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drawings/drawing5.xml" ContentType="application/vnd.openxmlformats-officedocument.drawingml.chartshapes+xml"/>
  <Override PartName="/xl/drawings/drawing35.xml" ContentType="application/vnd.openxmlformats-officedocument.drawingml.chartshapes+xml"/>
  <Override PartName="/xl/drawings/drawing31.xml" ContentType="application/vnd.openxmlformats-officedocument.drawingml.chartshapes+xml"/>
  <Override PartName="/xl/drawings/drawing36.xml" ContentType="application/vnd.openxmlformats-officedocument.drawingml.chartshapes+xml"/>
  <Override PartName="/xl/drawings/drawing17.xml" ContentType="application/vnd.openxmlformats-officedocument.drawingml.chartshapes+xml"/>
  <Override PartName="/xl/drawings/drawing23.xml" ContentType="application/vnd.openxmlformats-officedocument.drawingml.chartshapes+xml"/>
  <Override PartName="/xl/drawings/drawing38.xml" ContentType="application/vnd.openxmlformats-officedocument.drawingml.chartshapes+xml"/>
  <Override PartName="/xl/drawings/drawing11.xml" ContentType="application/vnd.openxmlformats-officedocument.drawingml.chartshapes+xml"/>
  <Override PartName="/xl/drawings/drawing39.xml" ContentType="application/vnd.openxmlformats-officedocument.drawingml.chartshapes+xml"/>
  <Override PartName="/xl/drawings/drawing42.xml" ContentType="application/vnd.openxmlformats-officedocument.drawingml.chartshapes+xml"/>
  <Override PartName="/xl/drawings/drawing37.xml" ContentType="application/vnd.openxmlformats-officedocument.drawingml.chartshapes+xml"/>
  <Override PartName="/xl/workbook.xml" ContentType="application/vnd.openxmlformats-officedocument.spreadsheetml.sheet.main+xml"/>
  <Override PartName="/xl/worksheets/sheet15.xml" ContentType="application/vnd.openxmlformats-officedocument.spreadsheetml.worksheet+xml"/>
  <Override PartName="/xl/worksheets/sheet6.xml" ContentType="application/vnd.openxmlformats-officedocument.spreadsheetml.worksheet+xml"/>
  <Override PartName="/xl/charts/chart35.xml" ContentType="application/vnd.openxmlformats-officedocument.drawingml.chart+xml"/>
  <Override PartName="/xl/worksheets/sheet5.xml" ContentType="application/vnd.openxmlformats-officedocument.spreadsheetml.worksheet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charts/chart34.xml" ContentType="application/vnd.openxmlformats-officedocument.drawingml.chart+xml"/>
  <Override PartName="/xl/worksheets/sheet7.xml" ContentType="application/vnd.openxmlformats-officedocument.spreadsheetml.worksheet+xml"/>
  <Override PartName="/xl/charts/chart33.xml" ContentType="application/vnd.openxmlformats-officedocument.drawingml.chart+xml"/>
  <Override PartName="/xl/drawings/drawing34.xml" ContentType="application/vnd.openxmlformats-officedocument.drawing+xml"/>
  <Override PartName="/xl/charts/chart31.xml" ContentType="application/vnd.openxmlformats-officedocument.drawingml.chart+xml"/>
  <Override PartName="/xl/worksheets/sheet1.xml" ContentType="application/vnd.openxmlformats-officedocument.spreadsheetml.worksheet+xml"/>
  <Override PartName="/xl/charts/chart32.xml" ContentType="application/vnd.openxmlformats-officedocument.drawingml.chart+xml"/>
  <Override PartName="/xl/worksheets/sheet8.xml" ContentType="application/vnd.openxmlformats-officedocument.spreadsheetml.worksheet+xml"/>
  <Override PartName="/xl/charts/chart36.xml" ContentType="application/vnd.openxmlformats-officedocument.drawingml.chart+xml"/>
  <Override PartName="/xl/worksheets/sheet4.xml" ContentType="application/vnd.openxmlformats-officedocument.spreadsheetml.worksheet+xml"/>
  <Override PartName="/xl/drawings/drawing43.xml" ContentType="application/vnd.openxmlformats-officedocument.drawing+xml"/>
  <Override PartName="/xl/drawings/drawing46.xml" ContentType="application/vnd.openxmlformats-officedocument.drawing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charts/chart40.xml" ContentType="application/vnd.openxmlformats-officedocument.drawingml.chart+xml"/>
  <Override PartName="/xl/charts/chart39.xml" ContentType="application/vnd.openxmlformats-officedocument.drawingml.chart+xml"/>
  <Override PartName="/xl/charts/chart38.xml" ContentType="application/vnd.openxmlformats-officedocument.drawingml.chart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charts/chart37.xml" ContentType="application/vnd.openxmlformats-officedocument.drawingml.chart+xml"/>
  <Override PartName="/xl/charts/chart30.xml" ContentType="application/vnd.openxmlformats-officedocument.drawingml.chart+xml"/>
  <Override PartName="/xl/worksheets/sheet9.xml" ContentType="application/vnd.openxmlformats-officedocument.spreadsheetml.worksheet+xml"/>
  <Override PartName="/xl/drawings/drawing3.xml" ContentType="application/vnd.openxmlformats-officedocument.drawing+xml"/>
  <Override PartName="/xl/charts/chart12.xml" ContentType="application/vnd.openxmlformats-officedocument.drawingml.chart+xml"/>
  <Override PartName="/xl/charts/chart29.xml" ContentType="application/vnd.openxmlformats-officedocument.drawingml.chart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harts/chart11.xml" ContentType="application/vnd.openxmlformats-officedocument.drawingml.chart+xml"/>
  <Override PartName="/xl/charts/chart10.xml" ContentType="application/vnd.openxmlformats-officedocument.drawingml.chart+xml"/>
  <Override PartName="/xl/charts/chart9.xml" ContentType="application/vnd.openxmlformats-officedocument.drawingml.chart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charts/chart8.xml" ContentType="application/vnd.openxmlformats-officedocument.drawingml.chart+xml"/>
  <Override PartName="/xl/sharedStrings.xml" ContentType="application/vnd.openxmlformats-officedocument.spreadsheetml.sharedStrings+xml"/>
  <Override PartName="/xl/drawings/drawing16.xml" ContentType="application/vnd.openxmlformats-officedocument.drawing+xml"/>
  <Override PartName="/xl/drawings/drawing19.xml" ContentType="application/vnd.openxmlformats-officedocument.drawing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theme/theme1.xml" ContentType="application/vnd.openxmlformats-officedocument.theme+xml"/>
  <Override PartName="/xl/drawings/drawing18.xml" ContentType="application/vnd.openxmlformats-officedocument.drawing+xml"/>
  <Override PartName="/xl/charts/chart13.xml" ContentType="application/vnd.openxmlformats-officedocument.drawingml.chart+xml"/>
  <Override PartName="/xl/worksheets/sheet12.xml" ContentType="application/vnd.openxmlformats-officedocument.spreadsheetml.worksheet+xml"/>
  <Override PartName="/xl/styles.xml" ContentType="application/vnd.openxmlformats-officedocument.spreadsheetml.styles+xml"/>
  <Override PartName="/xl/drawings/drawing12.xml" ContentType="application/vnd.openxmlformats-officedocument.drawing+xml"/>
  <Override PartName="/xl/worksheets/sheet13.xml" ContentType="application/vnd.openxmlformats-officedocument.spreadsheetml.worksheet+xml"/>
  <Override PartName="/xl/drawings/drawing6.xml" ContentType="application/vnd.openxmlformats-officedocument.drawing+xml"/>
  <Override PartName="/xl/drawings/drawing2.xml" ContentType="application/vnd.openxmlformats-officedocument.drawing+xml"/>
  <Override PartName="/xl/worksheets/sheet14.xml" ContentType="application/vnd.openxmlformats-officedocument.spreadsheetml.worksheet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drawings/drawing7.xml" ContentType="application/vnd.openxmlformats-officedocument.drawing+xml"/>
  <Override PartName="/xl/charts/chart2.xml" ContentType="application/vnd.openxmlformats-officedocument.drawingml.chart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17.xml" ContentType="application/vnd.openxmlformats-officedocument.drawingml.chart+xml"/>
  <Override PartName="/xl/charts/chart16.xml" ContentType="application/vnd.openxmlformats-officedocument.drawingml.chart+xml"/>
  <Override PartName="/xl/charts/chart28.xml" ContentType="application/vnd.openxmlformats-officedocument.drawingml.chart+xml"/>
  <Override PartName="/xl/worksheets/sheet22.xml" ContentType="application/vnd.openxmlformats-officedocument.spreadsheetml.worksheet+xml"/>
  <Override PartName="/xl/worksheets/sheet21.xml" ContentType="application/vnd.openxmlformats-officedocument.spreadsheetml.worksheet+xml"/>
  <Override PartName="/xl/drawings/drawing29.xml" ContentType="application/vnd.openxmlformats-officedocument.drawing+xml"/>
  <Override PartName="/xl/drawings/drawing28.xml" ContentType="application/vnd.openxmlformats-officedocument.drawing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charts/chart18.xml" ContentType="application/vnd.openxmlformats-officedocument.drawingml.chart+xml"/>
  <Override PartName="/xl/worksheets/sheet26.xml" ContentType="application/vnd.openxmlformats-officedocument.spreadsheetml.worksheet+xml"/>
  <Override PartName="/xl/worksheets/sheet25.xml" ContentType="application/vnd.openxmlformats-officedocument.spreadsheetml.worksheet+xml"/>
  <Override PartName="/xl/drawings/drawing27.xml" ContentType="application/vnd.openxmlformats-officedocument.drawing+xml"/>
  <Override PartName="/xl/worksheets/sheet20.xml" ContentType="application/vnd.openxmlformats-officedocument.spreadsheetml.worksheet+xml"/>
  <Override PartName="/xl/worksheets/sheet19.xml" ContentType="application/vnd.openxmlformats-officedocument.spreadsheetml.worksheet+xml"/>
  <Override PartName="/xl/drawings/drawing30.xml" ContentType="application/vnd.openxmlformats-officedocument.drawing+xml"/>
  <Override PartName="/xl/worksheets/sheet16.xml" ContentType="application/vnd.openxmlformats-officedocument.spreadsheetml.worksheet+xml"/>
  <Override PartName="/xl/drawings/drawing33.xml" ContentType="application/vnd.openxmlformats-officedocument.drawing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drawings/drawing32.xml" ContentType="application/vnd.openxmlformats-officedocument.drawing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charts/chart25.xml" ContentType="application/vnd.openxmlformats-officedocument.drawingml.chart+xml"/>
  <Override PartName="/xl/worksheets/sheet10.xml" ContentType="application/vnd.openxmlformats-officedocument.spreadsheetml.worksheet+xml"/>
  <Override PartName="/xl/drawings/drawing26.xml" ContentType="application/vnd.openxmlformats-officedocument.drawing+xml"/>
  <Override PartName="/xl/charts/chart24.xml" ContentType="application/vnd.openxmlformats-officedocument.drawingml.chart+xml"/>
  <Override PartName="/xl/worksheets/sheet11.xml" ContentType="application/vnd.openxmlformats-officedocument.spreadsheetml.worksheet+xml"/>
  <Override PartName="/xl/worksheets/sheet35.xml" ContentType="application/vnd.openxmlformats-officedocument.spreadsheetml.worksheet+xml"/>
  <Override PartName="/xl/drawings/drawing24.xml" ContentType="application/vnd.openxmlformats-officedocument.drawing+xml"/>
  <Override PartName="/xl/worksheets/sheet27.xml" ContentType="application/vnd.openxmlformats-officedocument.spreadsheetml.worksheet+xml"/>
  <Override PartName="/xl/charts/chart19.xml" ContentType="application/vnd.openxmlformats-officedocument.drawingml.chart+xml"/>
  <Override PartName="/xl/drawings/drawing22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worksheets/sheet36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2.xml" ContentType="application/vnd.openxmlformats-officedocument.spreadsheetml.worksheet+xml"/>
  <Override PartName="/xl/worksheets/sheet29.xml" ContentType="application/vnd.openxmlformats-officedocument.spreadsheetml.worksheet+xml"/>
  <Override PartName="/xl/charts/chart22.xml" ContentType="application/vnd.openxmlformats-officedocument.drawingml.chart+xml"/>
  <Override PartName="/xl/worksheets/sheet28.xml" ContentType="application/vnd.openxmlformats-officedocument.spreadsheetml.worksheet+xml"/>
  <Override PartName="/xl/charts/chart23.xml" ContentType="application/vnd.openxmlformats-officedocument.drawingml.chart+xml"/>
  <Override PartName="/xl/worksheets/sheet30.xml" ContentType="application/vnd.openxmlformats-officedocument.spreadsheetml.worksheet+xml"/>
  <Override PartName="/xl/charts/chart21.xml" ContentType="application/vnd.openxmlformats-officedocument.drawingml.chart+xml"/>
  <Override PartName="/xl/drawings/drawing25.xml" ContentType="application/vnd.openxmlformats-officedocument.drawing+xml"/>
  <Override PartName="/xl/worksheets/sheet31.xml" ContentType="application/vnd.openxmlformats-officedocument.spreadsheetml.worksheet+xml"/>
  <Override PartName="/xl/charts/chart20.xml" ContentType="application/vnd.openxmlformats-officedocument.drawingml.char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ustom.xml" ContentType="application/vnd.openxmlformats-officedocument.custom-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90" windowWidth="24735" windowHeight="12210"/>
  </bookViews>
  <sheets>
    <sheet name="Menú Principal" sheetId="1" r:id="rId1"/>
    <sheet name="SERIE ALOJADOS MUNICIPIOS" sheetId="2" r:id="rId2"/>
    <sheet name="Alojados por municipio" sheetId="3" r:id="rId3"/>
    <sheet name="Gráfica alojados municipio" sheetId="4" r:id="rId4"/>
    <sheet name="Alojados tipología y categoría" sheetId="5" r:id="rId5"/>
    <sheet name="Gráfico aloj tipolog y categorí" sheetId="6" r:id="rId6"/>
    <sheet name="SERIE PERNOCTACIONES MUN" sheetId="7" r:id="rId7"/>
    <sheet name="Pernoctaciones munic y tipologí" sheetId="8" r:id="rId8"/>
    <sheet name="Gráfica pernoct munic tipología" sheetId="9" r:id="rId9"/>
    <sheet name="pernocta municipio y catego" sheetId="10" r:id="rId10"/>
    <sheet name="Gráfico pernocta munic y cate" sheetId="11" r:id="rId11"/>
    <sheet name="SERIE IO MUNICIPIOS" sheetId="12" r:id="rId12"/>
    <sheet name="IO municipio y Tipología" sheetId="13" r:id="rId13"/>
    <sheet name="gráfica IO MUNICIPI y tipología" sheetId="14" r:id="rId14"/>
    <sheet name="IO municipio y catego" sheetId="15" r:id="rId15"/>
    <sheet name="Gráfico IOa munic y ca " sheetId="16" r:id="rId16"/>
    <sheet name="SERIE EM MUNICIPIOS" sheetId="17" r:id="rId17"/>
    <sheet name="EM MUNICIPIO y tipología" sheetId="18" r:id="rId18"/>
    <sheet name="gráfico EM MUNICIPI y tipología" sheetId="19" r:id="rId19"/>
    <sheet name="EM municipio y catego" sheetId="20" r:id="rId20"/>
    <sheet name="Gráfico EM munic y ca " sheetId="21" r:id="rId21"/>
    <sheet name="Nacionalidad-Zona (datos)" sheetId="22" r:id="rId22"/>
    <sheet name="evolucion nac zonas" sheetId="23" r:id="rId23"/>
    <sheet name="Nacionalidad-Zona" sheetId="24" r:id="rId24"/>
    <sheet name="Ofe Aloj Estim zona cat " sheetId="25" r:id="rId25"/>
    <sheet name="Graf plazas estim zona tipologí" sheetId="26" r:id="rId26"/>
    <sheet name="Oferta Alojat Estim tipol categ" sheetId="27" r:id="rId27"/>
    <sheet name="Gráfica plazas estim tipo categ" sheetId="28" r:id="rId28"/>
    <sheet name="Gráfica distrib plazas est tipo" sheetId="29" r:id="rId29"/>
    <sheet name="Plazas Autorizadas tipología" sheetId="30" r:id="rId30"/>
    <sheet name="Gráfic Plazas Autoriz tipología" sheetId="31" r:id="rId31"/>
    <sheet name="Cuotas Plazas Autorizadas05" sheetId="32" r:id="rId32"/>
    <sheet name="Distrib Plazas Autor 03_04-05" sheetId="33" r:id="rId33"/>
    <sheet name="Gráfica Distrib Plazas Autoriza" sheetId="34" r:id="rId34"/>
    <sheet name="Hoja1" sheetId="35" state="hidden" r:id="rId35"/>
    <sheet name="actualizaciones" sheetId="36" state="hidden" r:id="rId36"/>
  </sheets>
  <externalReferences>
    <externalReference r:id="rId37"/>
    <externalReference r:id="rId38"/>
  </externalReferences>
  <definedNames>
    <definedName name="_eoh05" localSheetId="3">#REF!</definedName>
    <definedName name="_eoh05" localSheetId="34">#REF!</definedName>
    <definedName name="_eoh05" localSheetId="16">#REF!</definedName>
    <definedName name="_eoh05" localSheetId="11">#REF!</definedName>
    <definedName name="_eoh05" localSheetId="6">#REF!</definedName>
    <definedName name="_eoh05">#REF!</definedName>
    <definedName name="_eoh06" localSheetId="3">#REF!</definedName>
    <definedName name="_eoh06" localSheetId="34">#REF!</definedName>
    <definedName name="_eoh06" localSheetId="16">#REF!</definedName>
    <definedName name="_eoh06" localSheetId="11">#REF!</definedName>
    <definedName name="_eoh06" localSheetId="6">#REF!</definedName>
    <definedName name="_eoh06">#REF!</definedName>
    <definedName name="_xlnm.Print_Area" localSheetId="2">'Alojados por municipio'!$B$5:$G$27</definedName>
    <definedName name="_xlnm.Print_Area" localSheetId="4">'Alojados tipología y categoría'!$B$5:$N$48</definedName>
    <definedName name="_xlnm.Print_Area" localSheetId="31">'Cuotas Plazas Autorizadas05'!$B$5:$L$40</definedName>
    <definedName name="_xlnm.Print_Area" localSheetId="32">'Distrib Plazas Autor 03_04-05'!$B$5:$H$91</definedName>
    <definedName name="_xlnm.Print_Area" localSheetId="19">'EM municipio y catego'!$B$5:$K$48</definedName>
    <definedName name="_xlnm.Print_Area" localSheetId="17">'EM MUNICIPIO y tipología'!$B$5:$E$27</definedName>
    <definedName name="_xlnm.Print_Area" localSheetId="22">'evolucion nac zonas'!$B$5:$G$31</definedName>
    <definedName name="_xlnm.Print_Area" localSheetId="25">'Graf plazas estim zona tipologí'!$B$4:$J$30</definedName>
    <definedName name="_xlnm.Print_Area" localSheetId="30">'Gráfic Plazas Autoriz tipología'!$C$2:$J$27</definedName>
    <definedName name="_xlnm.Print_Area" localSheetId="3">'Gráfica alojados municipio'!$B$4:$J$29</definedName>
    <definedName name="_xlnm.Print_Area" localSheetId="33">'Gráfica Distrib Plazas Autoriza'!$B$4:$P$42</definedName>
    <definedName name="_xlnm.Print_Area" localSheetId="28">'Gráfica distrib plazas est tipo'!$B$2:$H$98</definedName>
    <definedName name="_xlnm.Print_Area" localSheetId="13">'gráfica IO MUNICIPI y tipología'!$B$3:$J$25</definedName>
    <definedName name="_xlnm.Print_Area" localSheetId="8">'Gráfica pernoct munic tipología'!$B$4:$J$29</definedName>
    <definedName name="_xlnm.Print_Area" localSheetId="27">'Gráfica plazas estim tipo categ'!$B$2:$I$112</definedName>
    <definedName name="_xlnm.Print_Area" localSheetId="5">'Gráfico aloj tipolog y categorí'!$B$5:$Q$62</definedName>
    <definedName name="_xlnm.Print_Area" localSheetId="20">'Gráfico EM munic y ca '!$B$5:$Q$60</definedName>
    <definedName name="_xlnm.Print_Area" localSheetId="18">'gráfico EM MUNICIPI y tipología'!$B$2:$J$26</definedName>
    <definedName name="_xlnm.Print_Area" localSheetId="15">'Gráfico IOa munic y ca '!$B$5:$Q$60</definedName>
    <definedName name="_xlnm.Print_Area" localSheetId="10">'Gráfico pernocta munic y cate'!$B$5:$Q$61</definedName>
    <definedName name="_xlnm.Print_Area" localSheetId="14">'IO municipio y catego'!$B$5:$K$48</definedName>
    <definedName name="_xlnm.Print_Area" localSheetId="12">'IO municipio y Tipología'!$B$5:$E$27</definedName>
    <definedName name="_xlnm.Print_Area" localSheetId="0">'Menú Principal'!$C$4:$G$40</definedName>
    <definedName name="_xlnm.Print_Area" localSheetId="23">'Nacionalidad-Zona'!$B$5:$G$31</definedName>
    <definedName name="_xlnm.Print_Area" localSheetId="21">'Nacionalidad-Zona (datos)'!$B$5:$G$31</definedName>
    <definedName name="_xlnm.Print_Area" localSheetId="24">'Ofe Aloj Estim zona cat '!$B$5:$H$39</definedName>
    <definedName name="_xlnm.Print_Area" localSheetId="26">'Oferta Alojat Estim tipol categ'!$B$5:$H$63</definedName>
    <definedName name="_xlnm.Print_Area" localSheetId="9">'pernocta municipio y catego'!$B$5:$N$49</definedName>
    <definedName name="_xlnm.Print_Area" localSheetId="7">'Pernoctaciones munic y tipologí'!$B$5:$G$27</definedName>
    <definedName name="_xlnm.Print_Area" localSheetId="29">'Plazas Autorizadas tipología'!$B$5:$G$40</definedName>
    <definedName name="_xlnm.Print_Area" localSheetId="1">'SERIE ALOJADOS MUNICIPIOS'!$B$5:$L$93</definedName>
    <definedName name="_xlnm.Print_Area" localSheetId="16">'SERIE EM MUNICIPIOS'!$B$5:$L$93</definedName>
    <definedName name="_xlnm.Print_Area" localSheetId="11">'SERIE IO MUNICIPIOS'!$B$5:$L$93</definedName>
    <definedName name="_xlnm.Print_Area" localSheetId="6">'SERIE PERNOCTACIONES MUN'!$B$5:$L$93</definedName>
    <definedName name="CANARIAS" localSheetId="3">#REF!</definedName>
    <definedName name="CANARIAS" localSheetId="34">#REF!</definedName>
    <definedName name="CANARIAS" localSheetId="16">#REF!</definedName>
    <definedName name="CANARIAS" localSheetId="11">#REF!</definedName>
    <definedName name="CANARIAS" localSheetId="6">#REF!</definedName>
    <definedName name="CANARIAS">#REF!</definedName>
    <definedName name="eoap05" localSheetId="3">#REF!</definedName>
    <definedName name="eoap05" localSheetId="34">#REF!</definedName>
    <definedName name="eoap05" localSheetId="16">#REF!</definedName>
    <definedName name="eoap05" localSheetId="11">#REF!</definedName>
    <definedName name="eoap05" localSheetId="6">#REF!</definedName>
    <definedName name="eoap05">#REF!</definedName>
    <definedName name="EOAP05B" localSheetId="3">#REF!</definedName>
    <definedName name="EOAP05B" localSheetId="34">#REF!</definedName>
    <definedName name="EOAP05B" localSheetId="16">#REF!</definedName>
    <definedName name="EOAP05B" localSheetId="11">#REF!</definedName>
    <definedName name="EOAP05B" localSheetId="6">#REF!</definedName>
    <definedName name="EOAP05B">#REF!</definedName>
    <definedName name="eoap06" localSheetId="3">#REF!</definedName>
    <definedName name="eoap06" localSheetId="34">#REF!</definedName>
    <definedName name="eoap06" localSheetId="16">#REF!</definedName>
    <definedName name="eoap06" localSheetId="11">#REF!</definedName>
    <definedName name="eoap06" localSheetId="6">#REF!</definedName>
    <definedName name="eoap06">#REF!</definedName>
    <definedName name="EOAP06B" localSheetId="3">#REF!</definedName>
    <definedName name="EOAP06B" localSheetId="34">#REF!</definedName>
    <definedName name="EOAP06B" localSheetId="16">#REF!</definedName>
    <definedName name="EOAP06B" localSheetId="11">#REF!</definedName>
    <definedName name="EOAP06B" localSheetId="6">#REF!</definedName>
    <definedName name="EOAP06B">#REF!</definedName>
    <definedName name="eoh05B" localSheetId="3">#REF!</definedName>
    <definedName name="eoh05B" localSheetId="34">#REF!</definedName>
    <definedName name="eoh05B" localSheetId="16">#REF!</definedName>
    <definedName name="eoh05B" localSheetId="11">#REF!</definedName>
    <definedName name="eoh05B" localSheetId="6">#REF!</definedName>
    <definedName name="eoh05B">#REF!</definedName>
    <definedName name="eoh06B" localSheetId="3">#REF!</definedName>
    <definedName name="eoh06B" localSheetId="34">#REF!</definedName>
    <definedName name="eoh06B" localSheetId="16">#REF!</definedName>
    <definedName name="eoh06B" localSheetId="11">#REF!</definedName>
    <definedName name="eoh06B" localSheetId="6">#REF!</definedName>
    <definedName name="eoh06B">#REF!</definedName>
    <definedName name="españafuerteventura">[2]ACTUALIZACIONES!$V$9:$AI$24</definedName>
    <definedName name="españafuerteventura0">[2]ACTUALIZACIONES!$U$223:$AI$246</definedName>
    <definedName name="españagrancanaria">[2]ACTUALIZACIONES!$V$46:$AI$70</definedName>
    <definedName name="españagrancanaria0">[2]ACTUALIZACIONES!$U$257:$AI$287</definedName>
    <definedName name="españalanzarote">[2]ACTUALIZACIONES!$V$108:$AI$127</definedName>
    <definedName name="españalanzarote0">[2]ACTUALIZACIONES!$U$327:$AI$350</definedName>
    <definedName name="españalapalma">[2]ACTUALIZACIONES!$V$85:$AI$93</definedName>
    <definedName name="españalapalma0">[2]ACTUALIZACIONES!$U$306:$AI$318</definedName>
    <definedName name="españaTFN">[2]ACTUALIZACIONES!$V$138:$AI$158</definedName>
    <definedName name="españaTFN0">[2]ACTUALIZACIONES!$U$356:$AI$388</definedName>
    <definedName name="españaTFS">[2]ACTUALIZACIONES!$V$168:$AI$192</definedName>
    <definedName name="españaTFS0">[2]ACTUALIZACIONES!$U$397:$AI$428</definedName>
    <definedName name="FT" localSheetId="3">#REF!</definedName>
    <definedName name="FT" localSheetId="34">#REF!</definedName>
    <definedName name="FT" localSheetId="16">#REF!</definedName>
    <definedName name="FT" localSheetId="11">#REF!</definedName>
    <definedName name="FT" localSheetId="6">#REF!</definedName>
    <definedName name="FT">#REF!</definedName>
    <definedName name="GC" localSheetId="3">#REF!</definedName>
    <definedName name="GC" localSheetId="34">#REF!</definedName>
    <definedName name="GC" localSheetId="16">#REF!</definedName>
    <definedName name="GC" localSheetId="11">#REF!</definedName>
    <definedName name="GC" localSheetId="6">#REF!</definedName>
    <definedName name="GC">#REF!</definedName>
    <definedName name="IPH" localSheetId="3">#REF!</definedName>
    <definedName name="IPH" localSheetId="34">#REF!</definedName>
    <definedName name="IPH" localSheetId="16">#REF!</definedName>
    <definedName name="IPH" localSheetId="11">#REF!</definedName>
    <definedName name="IPH" localSheetId="6">#REF!</definedName>
    <definedName name="IPH">#REF!</definedName>
    <definedName name="LP" localSheetId="3">#REF!</definedName>
    <definedName name="LP" localSheetId="34">#REF!</definedName>
    <definedName name="LP" localSheetId="16">#REF!</definedName>
    <definedName name="LP" localSheetId="11">#REF!</definedName>
    <definedName name="LP" localSheetId="6">#REF!</definedName>
    <definedName name="LP">#REF!</definedName>
    <definedName name="LZ" localSheetId="3">#REF!</definedName>
    <definedName name="LZ" localSheetId="34">#REF!</definedName>
    <definedName name="LZ" localSheetId="16">#REF!</definedName>
    <definedName name="LZ" localSheetId="11">#REF!</definedName>
    <definedName name="LZ" localSheetId="6">#REF!</definedName>
    <definedName name="LZ">#REF!</definedName>
    <definedName name="TF" localSheetId="3">#REF!</definedName>
    <definedName name="TF" localSheetId="34">#REF!</definedName>
    <definedName name="TF" localSheetId="16">#REF!</definedName>
    <definedName name="TF" localSheetId="11">#REF!</definedName>
    <definedName name="TF" localSheetId="6">#REF!</definedName>
    <definedName name="TF">#REF!</definedName>
  </definedNames>
  <calcPr calcId="125725"/>
</workbook>
</file>

<file path=xl/calcChain.xml><?xml version="1.0" encoding="utf-8"?>
<calcChain xmlns="http://schemas.openxmlformats.org/spreadsheetml/2006/main">
  <c r="D66" i="33"/>
  <c r="D70"/>
  <c r="D68"/>
  <c r="D89"/>
  <c r="D84"/>
  <c r="D87"/>
  <c r="D86"/>
  <c r="D85"/>
  <c r="D83"/>
  <c r="D88"/>
  <c r="D78"/>
  <c r="D81"/>
  <c r="D80"/>
  <c r="D79"/>
  <c r="D82"/>
  <c r="D77"/>
  <c r="D74"/>
  <c r="D73"/>
  <c r="D75"/>
  <c r="D65"/>
  <c r="D72"/>
  <c r="D76"/>
  <c r="D67"/>
  <c r="D69"/>
  <c r="D71"/>
  <c r="H60" l="1"/>
  <c r="H59"/>
  <c r="H58"/>
  <c r="H57"/>
  <c r="H56"/>
  <c r="H55"/>
  <c r="H54"/>
  <c r="H53"/>
  <c r="H52"/>
  <c r="H51"/>
  <c r="H50"/>
  <c r="H49"/>
  <c r="H48"/>
  <c r="H47"/>
  <c r="H46"/>
  <c r="H45"/>
  <c r="H44"/>
  <c r="H43"/>
  <c r="H42"/>
  <c r="H41"/>
  <c r="H40"/>
  <c r="H39"/>
  <c r="H38"/>
  <c r="H37"/>
  <c r="H36"/>
  <c r="D60" l="1"/>
  <c r="D59"/>
  <c r="D58"/>
  <c r="D57"/>
  <c r="D56"/>
  <c r="D55"/>
  <c r="D54"/>
  <c r="D53"/>
  <c r="D52"/>
  <c r="D51"/>
  <c r="D50"/>
  <c r="D49"/>
  <c r="D48"/>
  <c r="D47"/>
  <c r="D46"/>
  <c r="D45"/>
  <c r="D44"/>
  <c r="D43"/>
  <c r="D42"/>
  <c r="D41"/>
  <c r="D40"/>
  <c r="D39"/>
  <c r="D38"/>
  <c r="D37"/>
  <c r="D36"/>
  <c r="H31" l="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H7"/>
  <c r="D31" l="1"/>
  <c r="D30"/>
  <c r="D29"/>
  <c r="D28"/>
  <c r="D27"/>
  <c r="D26"/>
  <c r="D25"/>
  <c r="D24"/>
  <c r="D23"/>
  <c r="D22"/>
  <c r="D21"/>
  <c r="D20"/>
  <c r="D19"/>
  <c r="D18"/>
  <c r="D17"/>
  <c r="D16"/>
  <c r="D15"/>
  <c r="D14"/>
  <c r="D13"/>
  <c r="D12"/>
  <c r="D11"/>
  <c r="D10"/>
  <c r="D9"/>
  <c r="D8"/>
  <c r="D7"/>
  <c r="C39" i="30" l="1"/>
  <c r="C38" l="1"/>
  <c r="C37" l="1"/>
  <c r="C36" l="1"/>
  <c r="C35" l="1"/>
  <c r="C34" l="1"/>
  <c r="C33" l="1"/>
  <c r="C32" l="1"/>
  <c r="C31" l="1"/>
  <c r="C30" l="1"/>
  <c r="C29" l="1"/>
  <c r="C28" l="1"/>
  <c r="C27" l="1"/>
  <c r="C26" l="1"/>
  <c r="C25" l="1"/>
  <c r="C24" l="1"/>
  <c r="C23" l="1"/>
  <c r="C22" l="1"/>
  <c r="C21" l="1"/>
  <c r="C20" l="1"/>
  <c r="C19" l="1"/>
  <c r="C18" l="1"/>
  <c r="C17" l="1"/>
  <c r="C16" l="1"/>
  <c r="C15" l="1"/>
  <c r="C14" l="1"/>
  <c r="C13" l="1"/>
  <c r="C12" l="1"/>
  <c r="C11" l="1"/>
  <c r="C10" l="1"/>
  <c r="C9" l="1"/>
  <c r="C8" l="1"/>
  <c r="C64" i="33" l="1"/>
  <c r="C35"/>
  <c r="G35"/>
  <c r="C6"/>
  <c r="G6"/>
  <c r="G62" i="27" l="1"/>
  <c r="G61" l="1"/>
  <c r="G60" l="1"/>
  <c r="G59" l="1"/>
  <c r="G58" l="1"/>
  <c r="G57" l="1"/>
  <c r="G56" l="1"/>
  <c r="F62" l="1"/>
  <c r="F61"/>
  <c r="F60"/>
  <c r="F59"/>
  <c r="F58"/>
  <c r="F57"/>
  <c r="F56"/>
  <c r="F55"/>
  <c r="D62" l="1"/>
  <c r="D61"/>
  <c r="D60"/>
  <c r="D59"/>
  <c r="D58"/>
  <c r="D57"/>
  <c r="D56"/>
  <c r="D55"/>
  <c r="G55"/>
  <c r="E54"/>
  <c r="C54"/>
  <c r="G48" l="1"/>
  <c r="G47" l="1"/>
  <c r="G46" l="1"/>
  <c r="G45" l="1"/>
  <c r="G44" l="1"/>
  <c r="F49" l="1"/>
  <c r="F48"/>
  <c r="F47"/>
  <c r="F46"/>
  <c r="F45"/>
  <c r="F44"/>
  <c r="F43"/>
  <c r="D49" l="1"/>
  <c r="D48"/>
  <c r="D47"/>
  <c r="D46"/>
  <c r="D45"/>
  <c r="D44"/>
  <c r="G43"/>
  <c r="D43"/>
  <c r="E42"/>
  <c r="C42"/>
  <c r="G37" l="1"/>
  <c r="G36" l="1"/>
  <c r="G35" l="1"/>
  <c r="G34" l="1"/>
  <c r="G33" l="1"/>
  <c r="F37" l="1"/>
  <c r="F36"/>
  <c r="F35"/>
  <c r="F34"/>
  <c r="F33"/>
  <c r="F32"/>
  <c r="D37" l="1"/>
  <c r="D36"/>
  <c r="D35"/>
  <c r="D34"/>
  <c r="D33"/>
  <c r="D32"/>
  <c r="G32"/>
  <c r="E31"/>
  <c r="C31"/>
  <c r="G26" l="1"/>
  <c r="G25" l="1"/>
  <c r="G24" l="1"/>
  <c r="G23" l="1"/>
  <c r="G22" l="1"/>
  <c r="G21" l="1"/>
  <c r="F26" l="1"/>
  <c r="F25"/>
  <c r="F24"/>
  <c r="F23"/>
  <c r="F22"/>
  <c r="F21"/>
  <c r="F20"/>
  <c r="D26" l="1"/>
  <c r="D25"/>
  <c r="D24"/>
  <c r="D23"/>
  <c r="D22"/>
  <c r="D21"/>
  <c r="G20"/>
  <c r="D20"/>
  <c r="E19"/>
  <c r="C19"/>
  <c r="G13" l="1"/>
  <c r="G12" l="1"/>
  <c r="G11" l="1"/>
  <c r="G10" l="1"/>
  <c r="G9" l="1"/>
  <c r="G8" l="1"/>
  <c r="F13" l="1"/>
  <c r="F12"/>
  <c r="F11"/>
  <c r="F10"/>
  <c r="F9"/>
  <c r="F8"/>
  <c r="F7"/>
  <c r="D13" l="1"/>
  <c r="D12"/>
  <c r="D11"/>
  <c r="D10"/>
  <c r="D9"/>
  <c r="D8"/>
  <c r="G7"/>
  <c r="D7"/>
  <c r="E6"/>
  <c r="C6"/>
  <c r="G38" i="25" l="1"/>
  <c r="G37" l="1"/>
  <c r="F38" l="1"/>
  <c r="F37"/>
  <c r="F36"/>
  <c r="D38" l="1"/>
  <c r="D37"/>
  <c r="G36"/>
  <c r="D36"/>
  <c r="G34" l="1"/>
  <c r="G33" l="1"/>
  <c r="F34" l="1"/>
  <c r="F33"/>
  <c r="F32"/>
  <c r="D34" l="1"/>
  <c r="D33"/>
  <c r="D32"/>
  <c r="G32"/>
  <c r="G30" l="1"/>
  <c r="G29" l="1"/>
  <c r="F30" l="1"/>
  <c r="F29"/>
  <c r="F28"/>
  <c r="D30" l="1"/>
  <c r="D29"/>
  <c r="G28"/>
  <c r="D28"/>
  <c r="G26" l="1"/>
  <c r="G25" l="1"/>
  <c r="F26" l="1"/>
  <c r="F25"/>
  <c r="F24"/>
  <c r="D26" l="1"/>
  <c r="D25"/>
  <c r="D24"/>
  <c r="G24"/>
  <c r="G22" l="1"/>
  <c r="G21" l="1"/>
  <c r="F22" l="1"/>
  <c r="F21"/>
  <c r="F20"/>
  <c r="D22" l="1"/>
  <c r="D21"/>
  <c r="D20"/>
  <c r="G20"/>
  <c r="G18" l="1"/>
  <c r="G17" l="1"/>
  <c r="F18" l="1"/>
  <c r="F17"/>
  <c r="F16"/>
  <c r="D18" l="1"/>
  <c r="D17"/>
  <c r="G16"/>
  <c r="D16"/>
  <c r="F13" l="1"/>
  <c r="G13" l="1"/>
  <c r="F12" l="1"/>
  <c r="D13" l="1"/>
  <c r="D12"/>
  <c r="G12"/>
  <c r="G10" l="1"/>
  <c r="G9" l="1"/>
  <c r="F10" l="1"/>
  <c r="F9"/>
  <c r="F8"/>
  <c r="D10" l="1"/>
  <c r="D9"/>
  <c r="G8"/>
  <c r="D8"/>
  <c r="E6"/>
  <c r="C6"/>
  <c r="B28" i="24"/>
  <c r="B27"/>
  <c r="B26"/>
  <c r="B25"/>
  <c r="B24"/>
  <c r="B23"/>
  <c r="B22"/>
  <c r="B21"/>
  <c r="B20"/>
  <c r="B19"/>
  <c r="B18"/>
  <c r="B17"/>
  <c r="B16"/>
  <c r="B15"/>
  <c r="B14"/>
  <c r="B13"/>
  <c r="B12"/>
  <c r="B11"/>
  <c r="B10"/>
  <c r="B9"/>
  <c r="B8"/>
  <c r="B6"/>
  <c r="B28" i="23"/>
  <c r="B27"/>
  <c r="B26"/>
  <c r="B25"/>
  <c r="B24"/>
  <c r="B23"/>
  <c r="B22"/>
  <c r="B21"/>
  <c r="B20"/>
  <c r="B19"/>
  <c r="B18"/>
  <c r="B17"/>
  <c r="B16"/>
  <c r="B15"/>
  <c r="B14"/>
  <c r="B13"/>
  <c r="B12"/>
  <c r="B11"/>
  <c r="B10"/>
  <c r="B9"/>
  <c r="B8"/>
  <c r="B6"/>
  <c r="C8" i="24" l="1"/>
  <c r="D8"/>
  <c r="E8"/>
  <c r="F8"/>
  <c r="G8"/>
  <c r="C9"/>
  <c r="D9"/>
  <c r="E9"/>
  <c r="F9"/>
  <c r="G9"/>
  <c r="C10"/>
  <c r="D10"/>
  <c r="E10"/>
  <c r="F10"/>
  <c r="G10"/>
  <c r="C11"/>
  <c r="D11"/>
  <c r="E11"/>
  <c r="F11"/>
  <c r="G11"/>
  <c r="C12"/>
  <c r="D12"/>
  <c r="E12"/>
  <c r="F12"/>
  <c r="G12"/>
  <c r="C13"/>
  <c r="D13"/>
  <c r="E13"/>
  <c r="F13"/>
  <c r="G13"/>
  <c r="C14"/>
  <c r="D14"/>
  <c r="E14"/>
  <c r="F14"/>
  <c r="G14"/>
  <c r="C15"/>
  <c r="D15"/>
  <c r="E15"/>
  <c r="F15"/>
  <c r="G15"/>
  <c r="C16"/>
  <c r="D16"/>
  <c r="E16"/>
  <c r="F16"/>
  <c r="G16"/>
  <c r="C17"/>
  <c r="D17"/>
  <c r="E17"/>
  <c r="F17"/>
  <c r="G17"/>
  <c r="C18"/>
  <c r="D18"/>
  <c r="E18"/>
  <c r="F18"/>
  <c r="G18"/>
  <c r="C19"/>
  <c r="D19"/>
  <c r="E19"/>
  <c r="F19"/>
  <c r="G19"/>
  <c r="C20"/>
  <c r="D20"/>
  <c r="E20"/>
  <c r="F20"/>
  <c r="G20"/>
  <c r="C21"/>
  <c r="D21"/>
  <c r="E21"/>
  <c r="F21"/>
  <c r="G21"/>
  <c r="C22"/>
  <c r="D22"/>
  <c r="E22"/>
  <c r="F22"/>
  <c r="G22"/>
  <c r="C23"/>
  <c r="D23"/>
  <c r="E23"/>
  <c r="F23"/>
  <c r="G23"/>
  <c r="C24"/>
  <c r="D24"/>
  <c r="E24"/>
  <c r="F24"/>
  <c r="G24"/>
  <c r="C25"/>
  <c r="D25"/>
  <c r="E25"/>
  <c r="F25"/>
  <c r="G25"/>
  <c r="C26"/>
  <c r="D26"/>
  <c r="E26"/>
  <c r="F26"/>
  <c r="G26"/>
  <c r="C27"/>
  <c r="D27"/>
  <c r="E27"/>
  <c r="F27"/>
  <c r="G27"/>
  <c r="C28"/>
  <c r="D28"/>
  <c r="E28"/>
  <c r="F28"/>
  <c r="G28"/>
  <c r="C29"/>
  <c r="D29"/>
  <c r="E29"/>
  <c r="F29"/>
  <c r="G29"/>
  <c r="C30"/>
  <c r="D30"/>
  <c r="E30"/>
  <c r="F30"/>
  <c r="G30"/>
  <c r="B6" i="22"/>
  <c r="E47" i="20" l="1"/>
  <c r="E45" l="1"/>
  <c r="E44" l="1"/>
  <c r="E43" l="1"/>
  <c r="E42" l="1"/>
  <c r="E41" l="1"/>
  <c r="E40" l="1"/>
  <c r="E38" l="1"/>
  <c r="D36"/>
  <c r="C36"/>
  <c r="J30"/>
  <c r="E29" l="1"/>
  <c r="J28" l="1"/>
  <c r="J27" l="1"/>
  <c r="E27" l="1"/>
  <c r="J26" l="1"/>
  <c r="E26" l="1"/>
  <c r="J25" l="1"/>
  <c r="E25" l="1"/>
  <c r="J24" l="1"/>
  <c r="E24" l="1"/>
  <c r="J22" l="1"/>
  <c r="E22" l="1"/>
  <c r="I20"/>
  <c r="H20"/>
  <c r="D20"/>
  <c r="C20"/>
  <c r="J16" l="1"/>
  <c r="E16" l="1"/>
  <c r="J14" l="1"/>
  <c r="E14" l="1"/>
  <c r="J13" l="1"/>
  <c r="E13" l="1"/>
  <c r="J12" l="1"/>
  <c r="E12" l="1"/>
  <c r="J11" l="1"/>
  <c r="E11" l="1"/>
  <c r="J10" l="1"/>
  <c r="E10" l="1"/>
  <c r="J8" l="1"/>
  <c r="E8" l="1"/>
  <c r="I6"/>
  <c r="H6"/>
  <c r="D6"/>
  <c r="C6"/>
  <c r="E25" i="18" l="1"/>
  <c r="E24" l="1"/>
  <c r="E22" l="1"/>
  <c r="E21" l="1"/>
  <c r="E20" l="1"/>
  <c r="E18" l="1"/>
  <c r="E17" l="1"/>
  <c r="E16" l="1"/>
  <c r="E14" l="1"/>
  <c r="E13" l="1"/>
  <c r="E12" l="1"/>
  <c r="E10" l="1"/>
  <c r="E9" l="1"/>
  <c r="E8" l="1"/>
  <c r="D6"/>
  <c r="C6"/>
  <c r="L79" i="17" l="1"/>
  <c r="J79" l="1"/>
  <c r="H79" l="1"/>
  <c r="F79" l="1"/>
  <c r="D79" l="1"/>
  <c r="L78" l="1"/>
  <c r="J78" l="1"/>
  <c r="H78" l="1"/>
  <c r="F78" l="1"/>
  <c r="D78" l="1"/>
  <c r="L77" l="1"/>
  <c r="J77" l="1"/>
  <c r="H77" l="1"/>
  <c r="F77" l="1"/>
  <c r="D77" l="1"/>
  <c r="L76" l="1"/>
  <c r="J76" l="1"/>
  <c r="H76" l="1"/>
  <c r="F76" l="1"/>
  <c r="D76" l="1"/>
  <c r="L75" l="1"/>
  <c r="J75" l="1"/>
  <c r="H75" l="1"/>
  <c r="F75" l="1"/>
  <c r="D75" l="1"/>
  <c r="L74" l="1"/>
  <c r="J74" l="1"/>
  <c r="H74" l="1"/>
  <c r="F74" l="1"/>
  <c r="D74" l="1"/>
  <c r="L73" l="1"/>
  <c r="J73" l="1"/>
  <c r="H73" l="1"/>
  <c r="F73" l="1"/>
  <c r="D73" l="1"/>
  <c r="L72" l="1"/>
  <c r="J72" l="1"/>
  <c r="H72" l="1"/>
  <c r="F72" l="1"/>
  <c r="D72" l="1"/>
  <c r="L71" l="1"/>
  <c r="J71" l="1"/>
  <c r="H71" l="1"/>
  <c r="F71" l="1"/>
  <c r="D71" l="1"/>
  <c r="L70" l="1"/>
  <c r="J70" l="1"/>
  <c r="H70" l="1"/>
  <c r="F70" l="1"/>
  <c r="D70" l="1"/>
  <c r="L69" l="1"/>
  <c r="J69" l="1"/>
  <c r="H69" l="1"/>
  <c r="F69" l="1"/>
  <c r="D69" l="1"/>
  <c r="L68" l="1"/>
  <c r="J68" l="1"/>
  <c r="H68" l="1"/>
  <c r="F68" l="1"/>
  <c r="D68" l="1"/>
  <c r="L67" l="1"/>
  <c r="J67" l="1"/>
  <c r="H67" l="1"/>
  <c r="F67" l="1"/>
  <c r="D67" l="1"/>
  <c r="L66" l="1"/>
  <c r="J66" l="1"/>
  <c r="H66" l="1"/>
  <c r="F66" l="1"/>
  <c r="D66" l="1"/>
  <c r="L65" l="1"/>
  <c r="J65" l="1"/>
  <c r="H65" l="1"/>
  <c r="F65" l="1"/>
  <c r="D65" l="1"/>
  <c r="L64" l="1"/>
  <c r="J64" l="1"/>
  <c r="H64" l="1"/>
  <c r="F64" l="1"/>
  <c r="D64" l="1"/>
  <c r="L63" l="1"/>
  <c r="J63" l="1"/>
  <c r="H63" l="1"/>
  <c r="F63" l="1"/>
  <c r="D63" l="1"/>
  <c r="L62" l="1"/>
  <c r="J62" l="1"/>
  <c r="H62" l="1"/>
  <c r="F62" l="1"/>
  <c r="D62" l="1"/>
  <c r="L61" l="1"/>
  <c r="J61" l="1"/>
  <c r="H61" l="1"/>
  <c r="F61" l="1"/>
  <c r="D61" l="1"/>
  <c r="L60" l="1"/>
  <c r="J60" l="1"/>
  <c r="H60" l="1"/>
  <c r="F60" l="1"/>
  <c r="D60" l="1"/>
  <c r="L59" l="1"/>
  <c r="J59" l="1"/>
  <c r="H59" l="1"/>
  <c r="F59" l="1"/>
  <c r="D59" l="1"/>
  <c r="L58" l="1"/>
  <c r="J58" l="1"/>
  <c r="H58" l="1"/>
  <c r="F58" l="1"/>
  <c r="D58" l="1"/>
  <c r="L57" l="1"/>
  <c r="J57" l="1"/>
  <c r="H57" l="1"/>
  <c r="F57" l="1"/>
  <c r="D57" l="1"/>
  <c r="L56" l="1"/>
  <c r="J56" l="1"/>
  <c r="H56" l="1"/>
  <c r="F56" l="1"/>
  <c r="D56" l="1"/>
  <c r="L55" l="1"/>
  <c r="J55" l="1"/>
  <c r="H55" l="1"/>
  <c r="F55" l="1"/>
  <c r="D55" l="1"/>
  <c r="L54" l="1"/>
  <c r="J54" l="1"/>
  <c r="H54" l="1"/>
  <c r="F54" l="1"/>
  <c r="D54" l="1"/>
  <c r="L53" l="1"/>
  <c r="J53" l="1"/>
  <c r="H53" l="1"/>
  <c r="F53" l="1"/>
  <c r="D53" l="1"/>
  <c r="L52" l="1"/>
  <c r="J52" l="1"/>
  <c r="H52" l="1"/>
  <c r="F52" l="1"/>
  <c r="D52" l="1"/>
  <c r="L51" l="1"/>
  <c r="J51" l="1"/>
  <c r="H51" l="1"/>
  <c r="F51" l="1"/>
  <c r="D51" l="1"/>
  <c r="L50" l="1"/>
  <c r="J50" l="1"/>
  <c r="H50" l="1"/>
  <c r="F50" l="1"/>
  <c r="D50" l="1"/>
  <c r="L49" l="1"/>
  <c r="J49" l="1"/>
  <c r="H49" l="1"/>
  <c r="F49" l="1"/>
  <c r="D49" l="1"/>
  <c r="L48" l="1"/>
  <c r="J48" l="1"/>
  <c r="H48" l="1"/>
  <c r="F48" l="1"/>
  <c r="D48" l="1"/>
  <c r="L47" l="1"/>
  <c r="J47" l="1"/>
  <c r="H47" l="1"/>
  <c r="F47" l="1"/>
  <c r="D47" l="1"/>
  <c r="L46" l="1"/>
  <c r="J46" l="1"/>
  <c r="H46" l="1"/>
  <c r="F46" l="1"/>
  <c r="D46" l="1"/>
  <c r="L45" l="1"/>
  <c r="J45" l="1"/>
  <c r="H45" l="1"/>
  <c r="F45" l="1"/>
  <c r="D45" l="1"/>
  <c r="L44" l="1"/>
  <c r="J44" l="1"/>
  <c r="H44" l="1"/>
  <c r="F44" l="1"/>
  <c r="D44" l="1"/>
  <c r="L43" l="1"/>
  <c r="J43" l="1"/>
  <c r="H43" l="1"/>
  <c r="F43" l="1"/>
  <c r="D43" l="1"/>
  <c r="L42" l="1"/>
  <c r="J42" l="1"/>
  <c r="H42" l="1"/>
  <c r="F42" l="1"/>
  <c r="D42" l="1"/>
  <c r="L41" l="1"/>
  <c r="J41" l="1"/>
  <c r="H41" l="1"/>
  <c r="F41" l="1"/>
  <c r="D41" l="1"/>
  <c r="L40" l="1"/>
  <c r="J40" l="1"/>
  <c r="H40" l="1"/>
  <c r="F40" l="1"/>
  <c r="D40" l="1"/>
  <c r="L39" l="1"/>
  <c r="J39" l="1"/>
  <c r="H39" l="1"/>
  <c r="F39" l="1"/>
  <c r="D39" l="1"/>
  <c r="L38" l="1"/>
  <c r="J38" l="1"/>
  <c r="H38" l="1"/>
  <c r="F38" l="1"/>
  <c r="D38" l="1"/>
  <c r="L37" l="1"/>
  <c r="J37" l="1"/>
  <c r="H37" l="1"/>
  <c r="F37" l="1"/>
  <c r="D37" l="1"/>
  <c r="L36" l="1"/>
  <c r="J36" l="1"/>
  <c r="H36" l="1"/>
  <c r="F36" l="1"/>
  <c r="D36" l="1"/>
  <c r="L35" l="1"/>
  <c r="J35" l="1"/>
  <c r="H35" l="1"/>
  <c r="F35" l="1"/>
  <c r="D35" l="1"/>
  <c r="L34" l="1"/>
  <c r="J34" l="1"/>
  <c r="H34" l="1"/>
  <c r="F34" l="1"/>
  <c r="D34" l="1"/>
  <c r="L33" l="1"/>
  <c r="J33" l="1"/>
  <c r="H33" l="1"/>
  <c r="F33" l="1"/>
  <c r="D33" l="1"/>
  <c r="L32" l="1"/>
  <c r="J32" l="1"/>
  <c r="H32" l="1"/>
  <c r="F32" l="1"/>
  <c r="D32" l="1"/>
  <c r="L31" l="1"/>
  <c r="J31" l="1"/>
  <c r="H31" l="1"/>
  <c r="F31" l="1"/>
  <c r="D31" l="1"/>
  <c r="L30" l="1"/>
  <c r="J30" l="1"/>
  <c r="H30" l="1"/>
  <c r="F30" l="1"/>
  <c r="D30" l="1"/>
  <c r="L29" l="1"/>
  <c r="J29" l="1"/>
  <c r="H29" l="1"/>
  <c r="F29" l="1"/>
  <c r="D29" l="1"/>
  <c r="L28" l="1"/>
  <c r="J28" l="1"/>
  <c r="H28" l="1"/>
  <c r="F28" l="1"/>
  <c r="D28" l="1"/>
  <c r="L27" l="1"/>
  <c r="J27" l="1"/>
  <c r="H27" l="1"/>
  <c r="F27" l="1"/>
  <c r="D27" l="1"/>
  <c r="L26" l="1"/>
  <c r="J26" l="1"/>
  <c r="H26" l="1"/>
  <c r="F26" l="1"/>
  <c r="D26" l="1"/>
  <c r="L25" l="1"/>
  <c r="J25" l="1"/>
  <c r="H25" l="1"/>
  <c r="F25" l="1"/>
  <c r="D25" l="1"/>
  <c r="L24" l="1"/>
  <c r="J24" l="1"/>
  <c r="H24" l="1"/>
  <c r="F24" l="1"/>
  <c r="D24" l="1"/>
  <c r="L23" l="1"/>
  <c r="J23" l="1"/>
  <c r="H23" l="1"/>
  <c r="F23" l="1"/>
  <c r="D23" l="1"/>
  <c r="L22" l="1"/>
  <c r="J22" l="1"/>
  <c r="H22" l="1"/>
  <c r="F22" l="1"/>
  <c r="D22" l="1"/>
  <c r="L21" l="1"/>
  <c r="J21" l="1"/>
  <c r="H21" l="1"/>
  <c r="F21" l="1"/>
  <c r="D21" l="1"/>
  <c r="L20" l="1"/>
  <c r="J20" l="1"/>
  <c r="H20" l="1"/>
  <c r="F20" l="1"/>
  <c r="D20" l="1"/>
  <c r="L19" l="1"/>
  <c r="J19" l="1"/>
  <c r="H19" l="1"/>
  <c r="F19" l="1"/>
  <c r="D19" l="1"/>
  <c r="L18" l="1"/>
  <c r="J18" l="1"/>
  <c r="H18" l="1"/>
  <c r="F18" l="1"/>
  <c r="D18" l="1"/>
  <c r="L17" l="1"/>
  <c r="J17" l="1"/>
  <c r="H17" l="1"/>
  <c r="F17" l="1"/>
  <c r="D17" l="1"/>
  <c r="L16" l="1"/>
  <c r="J16" l="1"/>
  <c r="H16" l="1"/>
  <c r="F16" l="1"/>
  <c r="D16" l="1"/>
  <c r="L15" l="1"/>
  <c r="J15" l="1"/>
  <c r="H15" l="1"/>
  <c r="F15" l="1"/>
  <c r="D15" l="1"/>
  <c r="B14"/>
  <c r="L13" l="1"/>
  <c r="J13" l="1"/>
  <c r="H13" l="1"/>
  <c r="F13" l="1"/>
  <c r="D13" l="1"/>
  <c r="L12" l="1"/>
  <c r="J12" l="1"/>
  <c r="H12" l="1"/>
  <c r="F12" l="1"/>
  <c r="D12" l="1"/>
  <c r="L11" l="1"/>
  <c r="J11" l="1"/>
  <c r="H11" l="1"/>
  <c r="F11" l="1"/>
  <c r="D11" l="1"/>
  <c r="L10" l="1"/>
  <c r="J10" l="1"/>
  <c r="H10" l="1"/>
  <c r="F10" l="1"/>
  <c r="D10" l="1"/>
  <c r="L9" l="1"/>
  <c r="J9" l="1"/>
  <c r="H9" l="1"/>
  <c r="F9" l="1"/>
  <c r="D9" l="1"/>
  <c r="L8" l="1"/>
  <c r="J8" l="1"/>
  <c r="H8" l="1"/>
  <c r="F8" l="1"/>
  <c r="D8" l="1"/>
  <c r="E47" i="15" l="1"/>
  <c r="E45" l="1"/>
  <c r="E44" l="1"/>
  <c r="E43" l="1"/>
  <c r="E42" l="1"/>
  <c r="E41" l="1"/>
  <c r="E40" l="1"/>
  <c r="E38" l="1"/>
  <c r="D36"/>
  <c r="C36"/>
  <c r="J30" l="1"/>
  <c r="E29" l="1"/>
  <c r="J28" l="1"/>
  <c r="J27" l="1"/>
  <c r="E27" l="1"/>
  <c r="J26" l="1"/>
  <c r="E26" l="1"/>
  <c r="J25" l="1"/>
  <c r="E25" l="1"/>
  <c r="J24" l="1"/>
  <c r="E24" l="1"/>
  <c r="J22" l="1"/>
  <c r="E22" l="1"/>
  <c r="I20"/>
  <c r="H20"/>
  <c r="D20"/>
  <c r="C20"/>
  <c r="J16" l="1"/>
  <c r="E16" l="1"/>
  <c r="J14" l="1"/>
  <c r="E14" l="1"/>
  <c r="J13" l="1"/>
  <c r="E13" l="1"/>
  <c r="J12" l="1"/>
  <c r="E12" l="1"/>
  <c r="J11" l="1"/>
  <c r="E11" l="1"/>
  <c r="J10" l="1"/>
  <c r="E10" l="1"/>
  <c r="J8" l="1"/>
  <c r="E8" l="1"/>
  <c r="I6"/>
  <c r="H6"/>
  <c r="D6"/>
  <c r="C6"/>
  <c r="E25" i="13" l="1"/>
  <c r="E24" l="1"/>
  <c r="E22" l="1"/>
  <c r="E21" l="1"/>
  <c r="E20" l="1"/>
  <c r="E18" l="1"/>
  <c r="E17" l="1"/>
  <c r="E16" l="1"/>
  <c r="E14" l="1"/>
  <c r="E13" l="1"/>
  <c r="E12" l="1"/>
  <c r="E10" l="1"/>
  <c r="E9" l="1"/>
  <c r="E8" l="1"/>
  <c r="D6"/>
  <c r="C6"/>
  <c r="L79" i="12" l="1"/>
  <c r="J79" l="1"/>
  <c r="H79" l="1"/>
  <c r="F79" l="1"/>
  <c r="D79" l="1"/>
  <c r="L78" l="1"/>
  <c r="J78" l="1"/>
  <c r="H78" l="1"/>
  <c r="F78" l="1"/>
  <c r="D78" l="1"/>
  <c r="L77" l="1"/>
  <c r="J77" l="1"/>
  <c r="H77" l="1"/>
  <c r="F77" l="1"/>
  <c r="D77" l="1"/>
  <c r="L76" l="1"/>
  <c r="J76" l="1"/>
  <c r="H76" l="1"/>
  <c r="F76" l="1"/>
  <c r="D76" l="1"/>
  <c r="L75" l="1"/>
  <c r="J75" l="1"/>
  <c r="H75" l="1"/>
  <c r="F75" l="1"/>
  <c r="D75" l="1"/>
  <c r="L74" l="1"/>
  <c r="J74" l="1"/>
  <c r="H74" l="1"/>
  <c r="F74" l="1"/>
  <c r="D74" l="1"/>
  <c r="L73" l="1"/>
  <c r="J73" l="1"/>
  <c r="H73" l="1"/>
  <c r="F73" l="1"/>
  <c r="D73" l="1"/>
  <c r="L72" l="1"/>
  <c r="J72" l="1"/>
  <c r="H72" l="1"/>
  <c r="F72" l="1"/>
  <c r="D72" l="1"/>
  <c r="L71" l="1"/>
  <c r="J71" l="1"/>
  <c r="H71" l="1"/>
  <c r="F71" l="1"/>
  <c r="D71" l="1"/>
  <c r="L70" l="1"/>
  <c r="J70" l="1"/>
  <c r="H70" l="1"/>
  <c r="F70" l="1"/>
  <c r="D70" l="1"/>
  <c r="L69" l="1"/>
  <c r="J69" l="1"/>
  <c r="H69" l="1"/>
  <c r="F69" l="1"/>
  <c r="D69" l="1"/>
  <c r="L68" l="1"/>
  <c r="J68" l="1"/>
  <c r="H68" l="1"/>
  <c r="F68" l="1"/>
  <c r="D68" l="1"/>
  <c r="L67" l="1"/>
  <c r="J67" l="1"/>
  <c r="H67" l="1"/>
  <c r="F67" l="1"/>
  <c r="D67" l="1"/>
  <c r="L66" l="1"/>
  <c r="J66" l="1"/>
  <c r="H66" l="1"/>
  <c r="F66" l="1"/>
  <c r="D66" l="1"/>
  <c r="L65" l="1"/>
  <c r="J65" l="1"/>
  <c r="H65" l="1"/>
  <c r="F65" l="1"/>
  <c r="D65" l="1"/>
  <c r="L64" l="1"/>
  <c r="J64" l="1"/>
  <c r="H64" l="1"/>
  <c r="F64" l="1"/>
  <c r="D64" l="1"/>
  <c r="L63" l="1"/>
  <c r="J63" l="1"/>
  <c r="H63" l="1"/>
  <c r="F63" l="1"/>
  <c r="D63" l="1"/>
  <c r="L62" l="1"/>
  <c r="J62" l="1"/>
  <c r="H62" l="1"/>
  <c r="F62" l="1"/>
  <c r="D62" l="1"/>
  <c r="L61" l="1"/>
  <c r="J61" l="1"/>
  <c r="H61" l="1"/>
  <c r="F61" l="1"/>
  <c r="D61" l="1"/>
  <c r="L60" l="1"/>
  <c r="J60" l="1"/>
  <c r="H60" l="1"/>
  <c r="F60" l="1"/>
  <c r="D60" l="1"/>
  <c r="L59" l="1"/>
  <c r="J59" l="1"/>
  <c r="H59" l="1"/>
  <c r="F59" l="1"/>
  <c r="D59" l="1"/>
  <c r="L58" l="1"/>
  <c r="J58" l="1"/>
  <c r="H58" l="1"/>
  <c r="F58" l="1"/>
  <c r="D58" l="1"/>
  <c r="L57" l="1"/>
  <c r="J57" l="1"/>
  <c r="H57" l="1"/>
  <c r="F57" l="1"/>
  <c r="D57" l="1"/>
  <c r="L56" l="1"/>
  <c r="J56" l="1"/>
  <c r="H56" l="1"/>
  <c r="F56" l="1"/>
  <c r="D56" l="1"/>
  <c r="L55" l="1"/>
  <c r="J55" l="1"/>
  <c r="H55" l="1"/>
  <c r="F55" l="1"/>
  <c r="D55" l="1"/>
  <c r="L54" l="1"/>
  <c r="J54" l="1"/>
  <c r="H54" l="1"/>
  <c r="F54" l="1"/>
  <c r="D54" l="1"/>
  <c r="L53" l="1"/>
  <c r="J53" l="1"/>
  <c r="H53" l="1"/>
  <c r="F53" l="1"/>
  <c r="D53" l="1"/>
  <c r="L52" l="1"/>
  <c r="J52" l="1"/>
  <c r="H52" l="1"/>
  <c r="F52" l="1"/>
  <c r="D52" l="1"/>
  <c r="L51" l="1"/>
  <c r="J51" l="1"/>
  <c r="H51" l="1"/>
  <c r="F51" l="1"/>
  <c r="D51" l="1"/>
  <c r="L50" l="1"/>
  <c r="J50" l="1"/>
  <c r="H50" l="1"/>
  <c r="F50" l="1"/>
  <c r="D50" l="1"/>
  <c r="L49" l="1"/>
  <c r="J49" l="1"/>
  <c r="H49" l="1"/>
  <c r="F49" l="1"/>
  <c r="D49" l="1"/>
  <c r="L48" l="1"/>
  <c r="J48" l="1"/>
  <c r="H48" l="1"/>
  <c r="F48" l="1"/>
  <c r="D48" l="1"/>
  <c r="L47" l="1"/>
  <c r="J47" l="1"/>
  <c r="H47" l="1"/>
  <c r="F47" l="1"/>
  <c r="D47" l="1"/>
  <c r="L46" l="1"/>
  <c r="J46" l="1"/>
  <c r="H46" l="1"/>
  <c r="F46" l="1"/>
  <c r="D46" l="1"/>
  <c r="L45" l="1"/>
  <c r="J45" l="1"/>
  <c r="H45" l="1"/>
  <c r="F45" l="1"/>
  <c r="D45" l="1"/>
  <c r="L44" l="1"/>
  <c r="J44" l="1"/>
  <c r="H44" l="1"/>
  <c r="F44" l="1"/>
  <c r="D44" l="1"/>
  <c r="L43" l="1"/>
  <c r="J43" l="1"/>
  <c r="H43" l="1"/>
  <c r="F43" l="1"/>
  <c r="D43" l="1"/>
  <c r="L42" l="1"/>
  <c r="J42" l="1"/>
  <c r="H42" l="1"/>
  <c r="F42" l="1"/>
  <c r="D42" l="1"/>
  <c r="L41" l="1"/>
  <c r="J41" l="1"/>
  <c r="H41" l="1"/>
  <c r="F41" l="1"/>
  <c r="D41" l="1"/>
  <c r="L40" l="1"/>
  <c r="J40" l="1"/>
  <c r="H40" l="1"/>
  <c r="F40" l="1"/>
  <c r="D40" l="1"/>
  <c r="L39" l="1"/>
  <c r="J39" l="1"/>
  <c r="H39" l="1"/>
  <c r="F39" l="1"/>
  <c r="D39" l="1"/>
  <c r="L38" l="1"/>
  <c r="J38" l="1"/>
  <c r="H38" l="1"/>
  <c r="F38" l="1"/>
  <c r="D38" l="1"/>
  <c r="L37" l="1"/>
  <c r="J37" l="1"/>
  <c r="H37" l="1"/>
  <c r="F37" l="1"/>
  <c r="D37" l="1"/>
  <c r="L36" l="1"/>
  <c r="J36" l="1"/>
  <c r="H36" l="1"/>
  <c r="F36" l="1"/>
  <c r="D36" l="1"/>
  <c r="L35" l="1"/>
  <c r="J35" l="1"/>
  <c r="H35" l="1"/>
  <c r="F35" l="1"/>
  <c r="D35" l="1"/>
  <c r="L34" l="1"/>
  <c r="J34" l="1"/>
  <c r="H34" l="1"/>
  <c r="F34" l="1"/>
  <c r="D34" l="1"/>
  <c r="L33" l="1"/>
  <c r="J33" l="1"/>
  <c r="H33" l="1"/>
  <c r="F33" l="1"/>
  <c r="D33" l="1"/>
  <c r="L32" l="1"/>
  <c r="J32" l="1"/>
  <c r="H32" l="1"/>
  <c r="F32" l="1"/>
  <c r="D32" l="1"/>
  <c r="L31" l="1"/>
  <c r="J31" l="1"/>
  <c r="H31" l="1"/>
  <c r="F31" l="1"/>
  <c r="D31" l="1"/>
  <c r="L30" l="1"/>
  <c r="J30" l="1"/>
  <c r="H30" l="1"/>
  <c r="F30" l="1"/>
  <c r="D30" l="1"/>
  <c r="L29" l="1"/>
  <c r="J29" l="1"/>
  <c r="H29" l="1"/>
  <c r="F29" l="1"/>
  <c r="D29" l="1"/>
  <c r="L28" l="1"/>
  <c r="J28" l="1"/>
  <c r="H28" l="1"/>
  <c r="F28" l="1"/>
  <c r="D28" l="1"/>
  <c r="L27" l="1"/>
  <c r="J27" l="1"/>
  <c r="H27" l="1"/>
  <c r="F27" l="1"/>
  <c r="D27" l="1"/>
  <c r="L26" l="1"/>
  <c r="J26" l="1"/>
  <c r="H26" l="1"/>
  <c r="F26" l="1"/>
  <c r="D26" l="1"/>
  <c r="L25" l="1"/>
  <c r="J25" l="1"/>
  <c r="H25" l="1"/>
  <c r="F25" l="1"/>
  <c r="D25" l="1"/>
  <c r="L24" l="1"/>
  <c r="J24" l="1"/>
  <c r="H24" l="1"/>
  <c r="F24" l="1"/>
  <c r="D24" l="1"/>
  <c r="L23" l="1"/>
  <c r="J23" l="1"/>
  <c r="H23" l="1"/>
  <c r="F23" l="1"/>
  <c r="D23" l="1"/>
  <c r="L22" l="1"/>
  <c r="J22" l="1"/>
  <c r="H22" l="1"/>
  <c r="F22" l="1"/>
  <c r="D22" l="1"/>
  <c r="L21" l="1"/>
  <c r="J21" l="1"/>
  <c r="H21" l="1"/>
  <c r="F21" l="1"/>
  <c r="D21" l="1"/>
  <c r="L20" l="1"/>
  <c r="J20" l="1"/>
  <c r="H20" l="1"/>
  <c r="F20" l="1"/>
  <c r="D20" l="1"/>
  <c r="L19" l="1"/>
  <c r="J19" l="1"/>
  <c r="H19" l="1"/>
  <c r="F19" l="1"/>
  <c r="D19" l="1"/>
  <c r="L18" l="1"/>
  <c r="J18" l="1"/>
  <c r="H18" l="1"/>
  <c r="F18" l="1"/>
  <c r="D18" l="1"/>
  <c r="L17" l="1"/>
  <c r="J17" l="1"/>
  <c r="H17" l="1"/>
  <c r="F17" l="1"/>
  <c r="D17" l="1"/>
  <c r="L16" l="1"/>
  <c r="J16" l="1"/>
  <c r="H16" l="1"/>
  <c r="F16" l="1"/>
  <c r="D16" l="1"/>
  <c r="L15" l="1"/>
  <c r="J15" l="1"/>
  <c r="H15" l="1"/>
  <c r="F15" l="1"/>
  <c r="D15" l="1"/>
  <c r="B14"/>
  <c r="L13" l="1"/>
  <c r="J13" l="1"/>
  <c r="H13" l="1"/>
  <c r="F13" l="1"/>
  <c r="D13" l="1"/>
  <c r="L12" l="1"/>
  <c r="J12" l="1"/>
  <c r="H12" l="1"/>
  <c r="F12" l="1"/>
  <c r="D12" l="1"/>
  <c r="L11" l="1"/>
  <c r="J11" l="1"/>
  <c r="H11" l="1"/>
  <c r="F11" l="1"/>
  <c r="D11" l="1"/>
  <c r="L10" l="1"/>
  <c r="J10" l="1"/>
  <c r="H10" l="1"/>
  <c r="F10" l="1"/>
  <c r="D10" l="1"/>
  <c r="L9" l="1"/>
  <c r="J9" l="1"/>
  <c r="H9" l="1"/>
  <c r="F9" l="1"/>
  <c r="D9" l="1"/>
  <c r="L8" l="1"/>
  <c r="J8" l="1"/>
  <c r="H8" l="1"/>
  <c r="F8" l="1"/>
  <c r="D8" l="1"/>
  <c r="G47" i="10" l="1"/>
  <c r="G45" l="1"/>
  <c r="G44" l="1"/>
  <c r="G43" l="1"/>
  <c r="G42" l="1"/>
  <c r="G41" l="1"/>
  <c r="G40" l="1"/>
  <c r="F47" l="1"/>
  <c r="F45"/>
  <c r="F44"/>
  <c r="F43"/>
  <c r="F42"/>
  <c r="F41"/>
  <c r="F40"/>
  <c r="F38"/>
  <c r="D47" l="1"/>
  <c r="D45"/>
  <c r="D44"/>
  <c r="D43"/>
  <c r="D42"/>
  <c r="D41"/>
  <c r="D40"/>
  <c r="G38"/>
  <c r="D38"/>
  <c r="E36"/>
  <c r="C36"/>
  <c r="N30" l="1"/>
  <c r="G29" l="1"/>
  <c r="N28" l="1"/>
  <c r="N27" l="1"/>
  <c r="G27" l="1"/>
  <c r="N26" l="1"/>
  <c r="G26" l="1"/>
  <c r="N25" l="1"/>
  <c r="G25" l="1"/>
  <c r="N24" l="1"/>
  <c r="G24" l="1"/>
  <c r="N22" l="1"/>
  <c r="G22" l="1"/>
  <c r="L20"/>
  <c r="J20"/>
  <c r="E20"/>
  <c r="C20"/>
  <c r="N16" l="1"/>
  <c r="G16" l="1"/>
  <c r="N14" l="1"/>
  <c r="G14" l="1"/>
  <c r="N13" l="1"/>
  <c r="G13" l="1"/>
  <c r="N12" l="1"/>
  <c r="G12" l="1"/>
  <c r="N11" l="1"/>
  <c r="G11" l="1"/>
  <c r="N10" l="1"/>
  <c r="G10" l="1"/>
  <c r="N8" l="1"/>
  <c r="M30" l="1"/>
  <c r="F29"/>
  <c r="M28"/>
  <c r="M27"/>
  <c r="F27"/>
  <c r="M26"/>
  <c r="F26"/>
  <c r="M25"/>
  <c r="F25"/>
  <c r="M24"/>
  <c r="F24"/>
  <c r="M22"/>
  <c r="F22"/>
  <c r="M16"/>
  <c r="F16"/>
  <c r="M14"/>
  <c r="F14"/>
  <c r="M13"/>
  <c r="F13"/>
  <c r="M12"/>
  <c r="F12"/>
  <c r="M11"/>
  <c r="F11"/>
  <c r="M10"/>
  <c r="F10"/>
  <c r="M8"/>
  <c r="F8"/>
  <c r="K30" l="1"/>
  <c r="D29"/>
  <c r="K28"/>
  <c r="K27"/>
  <c r="D27"/>
  <c r="K26"/>
  <c r="D26"/>
  <c r="K25"/>
  <c r="D25"/>
  <c r="K24"/>
  <c r="D24"/>
  <c r="K22"/>
  <c r="D22"/>
  <c r="K16"/>
  <c r="D16"/>
  <c r="K14"/>
  <c r="D14"/>
  <c r="K13"/>
  <c r="D13"/>
  <c r="K12"/>
  <c r="D12"/>
  <c r="K11"/>
  <c r="D11"/>
  <c r="K10"/>
  <c r="D10"/>
  <c r="K8"/>
  <c r="G8"/>
  <c r="D8"/>
  <c r="L6"/>
  <c r="J6"/>
  <c r="E6"/>
  <c r="C6"/>
  <c r="G26" i="8"/>
  <c r="G25" l="1"/>
  <c r="F26" l="1"/>
  <c r="F25"/>
  <c r="F24"/>
  <c r="D26" l="1"/>
  <c r="D25"/>
  <c r="G24"/>
  <c r="D24"/>
  <c r="G22" l="1"/>
  <c r="G21" l="1"/>
  <c r="F22" l="1"/>
  <c r="F21"/>
  <c r="F20"/>
  <c r="D22" l="1"/>
  <c r="D21"/>
  <c r="G20"/>
  <c r="D20"/>
  <c r="G18" l="1"/>
  <c r="G17" l="1"/>
  <c r="F18" l="1"/>
  <c r="F17"/>
  <c r="F16"/>
  <c r="D18" l="1"/>
  <c r="D17"/>
  <c r="G16"/>
  <c r="D16"/>
  <c r="G14" l="1"/>
  <c r="F14" l="1"/>
  <c r="G13" l="1"/>
  <c r="F13" l="1"/>
  <c r="F12"/>
  <c r="D14" l="1"/>
  <c r="D13"/>
  <c r="D12"/>
  <c r="G12"/>
  <c r="G10" l="1"/>
  <c r="G9" l="1"/>
  <c r="F10" l="1"/>
  <c r="F9"/>
  <c r="F8"/>
  <c r="D10" l="1"/>
  <c r="D9"/>
  <c r="G8"/>
  <c r="D8"/>
  <c r="E6"/>
  <c r="C6"/>
  <c r="L79" i="7" l="1"/>
  <c r="J79" l="1"/>
  <c r="H79" l="1"/>
  <c r="F79" l="1"/>
  <c r="D79" l="1"/>
  <c r="L78" l="1"/>
  <c r="J78" l="1"/>
  <c r="H78" l="1"/>
  <c r="F78" l="1"/>
  <c r="D78" l="1"/>
  <c r="L77" l="1"/>
  <c r="J77" l="1"/>
  <c r="H77" l="1"/>
  <c r="F77" l="1"/>
  <c r="D77" l="1"/>
  <c r="L76" l="1"/>
  <c r="J76" l="1"/>
  <c r="H76" l="1"/>
  <c r="F76" l="1"/>
  <c r="D76" l="1"/>
  <c r="L75" l="1"/>
  <c r="J75" l="1"/>
  <c r="H75" l="1"/>
  <c r="F75" l="1"/>
  <c r="D75" l="1"/>
  <c r="L74" l="1"/>
  <c r="J74" l="1"/>
  <c r="H74" l="1"/>
  <c r="F74" l="1"/>
  <c r="D74" l="1"/>
  <c r="L73" l="1"/>
  <c r="J73" l="1"/>
  <c r="H73" l="1"/>
  <c r="F73" l="1"/>
  <c r="D73" l="1"/>
  <c r="L72" l="1"/>
  <c r="J72" l="1"/>
  <c r="H72" l="1"/>
  <c r="F72" l="1"/>
  <c r="D72" l="1"/>
  <c r="L71" l="1"/>
  <c r="J71" l="1"/>
  <c r="H71" l="1"/>
  <c r="F71" l="1"/>
  <c r="D71" l="1"/>
  <c r="L70" l="1"/>
  <c r="J70" l="1"/>
  <c r="H70" l="1"/>
  <c r="F70" l="1"/>
  <c r="D70" l="1"/>
  <c r="L69" l="1"/>
  <c r="J69" l="1"/>
  <c r="H69" l="1"/>
  <c r="F69" l="1"/>
  <c r="D69" l="1"/>
  <c r="L68" l="1"/>
  <c r="J68" l="1"/>
  <c r="H68" l="1"/>
  <c r="F68" l="1"/>
  <c r="D68" l="1"/>
  <c r="L67" l="1"/>
  <c r="J67" l="1"/>
  <c r="H67" l="1"/>
  <c r="F67" l="1"/>
  <c r="D67" l="1"/>
  <c r="L66" l="1"/>
  <c r="J66" l="1"/>
  <c r="H66" l="1"/>
  <c r="F66" l="1"/>
  <c r="D66" l="1"/>
  <c r="L65" l="1"/>
  <c r="J65" l="1"/>
  <c r="H65" l="1"/>
  <c r="F65" l="1"/>
  <c r="D65" l="1"/>
  <c r="L64" l="1"/>
  <c r="J64" l="1"/>
  <c r="H64" l="1"/>
  <c r="F64" l="1"/>
  <c r="D64" l="1"/>
  <c r="L63" l="1"/>
  <c r="J63" l="1"/>
  <c r="H63" l="1"/>
  <c r="F63" l="1"/>
  <c r="D63" l="1"/>
  <c r="L62" l="1"/>
  <c r="J62" l="1"/>
  <c r="H62" l="1"/>
  <c r="F62" l="1"/>
  <c r="D62" l="1"/>
  <c r="L61" l="1"/>
  <c r="J61" l="1"/>
  <c r="H61" l="1"/>
  <c r="F61" l="1"/>
  <c r="D61" l="1"/>
  <c r="L60" l="1"/>
  <c r="J60" l="1"/>
  <c r="H60" l="1"/>
  <c r="F60" l="1"/>
  <c r="D60" l="1"/>
  <c r="L59" l="1"/>
  <c r="J59" l="1"/>
  <c r="H59" l="1"/>
  <c r="F59" l="1"/>
  <c r="D59" l="1"/>
  <c r="L58" l="1"/>
  <c r="J58" l="1"/>
  <c r="H58" l="1"/>
  <c r="F58" l="1"/>
  <c r="D58" l="1"/>
  <c r="L57" l="1"/>
  <c r="J57" l="1"/>
  <c r="H57" l="1"/>
  <c r="F57" l="1"/>
  <c r="D57" l="1"/>
  <c r="L56" l="1"/>
  <c r="J56" l="1"/>
  <c r="H56" l="1"/>
  <c r="F56" l="1"/>
  <c r="D56" l="1"/>
  <c r="L55" l="1"/>
  <c r="J55" l="1"/>
  <c r="H55" l="1"/>
  <c r="F55" l="1"/>
  <c r="D55" l="1"/>
  <c r="L54" l="1"/>
  <c r="J54" l="1"/>
  <c r="H54" l="1"/>
  <c r="F54" l="1"/>
  <c r="D54" l="1"/>
  <c r="L53" l="1"/>
  <c r="J53" l="1"/>
  <c r="H53" l="1"/>
  <c r="F53" l="1"/>
  <c r="D53" l="1"/>
  <c r="L52" l="1"/>
  <c r="J52" l="1"/>
  <c r="H52" l="1"/>
  <c r="F52" l="1"/>
  <c r="D52" l="1"/>
  <c r="L51" l="1"/>
  <c r="J51" l="1"/>
  <c r="H51" l="1"/>
  <c r="F51" l="1"/>
  <c r="D51" l="1"/>
  <c r="L50" l="1"/>
  <c r="J50" l="1"/>
  <c r="H50" l="1"/>
  <c r="F50" l="1"/>
  <c r="D50" l="1"/>
  <c r="L49" l="1"/>
  <c r="J49" l="1"/>
  <c r="H49" l="1"/>
  <c r="F49" l="1"/>
  <c r="D49" l="1"/>
  <c r="L48" l="1"/>
  <c r="J48" l="1"/>
  <c r="H48" l="1"/>
  <c r="F48" l="1"/>
  <c r="D48" l="1"/>
  <c r="L47" l="1"/>
  <c r="J47" l="1"/>
  <c r="H47" l="1"/>
  <c r="F47" l="1"/>
  <c r="D47" l="1"/>
  <c r="L46" l="1"/>
  <c r="J46" l="1"/>
  <c r="H46" l="1"/>
  <c r="F46" l="1"/>
  <c r="D46" l="1"/>
  <c r="L45" l="1"/>
  <c r="J45" l="1"/>
  <c r="H45" l="1"/>
  <c r="F45" l="1"/>
  <c r="D45" l="1"/>
  <c r="L44" l="1"/>
  <c r="J44" l="1"/>
  <c r="H44" l="1"/>
  <c r="F44" l="1"/>
  <c r="D44" l="1"/>
  <c r="L43" l="1"/>
  <c r="J43" l="1"/>
  <c r="H43" l="1"/>
  <c r="F43" l="1"/>
  <c r="D43" l="1"/>
  <c r="L42" l="1"/>
  <c r="J42" l="1"/>
  <c r="H42" l="1"/>
  <c r="F42" l="1"/>
  <c r="D42" l="1"/>
  <c r="L41" l="1"/>
  <c r="J41" l="1"/>
  <c r="H41" l="1"/>
  <c r="F41" l="1"/>
  <c r="D41" l="1"/>
  <c r="L40" l="1"/>
  <c r="J40" l="1"/>
  <c r="H40" l="1"/>
  <c r="F40" l="1"/>
  <c r="D40" l="1"/>
  <c r="L39" l="1"/>
  <c r="J39" l="1"/>
  <c r="H39" l="1"/>
  <c r="F39" l="1"/>
  <c r="D39" l="1"/>
  <c r="L38" l="1"/>
  <c r="J38" l="1"/>
  <c r="H38" l="1"/>
  <c r="F38" l="1"/>
  <c r="D38" l="1"/>
  <c r="L37" l="1"/>
  <c r="J37" l="1"/>
  <c r="H37" l="1"/>
  <c r="F37" l="1"/>
  <c r="D37" l="1"/>
  <c r="L36" l="1"/>
  <c r="J36" l="1"/>
  <c r="H36" l="1"/>
  <c r="F36" l="1"/>
  <c r="D36" l="1"/>
  <c r="L35" l="1"/>
  <c r="J35" l="1"/>
  <c r="H35" l="1"/>
  <c r="F35" l="1"/>
  <c r="D35" l="1"/>
  <c r="L34" l="1"/>
  <c r="J34" l="1"/>
  <c r="H34" l="1"/>
  <c r="F34" l="1"/>
  <c r="D34" l="1"/>
  <c r="L33" l="1"/>
  <c r="J33" l="1"/>
  <c r="H33" l="1"/>
  <c r="F33" l="1"/>
  <c r="D33" l="1"/>
  <c r="L32" l="1"/>
  <c r="J32" l="1"/>
  <c r="H32" l="1"/>
  <c r="F32" l="1"/>
  <c r="D32" l="1"/>
  <c r="L31" l="1"/>
  <c r="J31" l="1"/>
  <c r="H31" l="1"/>
  <c r="F31" l="1"/>
  <c r="D31" l="1"/>
  <c r="L30" l="1"/>
  <c r="J30" l="1"/>
  <c r="H30" l="1"/>
  <c r="F30" l="1"/>
  <c r="D30" l="1"/>
  <c r="L29" l="1"/>
  <c r="J29" l="1"/>
  <c r="H29" l="1"/>
  <c r="F29" l="1"/>
  <c r="D29" l="1"/>
  <c r="L28" l="1"/>
  <c r="J28" l="1"/>
  <c r="H28" l="1"/>
  <c r="F28" l="1"/>
  <c r="D28" l="1"/>
  <c r="L27" l="1"/>
  <c r="J27" l="1"/>
  <c r="H27" l="1"/>
  <c r="F27" l="1"/>
  <c r="D27" l="1"/>
  <c r="L26" l="1"/>
  <c r="J26" l="1"/>
  <c r="H26" l="1"/>
  <c r="F26" l="1"/>
  <c r="D26" l="1"/>
  <c r="L25" l="1"/>
  <c r="J25" l="1"/>
  <c r="H25" l="1"/>
  <c r="F25" l="1"/>
  <c r="D25" l="1"/>
  <c r="L24" l="1"/>
  <c r="J24" l="1"/>
  <c r="H24" l="1"/>
  <c r="F24" l="1"/>
  <c r="D24" l="1"/>
  <c r="L23" l="1"/>
  <c r="J23" l="1"/>
  <c r="H23" l="1"/>
  <c r="F23" l="1"/>
  <c r="D23" l="1"/>
  <c r="L22" l="1"/>
  <c r="J22" l="1"/>
  <c r="H22" l="1"/>
  <c r="F22" l="1"/>
  <c r="D22" l="1"/>
  <c r="L21" l="1"/>
  <c r="J21" l="1"/>
  <c r="H21" l="1"/>
  <c r="F21" l="1"/>
  <c r="D21" l="1"/>
  <c r="L20" l="1"/>
  <c r="J20" l="1"/>
  <c r="H20" l="1"/>
  <c r="F20" l="1"/>
  <c r="D20" l="1"/>
  <c r="L19" l="1"/>
  <c r="J19" l="1"/>
  <c r="H19" l="1"/>
  <c r="F19" l="1"/>
  <c r="D19" l="1"/>
  <c r="L18" l="1"/>
  <c r="J18" l="1"/>
  <c r="H18" l="1"/>
  <c r="F18" l="1"/>
  <c r="D18" l="1"/>
  <c r="L17" l="1"/>
  <c r="J17" l="1"/>
  <c r="H17" l="1"/>
  <c r="F17" l="1"/>
  <c r="D17" l="1"/>
  <c r="L16" l="1"/>
  <c r="J16" l="1"/>
  <c r="H16" l="1"/>
  <c r="F16" l="1"/>
  <c r="D16" l="1"/>
  <c r="L15" l="1"/>
  <c r="J15" l="1"/>
  <c r="H15" l="1"/>
  <c r="F15" l="1"/>
  <c r="D15" l="1"/>
  <c r="B14"/>
  <c r="L13" l="1"/>
  <c r="J13" l="1"/>
  <c r="H13" l="1"/>
  <c r="F13" l="1"/>
  <c r="D13" l="1"/>
  <c r="L12" l="1"/>
  <c r="J12" l="1"/>
  <c r="H12" l="1"/>
  <c r="F12" l="1"/>
  <c r="D12" l="1"/>
  <c r="L11" l="1"/>
  <c r="J11" l="1"/>
  <c r="H11" l="1"/>
  <c r="F11" l="1"/>
  <c r="D11" l="1"/>
  <c r="L10" l="1"/>
  <c r="J10" l="1"/>
  <c r="H10" l="1"/>
  <c r="F10" l="1"/>
  <c r="D10" l="1"/>
  <c r="L9" l="1"/>
  <c r="J9" l="1"/>
  <c r="H9" l="1"/>
  <c r="F9" l="1"/>
  <c r="D9" l="1"/>
  <c r="L8" l="1"/>
  <c r="J8" l="1"/>
  <c r="H8" l="1"/>
  <c r="F8" l="1"/>
  <c r="D8" l="1"/>
  <c r="G47" i="5" l="1"/>
  <c r="G45" l="1"/>
  <c r="G44" l="1"/>
  <c r="G43" l="1"/>
  <c r="G42" l="1"/>
  <c r="G41" l="1"/>
  <c r="G40" l="1"/>
  <c r="F47" l="1"/>
  <c r="F45"/>
  <c r="F44"/>
  <c r="F43"/>
  <c r="F42"/>
  <c r="F41"/>
  <c r="F40"/>
  <c r="F38"/>
  <c r="D47" l="1"/>
  <c r="D45"/>
  <c r="D44"/>
  <c r="D43"/>
  <c r="D42"/>
  <c r="D41"/>
  <c r="D40"/>
  <c r="G38"/>
  <c r="D38"/>
  <c r="E36"/>
  <c r="C36"/>
  <c r="N30" l="1"/>
  <c r="G29" l="1"/>
  <c r="N28" l="1"/>
  <c r="N27" l="1"/>
  <c r="G27" l="1"/>
  <c r="N26" l="1"/>
  <c r="G26" l="1"/>
  <c r="N25" l="1"/>
  <c r="G25" l="1"/>
  <c r="N24" l="1"/>
  <c r="G24" l="1"/>
  <c r="N22" l="1"/>
  <c r="G22" l="1"/>
  <c r="L20"/>
  <c r="J20"/>
  <c r="E20"/>
  <c r="C20"/>
  <c r="N16" l="1"/>
  <c r="G16" l="1"/>
  <c r="N14" l="1"/>
  <c r="G14" l="1"/>
  <c r="N13" l="1"/>
  <c r="G13" l="1"/>
  <c r="N12" l="1"/>
  <c r="G12" l="1"/>
  <c r="N11" l="1"/>
  <c r="G11" l="1"/>
  <c r="N10" l="1"/>
  <c r="G10" l="1"/>
  <c r="N8" l="1"/>
  <c r="M30" l="1"/>
  <c r="F29"/>
  <c r="M28"/>
  <c r="M27"/>
  <c r="F27"/>
  <c r="M26"/>
  <c r="F26"/>
  <c r="M25"/>
  <c r="F25"/>
  <c r="M24"/>
  <c r="F24"/>
  <c r="M22"/>
  <c r="F22"/>
  <c r="M16"/>
  <c r="F16"/>
  <c r="M14"/>
  <c r="F14"/>
  <c r="M13"/>
  <c r="F13"/>
  <c r="M12"/>
  <c r="F12"/>
  <c r="M11"/>
  <c r="F11"/>
  <c r="M10"/>
  <c r="F10"/>
  <c r="M8"/>
  <c r="F8"/>
  <c r="K30" l="1"/>
  <c r="D29"/>
  <c r="K28"/>
  <c r="K27"/>
  <c r="D27"/>
  <c r="K26"/>
  <c r="D26"/>
  <c r="K25"/>
  <c r="D25"/>
  <c r="K24"/>
  <c r="D24"/>
  <c r="K22"/>
  <c r="D22"/>
  <c r="K16"/>
  <c r="D16"/>
  <c r="K14"/>
  <c r="D14"/>
  <c r="K13"/>
  <c r="D13"/>
  <c r="K12"/>
  <c r="D12"/>
  <c r="K11"/>
  <c r="D11"/>
  <c r="K10"/>
  <c r="D10"/>
  <c r="K8"/>
  <c r="G8"/>
  <c r="D8"/>
  <c r="L6"/>
  <c r="J6"/>
  <c r="E6"/>
  <c r="C6"/>
  <c r="G26" i="3" l="1"/>
  <c r="G25" l="1"/>
  <c r="F26" l="1"/>
  <c r="F25"/>
  <c r="F24"/>
  <c r="D26" l="1"/>
  <c r="D25"/>
  <c r="G24"/>
  <c r="D24"/>
  <c r="G22" l="1"/>
  <c r="G21" l="1"/>
  <c r="F22" l="1"/>
  <c r="F21"/>
  <c r="F20"/>
  <c r="D22" l="1"/>
  <c r="D21"/>
  <c r="G20"/>
  <c r="D20"/>
  <c r="G18" l="1"/>
  <c r="G17" l="1"/>
  <c r="F18" l="1"/>
  <c r="F17"/>
  <c r="F16"/>
  <c r="D18" l="1"/>
  <c r="D17"/>
  <c r="G16"/>
  <c r="D16"/>
  <c r="G14" l="1"/>
  <c r="G13" l="1"/>
  <c r="F14" l="1"/>
  <c r="F13"/>
  <c r="F12"/>
  <c r="D14" l="1"/>
  <c r="D13"/>
  <c r="G12"/>
  <c r="D12"/>
  <c r="G10" l="1"/>
  <c r="G9" l="1"/>
  <c r="F10" l="1"/>
  <c r="F9"/>
  <c r="F8"/>
  <c r="D10" l="1"/>
  <c r="D9"/>
  <c r="G8"/>
  <c r="D8"/>
  <c r="E6"/>
  <c r="C6"/>
  <c r="L79" i="2" l="1"/>
  <c r="J79" l="1"/>
  <c r="H79" l="1"/>
  <c r="F79" l="1"/>
  <c r="D79" l="1"/>
  <c r="L78" l="1"/>
  <c r="J78" l="1"/>
  <c r="H78" l="1"/>
  <c r="F78" l="1"/>
  <c r="D78" l="1"/>
  <c r="L77" l="1"/>
  <c r="J77" l="1"/>
  <c r="H77" l="1"/>
  <c r="F77" l="1"/>
  <c r="D77" l="1"/>
  <c r="L76" l="1"/>
  <c r="J76" l="1"/>
  <c r="H76" l="1"/>
  <c r="F76" l="1"/>
  <c r="D76" l="1"/>
  <c r="L75" l="1"/>
  <c r="J75" l="1"/>
  <c r="H75" l="1"/>
  <c r="F75" l="1"/>
  <c r="D75" l="1"/>
  <c r="L74" l="1"/>
  <c r="J74" l="1"/>
  <c r="H74" l="1"/>
  <c r="F74" l="1"/>
  <c r="D74" l="1"/>
  <c r="L73" l="1"/>
  <c r="J73" l="1"/>
  <c r="H73" l="1"/>
  <c r="F73" l="1"/>
  <c r="D73" l="1"/>
  <c r="L72" l="1"/>
  <c r="J72" l="1"/>
  <c r="H72" l="1"/>
  <c r="F72" l="1"/>
  <c r="D72" l="1"/>
  <c r="L71" l="1"/>
  <c r="J71" l="1"/>
  <c r="H71" l="1"/>
  <c r="F71" l="1"/>
  <c r="D71" l="1"/>
  <c r="L70" l="1"/>
  <c r="J70" l="1"/>
  <c r="H70" l="1"/>
  <c r="F70" l="1"/>
  <c r="D70" l="1"/>
  <c r="L69" l="1"/>
  <c r="J69" l="1"/>
  <c r="H69" l="1"/>
  <c r="F69" l="1"/>
  <c r="D69" l="1"/>
  <c r="L68" l="1"/>
  <c r="J68" l="1"/>
  <c r="H68" l="1"/>
  <c r="F68" l="1"/>
  <c r="D68" l="1"/>
  <c r="L67" l="1"/>
  <c r="J67" l="1"/>
  <c r="H67" l="1"/>
  <c r="F67" l="1"/>
  <c r="D67" l="1"/>
  <c r="L66" l="1"/>
  <c r="J66" l="1"/>
  <c r="H66" l="1"/>
  <c r="F66" l="1"/>
  <c r="D66" l="1"/>
  <c r="L65" l="1"/>
  <c r="J65" l="1"/>
  <c r="H65" l="1"/>
  <c r="F65" l="1"/>
  <c r="D65" l="1"/>
  <c r="L64" l="1"/>
  <c r="J64" l="1"/>
  <c r="H64" l="1"/>
  <c r="F64" l="1"/>
  <c r="D64" l="1"/>
  <c r="L63" l="1"/>
  <c r="J63" l="1"/>
  <c r="H63" l="1"/>
  <c r="F63" l="1"/>
  <c r="D63" l="1"/>
  <c r="L62" l="1"/>
  <c r="J62" l="1"/>
  <c r="H62" l="1"/>
  <c r="F62" l="1"/>
  <c r="D62" l="1"/>
  <c r="L61" l="1"/>
  <c r="J61" l="1"/>
  <c r="H61" l="1"/>
  <c r="F61" l="1"/>
  <c r="D61" l="1"/>
  <c r="L60" l="1"/>
  <c r="J60" l="1"/>
  <c r="H60" l="1"/>
  <c r="F60" l="1"/>
  <c r="D60" l="1"/>
  <c r="L59" l="1"/>
  <c r="J59" l="1"/>
  <c r="H59" l="1"/>
  <c r="F59" l="1"/>
  <c r="D59" l="1"/>
  <c r="L58" l="1"/>
  <c r="J58" l="1"/>
  <c r="H58" l="1"/>
  <c r="F58" l="1"/>
  <c r="D58" l="1"/>
  <c r="L57" l="1"/>
  <c r="J57" l="1"/>
  <c r="H57" l="1"/>
  <c r="F57" l="1"/>
  <c r="D57" l="1"/>
  <c r="L56" l="1"/>
  <c r="J56" l="1"/>
  <c r="H56" l="1"/>
  <c r="F56" l="1"/>
  <c r="D56" l="1"/>
  <c r="L55" l="1"/>
  <c r="J55" l="1"/>
  <c r="H55" l="1"/>
  <c r="F55" l="1"/>
  <c r="D55" l="1"/>
  <c r="L54" l="1"/>
  <c r="J54" l="1"/>
  <c r="H54" l="1"/>
  <c r="F54" l="1"/>
  <c r="D54" l="1"/>
  <c r="L53" l="1"/>
  <c r="J53" l="1"/>
  <c r="H53" l="1"/>
  <c r="F53" l="1"/>
  <c r="D53" l="1"/>
  <c r="L52" l="1"/>
  <c r="J52" l="1"/>
  <c r="H52" l="1"/>
  <c r="F52" l="1"/>
  <c r="D52" l="1"/>
  <c r="L51" l="1"/>
  <c r="J51" l="1"/>
  <c r="H51" l="1"/>
  <c r="F51" l="1"/>
  <c r="D51" l="1"/>
  <c r="L50" l="1"/>
  <c r="J50" l="1"/>
  <c r="H50" l="1"/>
  <c r="F50" l="1"/>
  <c r="D50" l="1"/>
  <c r="L49" l="1"/>
  <c r="J49" l="1"/>
  <c r="H49" l="1"/>
  <c r="F49" l="1"/>
  <c r="D49" l="1"/>
  <c r="L48" l="1"/>
  <c r="J48" l="1"/>
  <c r="H48" l="1"/>
  <c r="F48" l="1"/>
  <c r="D48" l="1"/>
  <c r="L47" l="1"/>
  <c r="J47" l="1"/>
  <c r="H47" l="1"/>
  <c r="F47" l="1"/>
  <c r="D47" l="1"/>
  <c r="L46" l="1"/>
  <c r="J46" l="1"/>
  <c r="H46" l="1"/>
  <c r="F46" l="1"/>
  <c r="D46" l="1"/>
  <c r="L45" l="1"/>
  <c r="J45" l="1"/>
  <c r="H45" l="1"/>
  <c r="F45" l="1"/>
  <c r="D45" l="1"/>
  <c r="L44" l="1"/>
  <c r="J44" l="1"/>
  <c r="H44" l="1"/>
  <c r="F44" l="1"/>
  <c r="D44" l="1"/>
  <c r="L43" l="1"/>
  <c r="J43" l="1"/>
  <c r="H43" l="1"/>
  <c r="F43" l="1"/>
  <c r="D43" l="1"/>
  <c r="L42" l="1"/>
  <c r="J42" l="1"/>
  <c r="H42" l="1"/>
  <c r="F42" l="1"/>
  <c r="D42" l="1"/>
  <c r="L41" l="1"/>
  <c r="J41" l="1"/>
  <c r="H41" l="1"/>
  <c r="F41" l="1"/>
  <c r="D41" l="1"/>
  <c r="L40" l="1"/>
  <c r="J40" l="1"/>
  <c r="H40" l="1"/>
  <c r="F40" l="1"/>
  <c r="D40" l="1"/>
  <c r="L39" l="1"/>
  <c r="J39" l="1"/>
  <c r="H39" l="1"/>
  <c r="F39" l="1"/>
  <c r="D39" l="1"/>
  <c r="L38" l="1"/>
  <c r="J38" l="1"/>
  <c r="H38" l="1"/>
  <c r="F38" l="1"/>
  <c r="D38" l="1"/>
  <c r="L37" l="1"/>
  <c r="J37" l="1"/>
  <c r="H37" l="1"/>
  <c r="F37" l="1"/>
  <c r="D37" l="1"/>
  <c r="L36" l="1"/>
  <c r="J36" l="1"/>
  <c r="H36" l="1"/>
  <c r="F36" l="1"/>
  <c r="D36" l="1"/>
  <c r="L35" l="1"/>
  <c r="J35" l="1"/>
  <c r="H35" l="1"/>
  <c r="F35" l="1"/>
  <c r="D35" l="1"/>
  <c r="L34" l="1"/>
  <c r="J34" l="1"/>
  <c r="H34" l="1"/>
  <c r="F34" l="1"/>
  <c r="D34" l="1"/>
  <c r="L33" l="1"/>
  <c r="J33" l="1"/>
  <c r="H33" l="1"/>
  <c r="F33" l="1"/>
  <c r="D33" l="1"/>
  <c r="L32" l="1"/>
  <c r="J32" l="1"/>
  <c r="H32" l="1"/>
  <c r="F32" l="1"/>
  <c r="D32" l="1"/>
  <c r="L31" l="1"/>
  <c r="J31" l="1"/>
  <c r="H31" l="1"/>
  <c r="F31" l="1"/>
  <c r="D31" l="1"/>
  <c r="L30" l="1"/>
  <c r="J30" l="1"/>
  <c r="H30" l="1"/>
  <c r="F30" l="1"/>
  <c r="D30" l="1"/>
  <c r="L29" l="1"/>
  <c r="J29" l="1"/>
  <c r="H29" l="1"/>
  <c r="F29" l="1"/>
  <c r="D29" l="1"/>
  <c r="L28" l="1"/>
  <c r="J28" l="1"/>
  <c r="H28" l="1"/>
  <c r="F28" l="1"/>
  <c r="D28" l="1"/>
  <c r="L27" l="1"/>
  <c r="J27" l="1"/>
  <c r="H27" l="1"/>
  <c r="F27" l="1"/>
  <c r="D27" l="1"/>
  <c r="L26" l="1"/>
  <c r="J26" l="1"/>
  <c r="H26" l="1"/>
  <c r="F26" l="1"/>
  <c r="D26" l="1"/>
  <c r="L25" l="1"/>
  <c r="J25" l="1"/>
  <c r="H25" l="1"/>
  <c r="F25" l="1"/>
  <c r="D25" l="1"/>
  <c r="L24" l="1"/>
  <c r="J24" l="1"/>
  <c r="H24" l="1"/>
  <c r="F24" l="1"/>
  <c r="D24" l="1"/>
  <c r="L23" l="1"/>
  <c r="J23" l="1"/>
  <c r="H23" l="1"/>
  <c r="F23" l="1"/>
  <c r="D23" l="1"/>
  <c r="L22" l="1"/>
  <c r="J22" l="1"/>
  <c r="H22" l="1"/>
  <c r="F22" l="1"/>
  <c r="D22" l="1"/>
  <c r="L21" l="1"/>
  <c r="J21" l="1"/>
  <c r="H21" l="1"/>
  <c r="F21" l="1"/>
  <c r="D21" l="1"/>
  <c r="L20" l="1"/>
  <c r="J20" l="1"/>
  <c r="H20" l="1"/>
  <c r="F20" l="1"/>
  <c r="D20" l="1"/>
  <c r="L19" l="1"/>
  <c r="J19" l="1"/>
  <c r="H19" l="1"/>
  <c r="F19" l="1"/>
  <c r="D19" l="1"/>
  <c r="L18" l="1"/>
  <c r="J18" l="1"/>
  <c r="H18" l="1"/>
  <c r="F18" l="1"/>
  <c r="D18" l="1"/>
  <c r="L17" l="1"/>
  <c r="J17" l="1"/>
  <c r="H17" l="1"/>
  <c r="F17" l="1"/>
  <c r="D17" l="1"/>
  <c r="L16" l="1"/>
  <c r="J16" l="1"/>
  <c r="H16" l="1"/>
  <c r="F16" l="1"/>
  <c r="D16" l="1"/>
  <c r="L15" l="1"/>
  <c r="J15" l="1"/>
  <c r="H15" l="1"/>
  <c r="F15" l="1"/>
  <c r="D15" l="1"/>
  <c r="B14"/>
  <c r="L13" l="1"/>
  <c r="J13" l="1"/>
  <c r="H13" l="1"/>
  <c r="F13" l="1"/>
  <c r="D13" l="1"/>
  <c r="L12" l="1"/>
  <c r="J12" l="1"/>
  <c r="H12" l="1"/>
  <c r="F12" l="1"/>
  <c r="D12" l="1"/>
  <c r="L11" l="1"/>
  <c r="J11" l="1"/>
  <c r="H11" l="1"/>
  <c r="F11" l="1"/>
  <c r="D11" l="1"/>
  <c r="L10" l="1"/>
  <c r="J10" l="1"/>
  <c r="H10" l="1"/>
  <c r="F10" l="1"/>
  <c r="D10" l="1"/>
  <c r="L9" l="1"/>
  <c r="J9" l="1"/>
  <c r="H9" l="1"/>
  <c r="F9" l="1"/>
  <c r="D9" l="1"/>
  <c r="L8" l="1"/>
  <c r="J8" l="1"/>
  <c r="H8" l="1"/>
  <c r="F8" l="1"/>
  <c r="D8" l="1"/>
  <c r="D6" i="1" l="1"/>
</calcChain>
</file>

<file path=xl/comments1.xml><?xml version="1.0" encoding="utf-8"?>
<comments xmlns="http://schemas.openxmlformats.org/spreadsheetml/2006/main">
  <authors>
    <author>silvia</author>
  </authors>
  <commentList>
    <comment ref="E27" authorId="0">
      <text>
        <r>
          <rPr>
            <sz val="8"/>
            <color indexed="81"/>
            <rFont val="Tahoma"/>
            <family val="2"/>
          </rPr>
          <t>Los datos relativos a estas plazas son una estimación y no debe ser tomados como cifra de plazas autorizadas</t>
        </r>
      </text>
    </comment>
  </commentList>
</comments>
</file>

<file path=xl/comments2.xml><?xml version="1.0" encoding="utf-8"?>
<comments xmlns="http://schemas.openxmlformats.org/spreadsheetml/2006/main">
  <authors>
    <author>javiersuarez</author>
  </authors>
  <commentList>
    <comment ref="D8" authorId="0">
      <text>
        <r>
          <rPr>
            <b/>
            <sz val="8"/>
            <color indexed="81"/>
            <rFont val="Tahoma"/>
            <family val="2"/>
          </rPr>
          <t>javiersuarez:</t>
        </r>
        <r>
          <rPr>
            <sz val="8"/>
            <color indexed="81"/>
            <rFont val="Tahoma"/>
            <family val="2"/>
          </rPr>
          <t xml:space="preserve">
USADO PARA LA GRÁFICA DE TURISMO EXTRANJERO ENTRADO POR AEROPUERTOS</t>
        </r>
      </text>
    </comment>
  </commentList>
</comments>
</file>

<file path=xl/sharedStrings.xml><?xml version="1.0" encoding="utf-8"?>
<sst xmlns="http://schemas.openxmlformats.org/spreadsheetml/2006/main" count="1436" uniqueCount="273">
  <si>
    <t>TURISMO EN CIFRAS COMPARATIVO MUNICIPIOS TURISTICOS</t>
  </si>
  <si>
    <t>Municipios turísticos</t>
  </si>
  <si>
    <t>Evolución mensual de alojados por municipio turístico</t>
  </si>
  <si>
    <t>Alojados por municipio y tipología acumulado año en curso</t>
  </si>
  <si>
    <t>Alojados por municipio y categoría acumulado año en curso</t>
  </si>
  <si>
    <t>Evolución mensual de pernoctaciones por municipio turístico</t>
  </si>
  <si>
    <t>Pernoctaciones por municipio y tipología acumulado año en curso</t>
  </si>
  <si>
    <t>Pernoctaciones por municipio y categoría acumulado año en curso</t>
  </si>
  <si>
    <t>Evolución mensual indices de ocupación por municipio turístico</t>
  </si>
  <si>
    <t>Indices de ocupación por municipio y tipología acumulado año en curso</t>
  </si>
  <si>
    <t>Indices de ocupación por municipio y categoría acumulado año en curso</t>
  </si>
  <si>
    <t>Evolución mensual estancia media por municipio turístico</t>
  </si>
  <si>
    <t>Estancia media por municipio y tipología acumulado año en curso</t>
  </si>
  <si>
    <t>Estancia media por municipio y categoría acumulado año en curso</t>
  </si>
  <si>
    <t>Alojados por nacionalidad y municipio acumulado año en curso</t>
  </si>
  <si>
    <t>Evolución de turistas alojados por nacionalidad y municipio acumulado año en curso</t>
  </si>
  <si>
    <t>Distribución por nacionalidad según municipio acumulado año en curso</t>
  </si>
  <si>
    <t>Plazas alojativas estimadas</t>
  </si>
  <si>
    <t>Zona turística y tipología de establecimiento</t>
  </si>
  <si>
    <t>Tipología y categoría de establecimiento</t>
  </si>
  <si>
    <t>Plazas alojativas autorizadas</t>
  </si>
  <si>
    <t>Tipología del establecimiento - municipios</t>
  </si>
  <si>
    <t xml:space="preserve">Distribución por tipología de establecimiento - municipios </t>
  </si>
  <si>
    <t>Distribución según tipología y categoría alojativa</t>
  </si>
  <si>
    <t xml:space="preserve">Turismo de Tenerife </t>
  </si>
  <si>
    <t>TURISTAS ALOJADOS EN TENERIFE POR MUNICIPIO TURÍSTICO</t>
  </si>
  <si>
    <t>Tenerife</t>
  </si>
  <si>
    <t>Adeje</t>
  </si>
  <si>
    <t>Arona</t>
  </si>
  <si>
    <t>Puerto de la Cruz</t>
  </si>
  <si>
    <t>Santa Cruz</t>
  </si>
  <si>
    <t>turistas</t>
  </si>
  <si>
    <t>var. Interanual</t>
  </si>
  <si>
    <t>diciembre</t>
  </si>
  <si>
    <t>noviembre</t>
  </si>
  <si>
    <t>octubre</t>
  </si>
  <si>
    <t>septiembre</t>
  </si>
  <si>
    <t>agosto</t>
  </si>
  <si>
    <t>julio</t>
  </si>
  <si>
    <t>junio</t>
  </si>
  <si>
    <t>mayo</t>
  </si>
  <si>
    <t>abril</t>
  </si>
  <si>
    <t>marzo</t>
  </si>
  <si>
    <t>febrero</t>
  </si>
  <si>
    <t>enero</t>
  </si>
  <si>
    <t>Gráfica</t>
  </si>
  <si>
    <t>FUENTE: STDE Cabildo Insular de Tenerife.  ELABORACIÓN: Turismo de Tenerife.</t>
  </si>
  <si>
    <t>ALOJADOS POR MUNICIPIO TURÍSTICO Y TIPOLOGÍA DE ESTABLECIMIENTO</t>
  </si>
  <si>
    <t>MUNICIPIO</t>
  </si>
  <si>
    <t>%/s total</t>
  </si>
  <si>
    <t>var. interanual</t>
  </si>
  <si>
    <t>TENERIFE</t>
  </si>
  <si>
    <t>Alojados Totales</t>
  </si>
  <si>
    <t>Alojados Hoteleros</t>
  </si>
  <si>
    <t>Alojados Extrahoteleros</t>
  </si>
  <si>
    <t>ADEJE</t>
  </si>
  <si>
    <t>ARONA</t>
  </si>
  <si>
    <t>PUERTO DE LA CRUZ</t>
  </si>
  <si>
    <t>SANTA CRUZ</t>
  </si>
  <si>
    <t>FUENTE: STDE Cabildo Insular de Tenerife. ELABORACIÓN: Turismo de Tenerife</t>
  </si>
  <si>
    <t>Tabla</t>
  </si>
  <si>
    <t>TURISMO ALOJADO EN ADEJE SEGÚN TIPOLOGÍA Y CATEGORÍA DE ESTABLECIMIENTO</t>
  </si>
  <si>
    <t>TURISMO ALOJADO EN ARONA SEGÚN TIPOLOGÍA Y CATEGORÍA DE ESTABLECIMIENTO</t>
  </si>
  <si>
    <t>CATEGORÍAS</t>
  </si>
  <si>
    <t>TOTAL CATEGORÍAS</t>
  </si>
  <si>
    <t>Total Alojados</t>
  </si>
  <si>
    <t>CATEGORÍA HOTELERA</t>
  </si>
  <si>
    <t>Hotelera</t>
  </si>
  <si>
    <t>5*</t>
  </si>
  <si>
    <t>4*</t>
  </si>
  <si>
    <t>3*</t>
  </si>
  <si>
    <t>1* y 2*</t>
  </si>
  <si>
    <t>CATEGORÍA EXTRAHOTELERA</t>
  </si>
  <si>
    <t>Extrahotelera</t>
  </si>
  <si>
    <t xml:space="preserve">FUENTE: STDE Cabildo Insular de Tenerife. ELABORACIÓN: Turismo de Tenerife </t>
  </si>
  <si>
    <t>TURISMO ALOJADO EN PUERTO DE LA CRUZ SEGÚN TIPOLOGÍA Y CATEGORÍA DE ESTABLECIMIENTO</t>
  </si>
  <si>
    <t>TURISMO ALOJADO EN SANTA CRUZ SEGÚN TIPOLOGÍA Y CATEGORÍA DE ESTABLECIMIENTO</t>
  </si>
  <si>
    <t>4* y 5*</t>
  </si>
  <si>
    <t>2*</t>
  </si>
  <si>
    <t>1*</t>
  </si>
  <si>
    <t>TURISMO ALOJADO EN TENERIFE SEGÚN TIPOLOGÍA Y CATEGORÍA DE ESTABLECIMIENTO</t>
  </si>
  <si>
    <t>PERNOCTACIONES DE LOS TURISTAS ALOJADOS EN TENERIFE POR MUNICIPIO TURÍSTICO</t>
  </si>
  <si>
    <t>PERNOCTACIONES POR MUNICIPIO TURÍSTICO Y TIPOLOGÍA DE ESTABLECIMIENTO</t>
  </si>
  <si>
    <t>Pernoctaciones Totales</t>
  </si>
  <si>
    <t>Pernoctaciones Hoteleras</t>
  </si>
  <si>
    <t>Pernoctaciones Extrahoteleras</t>
  </si>
  <si>
    <t>-</t>
  </si>
  <si>
    <t>PERNOCTACIONES EN ADEJE SEGÚN TIPOLOGÍA Y CATEGORÍA DE ESTABLECIMIENTO</t>
  </si>
  <si>
    <t>PERNOCTACIONES EN ARONA SEGÚN TIPOLOGÍA Y CATEGORÍA DE ESTABLECIMIENTO</t>
  </si>
  <si>
    <t>Total Pernoctaciones</t>
  </si>
  <si>
    <t>PERNOCTACIONES EN PUERTO DE LA CRUZ SEGÚN TIPOLOGÍA Y CATEGORÍA DE ESTABLECIMIENTO</t>
  </si>
  <si>
    <t>PERNOCTACIONES EN SANTA CRUZ SEGÚN TIPOLOGÍA Y CATEGORÍA DE ESTABLECIMIENTO</t>
  </si>
  <si>
    <t>PERNOCTACIONES EN TENERIFE SEGÚN TIPOLOGÍA Y CATEGORÍA DE ESTABLECIMIENTO</t>
  </si>
  <si>
    <t xml:space="preserve">ÍNDICES DE OCUPACIÓN EN TENERIFE POR MUNICIPIO TURÍSTICO </t>
  </si>
  <si>
    <t>ÍNDICES DE OCUPACIÓN POR MUNICIPIO TURÍSTICO Y TIPOLOGÍA DE ESTABLECIMIENTO (%)</t>
  </si>
  <si>
    <t>Var. interanual</t>
  </si>
  <si>
    <t>Total</t>
  </si>
  <si>
    <t>INDICES DE OCUPACIÓN EN ALOJAMIENTO DE ADEJE SEGÚN TIPOLOGÍA Y CATEGORÍA DE ESTABLECIMIENTO</t>
  </si>
  <si>
    <t>INDICES DE OCUPACIÓN EN ALOJAMIENTO DE ARONA SEGÚN TIPOLOGÍA Y CATEGORÍA DE ESTABLECIMIENTO</t>
  </si>
  <si>
    <t>Indice de ocupación total</t>
  </si>
  <si>
    <t>INDICES DE OCUPACIÓN EN ALOJAMIENTO DE PUERTO DE LA CRUZ SEGÚN TIPOLOGÍA Y CATEGORÍA DE ESTABLECIMIENTO</t>
  </si>
  <si>
    <t>INDICES DE OCUPACIÓN EN ALOJAMIENTO DE SANTA CRUZ SEGÚN TIPOLOGÍA Y CATEGORÍA DE ESTABLECIMIENTO</t>
  </si>
  <si>
    <t>INDICES DE OCUPACIÓN EN ALOJAMIENTO DE TENERIFE SEGÚN TIPOLOGÍA Y CATEGORÍA DE ESTABLECIMIENTO</t>
  </si>
  <si>
    <t xml:space="preserve">ESTANCIA MEDIA EN TENERIFE POR MUNICIPIO TURÍSTICO </t>
  </si>
  <si>
    <t>ESTANCIAS MEDIAS POR MUNICIPIO TURÍSTICO Y TIPOLOGÍA DE ESTABLECIMIENTO</t>
  </si>
  <si>
    <t>Dif. interanual</t>
  </si>
  <si>
    <t>Estancia Media Total</t>
  </si>
  <si>
    <t>Estancia Media Hotelera</t>
  </si>
  <si>
    <t>Estancia Media Extrahotelera</t>
  </si>
  <si>
    <t>FUENTE: STDE Cabildo Insular de Tenerife.  ELABORACIÓN: Turismo de Tenerife</t>
  </si>
  <si>
    <t>ESTANCIA MEDIA DE LOS TURISTAS ALOJADOS EN ADEJE SEGÚN TIPOLOGÍA Y CATEGORÍA DE ESTABLECIMIENTO</t>
  </si>
  <si>
    <t>ESTANCIA MEDIA DE LOS TURISTAS ALOJADOS EN  ARONA SEGÚN TIPOLOGÍA Y CATEGORÍA DE ESTABLECIMIENTO</t>
  </si>
  <si>
    <t>diferencia interanual</t>
  </si>
  <si>
    <t>Estancia media total</t>
  </si>
  <si>
    <t>ESTANCIA MEDIA DE LOS TURISTAS ALOJADOS EN  PUERTO DE LA CRUZ SEGÚN TIPOLOGÍA Y CATEGORÍA DE ESTABLECIMIENTO</t>
  </si>
  <si>
    <t>ESTANCIA MEDIA DE LOS TURISTAS ALOJADOS EN  SANTA CRUZ SEGÚN TIPOLOGÍA Y CATEGORÍA DE ESTABLECIMIENTO</t>
  </si>
  <si>
    <t>ESTANCIA MEDIA DE LOS TURISTAS ALOJADOS EN TENERIFE SEGÚN TIPOLOGÍA Y CATEGORÍA DE ESTABLECIMIENTO</t>
  </si>
  <si>
    <t>TURISTAS ALOJADOS POR NACIONALIDADES SEGÚN MUNICIPIO TURÍSTICO</t>
  </si>
  <si>
    <t>NACIONALIDAD</t>
  </si>
  <si>
    <t>Reino Unido</t>
  </si>
  <si>
    <t>España</t>
  </si>
  <si>
    <t>Alemania</t>
  </si>
  <si>
    <t>Países Nórdicos</t>
  </si>
  <si>
    <t>Suecia</t>
  </si>
  <si>
    <t>Finlandia</t>
  </si>
  <si>
    <t>Dinamarca</t>
  </si>
  <si>
    <t>Noruega</t>
  </si>
  <si>
    <t>Francia</t>
  </si>
  <si>
    <t>Holanda</t>
  </si>
  <si>
    <t>Bélgica</t>
  </si>
  <si>
    <t>Rusia</t>
  </si>
  <si>
    <t>Países del Este</t>
  </si>
  <si>
    <t>Italia</t>
  </si>
  <si>
    <t>Irlanda</t>
  </si>
  <si>
    <t>Suiza</t>
  </si>
  <si>
    <t>Austria</t>
  </si>
  <si>
    <t>Resto de Europa</t>
  </si>
  <si>
    <t>Usa</t>
  </si>
  <si>
    <t>Resto de América</t>
  </si>
  <si>
    <t>Resto del Mundo</t>
  </si>
  <si>
    <t>Total turismo extranjero</t>
  </si>
  <si>
    <t>EVOLUCIÓN DEL NÚMERO TURISTAS ALOJADOS POR NACIONALIDADES SEGÚN MUNICIPIO TURÍSTICO</t>
  </si>
  <si>
    <t>DISTRIBUCIÓN DE TURISTAS ALOJADOS POR NACIONALIDADES SEGÚN ZONAS TURÍSTICAS</t>
  </si>
  <si>
    <t>PLAZAS ALOJATIVAS ESTIMADAS SEGÚN ZONAS TURÍSTICAS Y TIPOLOGÍAS (*)</t>
  </si>
  <si>
    <t>%/s total zona</t>
  </si>
  <si>
    <t>TOTAL ZONAS</t>
  </si>
  <si>
    <t>Total plazas</t>
  </si>
  <si>
    <t>Hoteleras</t>
  </si>
  <si>
    <t>Extrahoteleras</t>
  </si>
  <si>
    <t>ZONA 1</t>
  </si>
  <si>
    <t>ZONA 2</t>
  </si>
  <si>
    <t>ZONA 3</t>
  </si>
  <si>
    <t>ZONA 4</t>
  </si>
  <si>
    <t>*Los Datos relativos a plazas son una estimación y no debe ser tomada como cifra de plazas autorizadas.
ZONA 1: S/C de Tenerife. ZONA 2: La Laguna, Bajamar, Punta del Hidalgo, Tacoronte
ZONA 3: Puerto de La Cruz y Resto del Norte. ZONA 4: Sur
FUENTE: STDE Cabildo Insular de Tenerife. ELABORACIÓN: Turismo de Tenerife</t>
  </si>
  <si>
    <t>PLAZAS ALOJATIVAS ESTIMADAS EN ADEJE SEGÚN TIPOLOGÍA Y CATEGORÍA (*)</t>
  </si>
  <si>
    <t>TOTAL PLAZAS</t>
  </si>
  <si>
    <t>HOTELERAS</t>
  </si>
  <si>
    <t>5 estrellas</t>
  </si>
  <si>
    <t>4 estrellas</t>
  </si>
  <si>
    <t>3 estrellas</t>
  </si>
  <si>
    <t>1 Y 2 estrellas</t>
  </si>
  <si>
    <t>EXTRAHOTELERAS</t>
  </si>
  <si>
    <t>*Los Datos relativos a plazas son una estimación y no debe ser tomada como cifra de plazas autorizadas.
FUENTE: STDE Cabildo Insular de Tenerife. ELABORACIÓN: Turismo de Tenerife</t>
  </si>
  <si>
    <t>Gráfica 1</t>
  </si>
  <si>
    <t>Gráfica 2</t>
  </si>
  <si>
    <t>PLAZAS ALOJATIVAS ESTIMADAS EN ARONA SEGÚN TIPOLOGÍA Y CATEGORÍA (*)</t>
  </si>
  <si>
    <t>PLAZAS ALOJATIVAS ESTIMADAS EN PUERTO DE LA CRUZ SEGÚN TIPOLOGÍA Y CATEGORÍA (*)</t>
  </si>
  <si>
    <t>4 y 5 estrellas</t>
  </si>
  <si>
    <t>PLAZAS ALOJATIVAS ESTIMADAS EN SANTA CRUZ SEGÚN TIPOLOGÍA Y CATEGORÍA (*)</t>
  </si>
  <si>
    <t>2 estrellas</t>
  </si>
  <si>
    <t>1 estrellas</t>
  </si>
  <si>
    <t>PLAZAS ALOJATIVAS ESTIMADAS EN TENERIFE SEGÚN TIPOLOGÍA Y CATEGORÍA (*)</t>
  </si>
  <si>
    <t>1 estrella</t>
  </si>
  <si>
    <t>PLAZAS TURISTICAS AUTORIZADAS SEGÚN TIPOLOGÍA DEL ESTABLECIMIENTO.
Municipios e Isla</t>
  </si>
  <si>
    <t>Municipio</t>
  </si>
  <si>
    <t>Total Plazas</t>
  </si>
  <si>
    <t>Apartamentos</t>
  </si>
  <si>
    <t>Hoteles Rurales</t>
  </si>
  <si>
    <t>Casas Rurales</t>
  </si>
  <si>
    <t>Arafo</t>
  </si>
  <si>
    <t>Arico</t>
  </si>
  <si>
    <t>Buena Vista del Norte</t>
  </si>
  <si>
    <t>Candelaria</t>
  </si>
  <si>
    <t>Fasnia</t>
  </si>
  <si>
    <t>Garachico</t>
  </si>
  <si>
    <t>Granadilla de Abona</t>
  </si>
  <si>
    <t>Guancha (La)</t>
  </si>
  <si>
    <t>Guia de Isora</t>
  </si>
  <si>
    <t>Güimar</t>
  </si>
  <si>
    <t>Icod de los Vinos</t>
  </si>
  <si>
    <t>Laguan (La)</t>
  </si>
  <si>
    <t>Matanza de Acentejo (La)</t>
  </si>
  <si>
    <t>Orotava (La)</t>
  </si>
  <si>
    <t>Realejos (Los)</t>
  </si>
  <si>
    <t>Rosario (El)</t>
  </si>
  <si>
    <t>San Juan de la Rambla</t>
  </si>
  <si>
    <t>San Miguel de Abona</t>
  </si>
  <si>
    <t>Santa Cruz de Tenerife</t>
  </si>
  <si>
    <t>Santa Ursula</t>
  </si>
  <si>
    <t>Santiago del Teide</t>
  </si>
  <si>
    <t>Sausal (El)</t>
  </si>
  <si>
    <t>Silos (Los)</t>
  </si>
  <si>
    <t>Tacoronte</t>
  </si>
  <si>
    <t>Tanque (El)</t>
  </si>
  <si>
    <t>Tegueste</t>
  </si>
  <si>
    <t>Victoria de Acentejo (La)</t>
  </si>
  <si>
    <t>Vilaflor</t>
  </si>
  <si>
    <t>Total Tenerife</t>
  </si>
  <si>
    <t xml:space="preserve">FUENTE: Policía Turística. Cabildo Insular de Tenerife. ELABORACIÓN: Turismo de Tenerife </t>
  </si>
  <si>
    <t>PLAZAS TURÍSTICAS AUTORIZADAS* SEGÚN TIPOLOGÍA  DEL ESTABLECIMIENTO. 
Distribución por Municipios</t>
  </si>
  <si>
    <t>Hoteleros</t>
  </si>
  <si>
    <t>cuota s/total insular</t>
  </si>
  <si>
    <t>Buenavista del Norte</t>
  </si>
  <si>
    <t>Guía de Isora</t>
  </si>
  <si>
    <t>Güímar</t>
  </si>
  <si>
    <t>Laguna (La)</t>
  </si>
  <si>
    <t>Santa Cruz De Tenerife</t>
  </si>
  <si>
    <t>Sauzal (El)</t>
  </si>
  <si>
    <t>Total Isla</t>
  </si>
  <si>
    <t xml:space="preserve">(*) Plazas Autorizadas conforme a Policía Turística.
FUENTE: Policía Turística. Cabildo Insular de Tenerife. ELABORACIÓN: Turismo de Tenerife </t>
  </si>
  <si>
    <t xml:space="preserve"> </t>
  </si>
  <si>
    <t xml:space="preserve">DISTRIBUCIÓN DE LAS PLAZAS TURÍSTICAS AUTORIZADAS EN ADEJE SEGÚN TIPOLOGÍA Y CATEGORÍA </t>
  </si>
  <si>
    <t xml:space="preserve">DISTRIBUCIÓN DE LAS PLAZAS TURÍSTICAS AUTORIZADAS EN ARONA SEGÚN TIPOLOGÍA Y CATEGORÍA </t>
  </si>
  <si>
    <t>1 Estrellas</t>
  </si>
  <si>
    <t>2 Estrellas</t>
  </si>
  <si>
    <t>3 Estrellas</t>
  </si>
  <si>
    <t>4 Estrellas</t>
  </si>
  <si>
    <t>5 Estrellas</t>
  </si>
  <si>
    <t>Sin categoría</t>
  </si>
  <si>
    <t>1 Llave</t>
  </si>
  <si>
    <t>2 Llaves</t>
  </si>
  <si>
    <t>3 Llaves</t>
  </si>
  <si>
    <t>4 Llaves</t>
  </si>
  <si>
    <t>5 Llaves</t>
  </si>
  <si>
    <t>1 Palmera</t>
  </si>
  <si>
    <t>2 Palmeras</t>
  </si>
  <si>
    <t>Conjunto inmueble</t>
  </si>
  <si>
    <t>Compartido con propietarios</t>
  </si>
  <si>
    <t>Exclusivo</t>
  </si>
  <si>
    <t>Compartido con usuarios</t>
  </si>
  <si>
    <t xml:space="preserve">(*) Plazas Autorizadas conforme a Policía Turística 
FUENTE: Policía Turística. Cabildo Insular de Tenerife.
ELABORACIÓN: Turismo de Tenerife </t>
  </si>
  <si>
    <t xml:space="preserve">DISTRIBUCIÓN DE LAS PLAZAS TURÍSTICAS AUTORIZADAS EN PUERTO DE LA CRUZ SEGÚN TIPOLOGÍA Y CATEGORÍA </t>
  </si>
  <si>
    <t xml:space="preserve">DISTRIBUCIÓN DE LAS PLAZAS TURÍSTICAS AUTORIZADAS EN SANTA CRUZ SEGÚN TIPOLOGÍA Y CATEGORÍA </t>
  </si>
  <si>
    <t xml:space="preserve">DISTRIBUCIÓN DE LAS PLAZAS TURÍSTICAS AUTORIZADAS EN TENERIFE SEGÚN TIPOLOGÍA Y CATEGORÍA </t>
  </si>
  <si>
    <t>TOTAL</t>
  </si>
  <si>
    <t>Bares</t>
  </si>
  <si>
    <t>Extrahoteleros</t>
  </si>
  <si>
    <t>Cafeterías</t>
  </si>
  <si>
    <t>ZONA SUR</t>
  </si>
  <si>
    <t>Restaurantes</t>
  </si>
  <si>
    <t>Gran Canaria</t>
  </si>
  <si>
    <t>Fuerteventura</t>
  </si>
  <si>
    <t>Lanzarote</t>
  </si>
  <si>
    <t>La Palma</t>
  </si>
  <si>
    <t>Canarias</t>
  </si>
  <si>
    <t>TOTAL TURISMO ALOJADO</t>
  </si>
  <si>
    <t>Zona SUR</t>
  </si>
  <si>
    <t>ALOJADOS HOTELEROS</t>
  </si>
  <si>
    <t>ALOJADOS EXTRAHOTELEROS</t>
  </si>
  <si>
    <t>I semestre 2012</t>
  </si>
  <si>
    <t>I semestre 2011</t>
  </si>
  <si>
    <t>II semestre 2011</t>
  </si>
  <si>
    <t>II semestre 2012</t>
  </si>
  <si>
    <t>PLAZAS RESTAURACIÓN AUTORIZADAS SEGÚN TIPOLOGÍA  DEL ESTABLECIMIENTO 2009</t>
  </si>
  <si>
    <t xml:space="preserve">Var. 10/ 09 </t>
  </si>
  <si>
    <t xml:space="preserve">VIAJEROS ALOJADOS EN ESTABLECIMIENTOS HOTELEROS
I trimestre
Total España, Baleares, Canarias </t>
  </si>
  <si>
    <r>
      <t xml:space="preserve">2009 </t>
    </r>
    <r>
      <rPr>
        <b/>
        <vertAlign val="superscript"/>
        <sz val="10"/>
        <rFont val="Arial"/>
        <family val="2"/>
      </rPr>
      <t>(1)</t>
    </r>
  </si>
  <si>
    <r>
      <t xml:space="preserve">2010 </t>
    </r>
    <r>
      <rPr>
        <b/>
        <vertAlign val="superscript"/>
        <sz val="10"/>
        <rFont val="Arial"/>
        <family val="2"/>
      </rPr>
      <t>(1)</t>
    </r>
  </si>
  <si>
    <t>indicar mes para plazas autorizadas</t>
  </si>
  <si>
    <t>junio 2012</t>
  </si>
  <si>
    <t>año en cusro</t>
  </si>
  <si>
    <t>abril 2012</t>
  </si>
  <si>
    <t xml:space="preserve"> abril 2012</t>
  </si>
</sst>
</file>

<file path=xl/styles.xml><?xml version="1.0" encoding="utf-8"?>
<styleSheet xmlns="http://schemas.openxmlformats.org/spreadsheetml/2006/main">
  <numFmts count="13">
    <numFmt numFmtId="41" formatCode="_-* #,##0\ _p_t_a_-;\-* #,##0\ _p_t_a_-;_-* &quot;-&quot;\ _p_t_a_-;_-@_-"/>
    <numFmt numFmtId="164" formatCode="0.0%"/>
    <numFmt numFmtId="165" formatCode="#,##0_)"/>
    <numFmt numFmtId="166" formatCode="#,##0.0"/>
    <numFmt numFmtId="167" formatCode="#,##0.00_)"/>
    <numFmt numFmtId="168" formatCode="#,##0.0_)"/>
    <numFmt numFmtId="169" formatCode="_-* #,##0.00\ [$€-1]_-;\-* #,##0.00\ [$€-1]_-;_-* &quot;-&quot;??\ [$€-1]_-"/>
    <numFmt numFmtId="170" formatCode="#,#00"/>
    <numFmt numFmtId="171" formatCode="\$#,#00"/>
    <numFmt numFmtId="172" formatCode="\$#,"/>
    <numFmt numFmtId="173" formatCode="%#,#00"/>
    <numFmt numFmtId="174" formatCode="#.##000"/>
    <numFmt numFmtId="175" formatCode="#.##0,"/>
  </numFmts>
  <fonts count="5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b/>
      <sz val="16"/>
      <color indexed="9"/>
      <name val="Calibri"/>
      <family val="2"/>
      <scheme val="minor"/>
    </font>
    <font>
      <b/>
      <sz val="14"/>
      <color indexed="9"/>
      <name val="Calibri"/>
      <family val="2"/>
      <scheme val="minor"/>
    </font>
    <font>
      <sz val="10"/>
      <color indexed="9"/>
      <name val="Calibri"/>
      <family val="2"/>
      <scheme val="minor"/>
    </font>
    <font>
      <sz val="14"/>
      <color indexed="18"/>
      <name val="Calibri"/>
      <family val="2"/>
      <scheme val="minor"/>
    </font>
    <font>
      <b/>
      <sz val="14"/>
      <color theme="3" tint="-0.249977111117893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b/>
      <sz val="14"/>
      <color indexed="18"/>
      <name val="Calibri"/>
      <family val="2"/>
      <scheme val="minor"/>
    </font>
    <font>
      <b/>
      <sz val="9"/>
      <color indexed="9"/>
      <name val="Calibri"/>
      <family val="2"/>
      <scheme val="minor"/>
    </font>
    <font>
      <sz val="11"/>
      <name val="Arial"/>
      <family val="2"/>
    </font>
    <font>
      <sz val="8"/>
      <color indexed="81"/>
      <name val="Tahoma"/>
      <family val="2"/>
    </font>
    <font>
      <sz val="10"/>
      <color indexed="8"/>
      <name val="MS Sans Serif"/>
      <family val="2"/>
    </font>
    <font>
      <b/>
      <sz val="12"/>
      <color theme="0"/>
      <name val="Calibri"/>
      <family val="2"/>
      <scheme val="minor"/>
    </font>
    <font>
      <sz val="10"/>
      <color theme="3" tint="-0.249977111117893"/>
      <name val="Calibri"/>
      <family val="2"/>
      <scheme val="minor"/>
    </font>
    <font>
      <b/>
      <sz val="10"/>
      <color theme="3" tint="-0.249977111117893"/>
      <name val="Calibri"/>
      <family val="2"/>
      <scheme val="minor"/>
    </font>
    <font>
      <u/>
      <sz val="7.5"/>
      <color indexed="12"/>
      <name val="Arial"/>
      <family val="2"/>
    </font>
    <font>
      <b/>
      <sz val="12"/>
      <color theme="3" tint="-0.249977111117893"/>
      <name val="Arial"/>
      <family val="2"/>
    </font>
    <font>
      <sz val="8"/>
      <color theme="3" tint="-0.249977111117893"/>
      <name val="Calibri"/>
      <family val="2"/>
      <scheme val="minor"/>
    </font>
    <font>
      <b/>
      <sz val="20"/>
      <color indexed="10"/>
      <name val="Arial"/>
      <family val="2"/>
    </font>
    <font>
      <b/>
      <sz val="12"/>
      <color indexed="9"/>
      <name val="Calibri"/>
      <family val="2"/>
      <scheme val="minor"/>
    </font>
    <font>
      <i/>
      <sz val="8"/>
      <name val="Arial"/>
      <family val="2"/>
    </font>
    <font>
      <sz val="9"/>
      <name val="Arial"/>
      <family val="2"/>
    </font>
    <font>
      <b/>
      <i/>
      <sz val="10"/>
      <color theme="3" tint="-0.249977111117893"/>
      <name val="Calibri"/>
      <family val="2"/>
      <scheme val="minor"/>
    </font>
    <font>
      <sz val="10"/>
      <color indexed="8"/>
      <name val="Arial"/>
      <family val="2"/>
    </font>
    <font>
      <sz val="8"/>
      <color indexed="8"/>
      <name val="Arial"/>
      <family val="2"/>
    </font>
    <font>
      <b/>
      <sz val="12"/>
      <color indexed="9"/>
      <name val="Arial"/>
      <family val="2"/>
    </font>
    <font>
      <sz val="7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8"/>
      <color indexed="81"/>
      <name val="Tahoma"/>
      <family val="2"/>
    </font>
    <font>
      <b/>
      <sz val="9"/>
      <name val="Arial"/>
      <family val="2"/>
    </font>
    <font>
      <b/>
      <sz val="10"/>
      <color indexed="9"/>
      <name val="Arial"/>
      <family val="2"/>
    </font>
    <font>
      <b/>
      <vertAlign val="superscript"/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"/>
      <color indexed="8"/>
      <name val="Courier"/>
      <family val="3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"/>
      <color indexed="8"/>
      <name val="Courier"/>
      <family val="3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</fonts>
  <fills count="3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theme="0" tint="-0.14996795556505021"/>
      </patternFill>
    </fill>
    <fill>
      <patternFill patternType="solid">
        <fgColor theme="0" tint="-0.14999847407452621"/>
        <bgColor theme="0" tint="-0.14996795556505021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8F8F8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4">
    <border>
      <left/>
      <right/>
      <top/>
      <bottom/>
      <diagonal/>
    </border>
    <border>
      <left style="medium">
        <color theme="3" tint="-0.24994659260841701"/>
      </left>
      <right style="medium">
        <color theme="3" tint="-0.24994659260841701"/>
      </right>
      <top style="medium">
        <color theme="3" tint="-0.24994659260841701"/>
      </top>
      <bottom style="medium">
        <color theme="3" tint="-0.2499465926084170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double">
        <color indexed="64"/>
      </top>
      <bottom/>
      <diagonal/>
    </border>
  </borders>
  <cellStyleXfs count="188">
    <xf numFmtId="0" fontId="0" fillId="0" borderId="0"/>
    <xf numFmtId="9" fontId="1" fillId="0" borderId="0" applyFont="0" applyFill="0" applyBorder="0" applyAlignment="0" applyProtection="0"/>
    <xf numFmtId="1" fontId="2" fillId="0" borderId="0">
      <alignment vertical="center"/>
    </xf>
    <xf numFmtId="0" fontId="14" fillId="0" borderId="0" applyNumberFormat="0" applyFon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9" fontId="2" fillId="0" borderId="0" applyFont="0" applyFill="0" applyBorder="0" applyProtection="0">
      <alignment vertical="center"/>
    </xf>
    <xf numFmtId="0" fontId="14" fillId="0" borderId="0"/>
    <xf numFmtId="0" fontId="14" fillId="0" borderId="0"/>
    <xf numFmtId="0" fontId="36" fillId="17" borderId="0" applyNumberFormat="0" applyBorder="0" applyAlignment="0" applyProtection="0"/>
    <xf numFmtId="0" fontId="36" fillId="17" borderId="0" applyNumberFormat="0" applyBorder="0" applyAlignment="0" applyProtection="0"/>
    <xf numFmtId="0" fontId="36" fillId="17" borderId="0" applyNumberFormat="0" applyBorder="0" applyAlignment="0" applyProtection="0"/>
    <xf numFmtId="0" fontId="36" fillId="17" borderId="0" applyNumberFormat="0" applyBorder="0" applyAlignment="0" applyProtection="0"/>
    <xf numFmtId="0" fontId="36" fillId="18" borderId="0" applyNumberFormat="0" applyBorder="0" applyAlignment="0" applyProtection="0"/>
    <xf numFmtId="0" fontId="36" fillId="18" borderId="0" applyNumberFormat="0" applyBorder="0" applyAlignment="0" applyProtection="0"/>
    <xf numFmtId="0" fontId="36" fillId="18" borderId="0" applyNumberFormat="0" applyBorder="0" applyAlignment="0" applyProtection="0"/>
    <xf numFmtId="0" fontId="36" fillId="18" borderId="0" applyNumberFormat="0" applyBorder="0" applyAlignment="0" applyProtection="0"/>
    <xf numFmtId="0" fontId="36" fillId="19" borderId="0" applyNumberFormat="0" applyBorder="0" applyAlignment="0" applyProtection="0"/>
    <xf numFmtId="0" fontId="36" fillId="19" borderId="0" applyNumberFormat="0" applyBorder="0" applyAlignment="0" applyProtection="0"/>
    <xf numFmtId="0" fontId="36" fillId="19" borderId="0" applyNumberFormat="0" applyBorder="0" applyAlignment="0" applyProtection="0"/>
    <xf numFmtId="0" fontId="36" fillId="19" borderId="0" applyNumberFormat="0" applyBorder="0" applyAlignment="0" applyProtection="0"/>
    <xf numFmtId="0" fontId="36" fillId="20" borderId="0" applyNumberFormat="0" applyBorder="0" applyAlignment="0" applyProtection="0"/>
    <xf numFmtId="0" fontId="36" fillId="20" borderId="0" applyNumberFormat="0" applyBorder="0" applyAlignment="0" applyProtection="0"/>
    <xf numFmtId="0" fontId="36" fillId="20" borderId="0" applyNumberFormat="0" applyBorder="0" applyAlignment="0" applyProtection="0"/>
    <xf numFmtId="0" fontId="36" fillId="20" borderId="0" applyNumberFormat="0" applyBorder="0" applyAlignment="0" applyProtection="0"/>
    <xf numFmtId="0" fontId="36" fillId="21" borderId="0" applyNumberFormat="0" applyBorder="0" applyAlignment="0" applyProtection="0"/>
    <xf numFmtId="0" fontId="36" fillId="21" borderId="0" applyNumberFormat="0" applyBorder="0" applyAlignment="0" applyProtection="0"/>
    <xf numFmtId="0" fontId="36" fillId="21" borderId="0" applyNumberFormat="0" applyBorder="0" applyAlignment="0" applyProtection="0"/>
    <xf numFmtId="0" fontId="36" fillId="21" borderId="0" applyNumberFormat="0" applyBorder="0" applyAlignment="0" applyProtection="0"/>
    <xf numFmtId="0" fontId="36" fillId="22" borderId="0" applyNumberFormat="0" applyBorder="0" applyAlignment="0" applyProtection="0"/>
    <xf numFmtId="0" fontId="36" fillId="22" borderId="0" applyNumberFormat="0" applyBorder="0" applyAlignment="0" applyProtection="0"/>
    <xf numFmtId="0" fontId="36" fillId="22" borderId="0" applyNumberFormat="0" applyBorder="0" applyAlignment="0" applyProtection="0"/>
    <xf numFmtId="0" fontId="36" fillId="22" borderId="0" applyNumberFormat="0" applyBorder="0" applyAlignment="0" applyProtection="0"/>
    <xf numFmtId="0" fontId="36" fillId="23" borderId="0" applyNumberFormat="0" applyBorder="0" applyAlignment="0" applyProtection="0"/>
    <xf numFmtId="0" fontId="36" fillId="23" borderId="0" applyNumberFormat="0" applyBorder="0" applyAlignment="0" applyProtection="0"/>
    <xf numFmtId="0" fontId="36" fillId="23" borderId="0" applyNumberFormat="0" applyBorder="0" applyAlignment="0" applyProtection="0"/>
    <xf numFmtId="0" fontId="36" fillId="23" borderId="0" applyNumberFormat="0" applyBorder="0" applyAlignment="0" applyProtection="0"/>
    <xf numFmtId="0" fontId="36" fillId="24" borderId="0" applyNumberFormat="0" applyBorder="0" applyAlignment="0" applyProtection="0"/>
    <xf numFmtId="0" fontId="36" fillId="24" borderId="0" applyNumberFormat="0" applyBorder="0" applyAlignment="0" applyProtection="0"/>
    <xf numFmtId="0" fontId="36" fillId="24" borderId="0" applyNumberFormat="0" applyBorder="0" applyAlignment="0" applyProtection="0"/>
    <xf numFmtId="0" fontId="36" fillId="24" borderId="0" applyNumberFormat="0" applyBorder="0" applyAlignment="0" applyProtection="0"/>
    <xf numFmtId="0" fontId="36" fillId="25" borderId="0" applyNumberFormat="0" applyBorder="0" applyAlignment="0" applyProtection="0"/>
    <xf numFmtId="0" fontId="36" fillId="25" borderId="0" applyNumberFormat="0" applyBorder="0" applyAlignment="0" applyProtection="0"/>
    <xf numFmtId="0" fontId="36" fillId="25" borderId="0" applyNumberFormat="0" applyBorder="0" applyAlignment="0" applyProtection="0"/>
    <xf numFmtId="0" fontId="36" fillId="25" borderId="0" applyNumberFormat="0" applyBorder="0" applyAlignment="0" applyProtection="0"/>
    <xf numFmtId="0" fontId="36" fillId="20" borderId="0" applyNumberFormat="0" applyBorder="0" applyAlignment="0" applyProtection="0"/>
    <xf numFmtId="0" fontId="36" fillId="20" borderId="0" applyNumberFormat="0" applyBorder="0" applyAlignment="0" applyProtection="0"/>
    <xf numFmtId="0" fontId="36" fillId="20" borderId="0" applyNumberFormat="0" applyBorder="0" applyAlignment="0" applyProtection="0"/>
    <xf numFmtId="0" fontId="36" fillId="20" borderId="0" applyNumberFormat="0" applyBorder="0" applyAlignment="0" applyProtection="0"/>
    <xf numFmtId="0" fontId="36" fillId="23" borderId="0" applyNumberFormat="0" applyBorder="0" applyAlignment="0" applyProtection="0"/>
    <xf numFmtId="0" fontId="36" fillId="23" borderId="0" applyNumberFormat="0" applyBorder="0" applyAlignment="0" applyProtection="0"/>
    <xf numFmtId="0" fontId="36" fillId="23" borderId="0" applyNumberFormat="0" applyBorder="0" applyAlignment="0" applyProtection="0"/>
    <xf numFmtId="0" fontId="36" fillId="23" borderId="0" applyNumberFormat="0" applyBorder="0" applyAlignment="0" applyProtection="0"/>
    <xf numFmtId="0" fontId="36" fillId="26" borderId="0" applyNumberFormat="0" applyBorder="0" applyAlignment="0" applyProtection="0"/>
    <xf numFmtId="0" fontId="36" fillId="26" borderId="0" applyNumberFormat="0" applyBorder="0" applyAlignment="0" applyProtection="0"/>
    <xf numFmtId="0" fontId="36" fillId="26" borderId="0" applyNumberFormat="0" applyBorder="0" applyAlignment="0" applyProtection="0"/>
    <xf numFmtId="0" fontId="36" fillId="26" borderId="0" applyNumberFormat="0" applyBorder="0" applyAlignment="0" applyProtection="0"/>
    <xf numFmtId="0" fontId="37" fillId="27" borderId="0" applyNumberFormat="0" applyBorder="0" applyAlignment="0" applyProtection="0"/>
    <xf numFmtId="0" fontId="37" fillId="27" borderId="0" applyNumberFormat="0" applyBorder="0" applyAlignment="0" applyProtection="0"/>
    <xf numFmtId="0" fontId="37" fillId="27" borderId="0" applyNumberFormat="0" applyBorder="0" applyAlignment="0" applyProtection="0"/>
    <xf numFmtId="0" fontId="37" fillId="27" borderId="0" applyNumberFormat="0" applyBorder="0" applyAlignment="0" applyProtection="0"/>
    <xf numFmtId="0" fontId="37" fillId="24" borderId="0" applyNumberFormat="0" applyBorder="0" applyAlignment="0" applyProtection="0"/>
    <xf numFmtId="0" fontId="37" fillId="24" borderId="0" applyNumberFormat="0" applyBorder="0" applyAlignment="0" applyProtection="0"/>
    <xf numFmtId="0" fontId="37" fillId="24" borderId="0" applyNumberFormat="0" applyBorder="0" applyAlignment="0" applyProtection="0"/>
    <xf numFmtId="0" fontId="37" fillId="24" borderId="0" applyNumberFormat="0" applyBorder="0" applyAlignment="0" applyProtection="0"/>
    <xf numFmtId="0" fontId="37" fillId="25" borderId="0" applyNumberFormat="0" applyBorder="0" applyAlignment="0" applyProtection="0"/>
    <xf numFmtId="0" fontId="37" fillId="25" borderId="0" applyNumberFormat="0" applyBorder="0" applyAlignment="0" applyProtection="0"/>
    <xf numFmtId="0" fontId="37" fillId="25" borderId="0" applyNumberFormat="0" applyBorder="0" applyAlignment="0" applyProtection="0"/>
    <xf numFmtId="0" fontId="37" fillId="25" borderId="0" applyNumberFormat="0" applyBorder="0" applyAlignment="0" applyProtection="0"/>
    <xf numFmtId="0" fontId="37" fillId="28" borderId="0" applyNumberFormat="0" applyBorder="0" applyAlignment="0" applyProtection="0"/>
    <xf numFmtId="0" fontId="37" fillId="28" borderId="0" applyNumberFormat="0" applyBorder="0" applyAlignment="0" applyProtection="0"/>
    <xf numFmtId="0" fontId="37" fillId="28" borderId="0" applyNumberFormat="0" applyBorder="0" applyAlignment="0" applyProtection="0"/>
    <xf numFmtId="0" fontId="37" fillId="28" borderId="0" applyNumberFormat="0" applyBorder="0" applyAlignment="0" applyProtection="0"/>
    <xf numFmtId="0" fontId="37" fillId="29" borderId="0" applyNumberFormat="0" applyBorder="0" applyAlignment="0" applyProtection="0"/>
    <xf numFmtId="0" fontId="37" fillId="29" borderId="0" applyNumberFormat="0" applyBorder="0" applyAlignment="0" applyProtection="0"/>
    <xf numFmtId="0" fontId="37" fillId="29" borderId="0" applyNumberFormat="0" applyBorder="0" applyAlignment="0" applyProtection="0"/>
    <xf numFmtId="0" fontId="37" fillId="29" borderId="0" applyNumberFormat="0" applyBorder="0" applyAlignment="0" applyProtection="0"/>
    <xf numFmtId="0" fontId="37" fillId="30" borderId="0" applyNumberFormat="0" applyBorder="0" applyAlignment="0" applyProtection="0"/>
    <xf numFmtId="0" fontId="37" fillId="30" borderId="0" applyNumberFormat="0" applyBorder="0" applyAlignment="0" applyProtection="0"/>
    <xf numFmtId="0" fontId="37" fillId="30" borderId="0" applyNumberFormat="0" applyBorder="0" applyAlignment="0" applyProtection="0"/>
    <xf numFmtId="0" fontId="37" fillId="30" borderId="0" applyNumberFormat="0" applyBorder="0" applyAlignment="0" applyProtection="0"/>
    <xf numFmtId="0" fontId="38" fillId="19" borderId="0" applyNumberFormat="0" applyBorder="0" applyAlignment="0" applyProtection="0"/>
    <xf numFmtId="0" fontId="38" fillId="19" borderId="0" applyNumberFormat="0" applyBorder="0" applyAlignment="0" applyProtection="0"/>
    <xf numFmtId="0" fontId="38" fillId="19" borderId="0" applyNumberFormat="0" applyBorder="0" applyAlignment="0" applyProtection="0"/>
    <xf numFmtId="0" fontId="38" fillId="19" borderId="0" applyNumberFormat="0" applyBorder="0" applyAlignment="0" applyProtection="0"/>
    <xf numFmtId="1" fontId="39" fillId="0" borderId="0">
      <protection locked="0"/>
    </xf>
    <xf numFmtId="1" fontId="39" fillId="0" borderId="0">
      <protection locked="0"/>
    </xf>
    <xf numFmtId="0" fontId="40" fillId="31" borderId="15" applyNumberFormat="0" applyAlignment="0" applyProtection="0"/>
    <xf numFmtId="0" fontId="40" fillId="31" borderId="15" applyNumberFormat="0" applyAlignment="0" applyProtection="0"/>
    <xf numFmtId="0" fontId="40" fillId="31" borderId="15" applyNumberFormat="0" applyAlignment="0" applyProtection="0"/>
    <xf numFmtId="0" fontId="40" fillId="31" borderId="15" applyNumberFormat="0" applyAlignment="0" applyProtection="0"/>
    <xf numFmtId="0" fontId="41" fillId="32" borderId="16" applyNumberFormat="0" applyAlignment="0" applyProtection="0"/>
    <xf numFmtId="0" fontId="41" fillId="32" borderId="16" applyNumberFormat="0" applyAlignment="0" applyProtection="0"/>
    <xf numFmtId="0" fontId="41" fillId="32" borderId="16" applyNumberFormat="0" applyAlignment="0" applyProtection="0"/>
    <xf numFmtId="0" fontId="41" fillId="32" borderId="16" applyNumberFormat="0" applyAlignment="0" applyProtection="0"/>
    <xf numFmtId="0" fontId="42" fillId="0" borderId="17" applyNumberFormat="0" applyFill="0" applyAlignment="0" applyProtection="0"/>
    <xf numFmtId="0" fontId="42" fillId="0" borderId="17" applyNumberFormat="0" applyFill="0" applyAlignment="0" applyProtection="0"/>
    <xf numFmtId="0" fontId="42" fillId="0" borderId="17" applyNumberFormat="0" applyFill="0" applyAlignment="0" applyProtection="0"/>
    <xf numFmtId="0" fontId="42" fillId="0" borderId="17" applyNumberFormat="0" applyFill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37" fillId="33" borderId="0" applyNumberFormat="0" applyBorder="0" applyAlignment="0" applyProtection="0"/>
    <xf numFmtId="0" fontId="37" fillId="33" borderId="0" applyNumberFormat="0" applyBorder="0" applyAlignment="0" applyProtection="0"/>
    <xf numFmtId="0" fontId="37" fillId="33" borderId="0" applyNumberFormat="0" applyBorder="0" applyAlignment="0" applyProtection="0"/>
    <xf numFmtId="0" fontId="37" fillId="33" borderId="0" applyNumberFormat="0" applyBorder="0" applyAlignment="0" applyProtection="0"/>
    <xf numFmtId="0" fontId="37" fillId="34" borderId="0" applyNumberFormat="0" applyBorder="0" applyAlignment="0" applyProtection="0"/>
    <xf numFmtId="0" fontId="37" fillId="34" borderId="0" applyNumberFormat="0" applyBorder="0" applyAlignment="0" applyProtection="0"/>
    <xf numFmtId="0" fontId="37" fillId="34" borderId="0" applyNumberFormat="0" applyBorder="0" applyAlignment="0" applyProtection="0"/>
    <xf numFmtId="0" fontId="37" fillId="34" borderId="0" applyNumberFormat="0" applyBorder="0" applyAlignment="0" applyProtection="0"/>
    <xf numFmtId="0" fontId="37" fillId="35" borderId="0" applyNumberFormat="0" applyBorder="0" applyAlignment="0" applyProtection="0"/>
    <xf numFmtId="0" fontId="37" fillId="35" borderId="0" applyNumberFormat="0" applyBorder="0" applyAlignment="0" applyProtection="0"/>
    <xf numFmtId="0" fontId="37" fillId="35" borderId="0" applyNumberFormat="0" applyBorder="0" applyAlignment="0" applyProtection="0"/>
    <xf numFmtId="0" fontId="37" fillId="35" borderId="0" applyNumberFormat="0" applyBorder="0" applyAlignment="0" applyProtection="0"/>
    <xf numFmtId="0" fontId="37" fillId="28" borderId="0" applyNumberFormat="0" applyBorder="0" applyAlignment="0" applyProtection="0"/>
    <xf numFmtId="0" fontId="37" fillId="28" borderId="0" applyNumberFormat="0" applyBorder="0" applyAlignment="0" applyProtection="0"/>
    <xf numFmtId="0" fontId="37" fillId="28" borderId="0" applyNumberFormat="0" applyBorder="0" applyAlignment="0" applyProtection="0"/>
    <xf numFmtId="0" fontId="37" fillId="28" borderId="0" applyNumberFormat="0" applyBorder="0" applyAlignment="0" applyProtection="0"/>
    <xf numFmtId="0" fontId="37" fillId="29" borderId="0" applyNumberFormat="0" applyBorder="0" applyAlignment="0" applyProtection="0"/>
    <xf numFmtId="0" fontId="37" fillId="29" borderId="0" applyNumberFormat="0" applyBorder="0" applyAlignment="0" applyProtection="0"/>
    <xf numFmtId="0" fontId="37" fillId="29" borderId="0" applyNumberFormat="0" applyBorder="0" applyAlignment="0" applyProtection="0"/>
    <xf numFmtId="0" fontId="37" fillId="29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44" fillId="22" borderId="15" applyNumberFormat="0" applyAlignment="0" applyProtection="0"/>
    <xf numFmtId="0" fontId="44" fillId="22" borderId="15" applyNumberFormat="0" applyAlignment="0" applyProtection="0"/>
    <xf numFmtId="0" fontId="44" fillId="22" borderId="15" applyNumberFormat="0" applyAlignment="0" applyProtection="0"/>
    <xf numFmtId="0" fontId="44" fillId="22" borderId="15" applyNumberFormat="0" applyAlignment="0" applyProtection="0"/>
    <xf numFmtId="0" fontId="2" fillId="0" borderId="0"/>
    <xf numFmtId="169" fontId="2" fillId="0" borderId="0" applyFont="0" applyFill="0" applyBorder="0" applyAlignment="0" applyProtection="0">
      <alignment vertical="center"/>
    </xf>
    <xf numFmtId="1" fontId="45" fillId="0" borderId="0">
      <protection locked="0"/>
    </xf>
    <xf numFmtId="170" fontId="45" fillId="0" borderId="0">
      <protection locked="0"/>
    </xf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41" fontId="2" fillId="0" borderId="0" applyFont="0" applyFill="0" applyBorder="0" applyAlignment="0" applyProtection="0"/>
    <xf numFmtId="171" fontId="45" fillId="0" borderId="0">
      <protection locked="0"/>
    </xf>
    <xf numFmtId="172" fontId="45" fillId="0" borderId="0">
      <protection locked="0"/>
    </xf>
    <xf numFmtId="0" fontId="47" fillId="37" borderId="0" applyNumberFormat="0" applyBorder="0" applyAlignment="0" applyProtection="0"/>
    <xf numFmtId="0" fontId="47" fillId="37" borderId="0" applyNumberFormat="0" applyBorder="0" applyAlignment="0" applyProtection="0"/>
    <xf numFmtId="0" fontId="47" fillId="37" borderId="0" applyNumberFormat="0" applyBorder="0" applyAlignment="0" applyProtection="0"/>
    <xf numFmtId="0" fontId="47" fillId="37" borderId="0" applyNumberFormat="0" applyBorder="0" applyAlignment="0" applyProtection="0"/>
    <xf numFmtId="1" fontId="2" fillId="0" borderId="0">
      <alignment vertical="center"/>
    </xf>
    <xf numFmtId="3" fontId="2" fillId="0" borderId="0">
      <alignment vertical="center"/>
    </xf>
    <xf numFmtId="3" fontId="2" fillId="0" borderId="0">
      <alignment vertical="center"/>
    </xf>
    <xf numFmtId="0" fontId="2" fillId="38" borderId="18" applyNumberFormat="0" applyFont="0" applyAlignment="0" applyProtection="0"/>
    <xf numFmtId="0" fontId="2" fillId="38" borderId="18" applyNumberFormat="0" applyFont="0" applyAlignment="0" applyProtection="0"/>
    <xf numFmtId="0" fontId="2" fillId="38" borderId="18" applyNumberFormat="0" applyFont="0" applyAlignment="0" applyProtection="0"/>
    <xf numFmtId="0" fontId="2" fillId="38" borderId="18" applyNumberFormat="0" applyFont="0" applyAlignment="0" applyProtection="0"/>
    <xf numFmtId="173" fontId="45" fillId="0" borderId="0">
      <protection locked="0"/>
    </xf>
    <xf numFmtId="9" fontId="2" fillId="0" borderId="0" applyFont="0" applyFill="0" applyBorder="0" applyProtection="0">
      <alignment vertical="center"/>
    </xf>
    <xf numFmtId="174" fontId="45" fillId="0" borderId="0">
      <protection locked="0"/>
    </xf>
    <xf numFmtId="175" fontId="45" fillId="0" borderId="0">
      <protection locked="0"/>
    </xf>
    <xf numFmtId="0" fontId="48" fillId="31" borderId="19" applyNumberFormat="0" applyAlignment="0" applyProtection="0"/>
    <xf numFmtId="0" fontId="48" fillId="31" borderId="19" applyNumberFormat="0" applyAlignment="0" applyProtection="0"/>
    <xf numFmtId="0" fontId="48" fillId="31" borderId="19" applyNumberFormat="0" applyAlignment="0" applyProtection="0"/>
    <xf numFmtId="0" fontId="48" fillId="31" borderId="19" applyNumberFormat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1" fillId="0" borderId="20" applyNumberFormat="0" applyFill="0" applyAlignment="0" applyProtection="0"/>
    <xf numFmtId="0" fontId="51" fillId="0" borderId="20" applyNumberFormat="0" applyFill="0" applyAlignment="0" applyProtection="0"/>
    <xf numFmtId="0" fontId="51" fillId="0" borderId="20" applyNumberFormat="0" applyFill="0" applyAlignment="0" applyProtection="0"/>
    <xf numFmtId="0" fontId="51" fillId="0" borderId="20" applyNumberFormat="0" applyFill="0" applyAlignment="0" applyProtection="0"/>
    <xf numFmtId="0" fontId="52" fillId="0" borderId="21" applyNumberFormat="0" applyFill="0" applyAlignment="0" applyProtection="0"/>
    <xf numFmtId="0" fontId="52" fillId="0" borderId="21" applyNumberFormat="0" applyFill="0" applyAlignment="0" applyProtection="0"/>
    <xf numFmtId="0" fontId="52" fillId="0" borderId="21" applyNumberFormat="0" applyFill="0" applyAlignment="0" applyProtection="0"/>
    <xf numFmtId="0" fontId="52" fillId="0" borderId="21" applyNumberFormat="0" applyFill="0" applyAlignment="0" applyProtection="0"/>
    <xf numFmtId="0" fontId="43" fillId="0" borderId="22" applyNumberFormat="0" applyFill="0" applyAlignment="0" applyProtection="0"/>
    <xf numFmtId="0" fontId="43" fillId="0" borderId="22" applyNumberFormat="0" applyFill="0" applyAlignment="0" applyProtection="0"/>
    <xf numFmtId="0" fontId="43" fillId="0" borderId="22" applyNumberFormat="0" applyFill="0" applyAlignment="0" applyProtection="0"/>
    <xf numFmtId="0" fontId="43" fillId="0" borderId="22" applyNumberFormat="0" applyFill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1" fontId="45" fillId="0" borderId="23">
      <protection locked="0"/>
    </xf>
    <xf numFmtId="1" fontId="45" fillId="0" borderId="23">
      <protection locked="0"/>
    </xf>
    <xf numFmtId="1" fontId="45" fillId="0" borderId="23">
      <protection locked="0"/>
    </xf>
    <xf numFmtId="1" fontId="45" fillId="0" borderId="23">
      <protection locked="0"/>
    </xf>
  </cellStyleXfs>
  <cellXfs count="248">
    <xf numFmtId="0" fontId="0" fillId="0" borderId="0" xfId="0"/>
    <xf numFmtId="1" fontId="2" fillId="2" borderId="0" xfId="2" applyFill="1">
      <alignment vertical="center"/>
    </xf>
    <xf numFmtId="1" fontId="2" fillId="0" borderId="0" xfId="2">
      <alignment vertical="center"/>
    </xf>
    <xf numFmtId="1" fontId="3" fillId="2" borderId="0" xfId="2" applyFont="1" applyFill="1">
      <alignment vertical="center"/>
    </xf>
    <xf numFmtId="1" fontId="4" fillId="3" borderId="0" xfId="2" applyFont="1" applyFill="1" applyAlignment="1">
      <alignment horizontal="center" vertical="center"/>
    </xf>
    <xf numFmtId="1" fontId="4" fillId="2" borderId="0" xfId="2" applyFont="1" applyFill="1" applyAlignment="1">
      <alignment horizontal="center" vertical="center"/>
    </xf>
    <xf numFmtId="1" fontId="5" fillId="4" borderId="0" xfId="2" applyFont="1" applyFill="1" applyAlignment="1">
      <alignment horizontal="left" vertical="center"/>
    </xf>
    <xf numFmtId="1" fontId="6" fillId="4" borderId="0" xfId="2" applyFont="1" applyFill="1">
      <alignment vertical="center"/>
    </xf>
    <xf numFmtId="1" fontId="7" fillId="2" borderId="0" xfId="2" applyFont="1" applyFill="1" applyAlignment="1">
      <alignment horizontal="left" vertical="center" indent="1"/>
    </xf>
    <xf numFmtId="1" fontId="3" fillId="4" borderId="0" xfId="2" applyFont="1" applyFill="1">
      <alignment vertical="center"/>
    </xf>
    <xf numFmtId="1" fontId="8" fillId="2" borderId="0" xfId="2" applyFont="1" applyFill="1" applyAlignment="1">
      <alignment horizontal="left" vertical="center" indent="1"/>
    </xf>
    <xf numFmtId="1" fontId="9" fillId="2" borderId="0" xfId="2" applyFont="1" applyFill="1" applyAlignment="1">
      <alignment horizontal="left" vertical="center" indent="8"/>
    </xf>
    <xf numFmtId="1" fontId="2" fillId="0" borderId="0" xfId="2" applyProtection="1">
      <alignment vertical="center"/>
      <protection hidden="1"/>
    </xf>
    <xf numFmtId="1" fontId="10" fillId="2" borderId="0" xfId="2" applyFont="1" applyFill="1" applyAlignment="1">
      <alignment horizontal="left" vertical="center" indent="1"/>
    </xf>
    <xf numFmtId="1" fontId="3" fillId="0" borderId="0" xfId="2" applyFont="1">
      <alignment vertical="center"/>
    </xf>
    <xf numFmtId="1" fontId="11" fillId="3" borderId="0" xfId="2" applyFont="1" applyFill="1" applyAlignment="1">
      <alignment horizontal="center" vertical="center"/>
    </xf>
    <xf numFmtId="1" fontId="12" fillId="0" borderId="0" xfId="2" applyFont="1">
      <alignment vertical="center"/>
    </xf>
    <xf numFmtId="3" fontId="15" fillId="3" borderId="0" xfId="3" applyNumberFormat="1" applyFont="1" applyFill="1" applyBorder="1" applyAlignment="1">
      <alignment horizontal="center" vertical="center" wrapText="1"/>
    </xf>
    <xf numFmtId="0" fontId="16" fillId="5" borderId="0" xfId="0" applyFont="1" applyFill="1" applyBorder="1" applyAlignment="1">
      <alignment horizontal="center"/>
    </xf>
    <xf numFmtId="0" fontId="17" fillId="6" borderId="0" xfId="0" applyFont="1" applyFill="1" applyBorder="1" applyAlignment="1">
      <alignment horizontal="center" vertical="center" wrapText="1"/>
    </xf>
    <xf numFmtId="0" fontId="17" fillId="7" borderId="0" xfId="0" applyFont="1" applyFill="1" applyBorder="1" applyAlignment="1">
      <alignment horizontal="center" vertical="center" wrapText="1"/>
    </xf>
    <xf numFmtId="164" fontId="0" fillId="0" borderId="0" xfId="1" applyNumberFormat="1" applyFont="1"/>
    <xf numFmtId="0" fontId="17" fillId="6" borderId="0" xfId="0" applyFont="1" applyFill="1" applyBorder="1" applyAlignment="1">
      <alignment horizontal="center" vertical="center" wrapText="1"/>
    </xf>
    <xf numFmtId="0" fontId="17" fillId="7" borderId="0" xfId="0" applyFont="1" applyFill="1" applyBorder="1" applyAlignment="1">
      <alignment horizontal="center" vertical="center" wrapText="1"/>
    </xf>
    <xf numFmtId="0" fontId="17" fillId="8" borderId="0" xfId="0" applyFont="1" applyFill="1" applyBorder="1" applyAlignment="1">
      <alignment horizontal="right"/>
    </xf>
    <xf numFmtId="3" fontId="16" fillId="0" borderId="0" xfId="0" applyNumberFormat="1" applyFont="1" applyBorder="1"/>
    <xf numFmtId="164" fontId="16" fillId="0" borderId="0" xfId="1" applyNumberFormat="1" applyFont="1" applyBorder="1"/>
    <xf numFmtId="3" fontId="16" fillId="5" borderId="0" xfId="0" applyNumberFormat="1" applyFont="1" applyFill="1" applyBorder="1"/>
    <xf numFmtId="164" fontId="16" fillId="5" borderId="0" xfId="1" applyNumberFormat="1" applyFont="1" applyFill="1" applyBorder="1"/>
    <xf numFmtId="3" fontId="0" fillId="0" borderId="0" xfId="0" applyNumberFormat="1"/>
    <xf numFmtId="1" fontId="17" fillId="9" borderId="0" xfId="0" applyNumberFormat="1" applyFont="1" applyFill="1" applyBorder="1" applyAlignment="1">
      <alignment horizontal="center" vertical="center" wrapText="1"/>
    </xf>
    <xf numFmtId="3" fontId="16" fillId="9" borderId="0" xfId="0" applyNumberFormat="1" applyFont="1" applyFill="1" applyBorder="1" applyAlignment="1">
      <alignment horizontal="right" vertical="center"/>
    </xf>
    <xf numFmtId="164" fontId="16" fillId="9" borderId="0" xfId="1" applyNumberFormat="1" applyFont="1" applyFill="1" applyBorder="1" applyAlignment="1">
      <alignment horizontal="right" vertical="center"/>
    </xf>
    <xf numFmtId="3" fontId="16" fillId="9" borderId="0" xfId="0" applyNumberFormat="1" applyFont="1" applyFill="1" applyBorder="1" applyAlignment="1">
      <alignment vertical="center"/>
    </xf>
    <xf numFmtId="164" fontId="16" fillId="9" borderId="0" xfId="0" applyNumberFormat="1" applyFont="1" applyFill="1" applyBorder="1" applyAlignment="1">
      <alignment vertical="center"/>
    </xf>
    <xf numFmtId="0" fontId="17" fillId="10" borderId="0" xfId="0" applyFont="1" applyFill="1" applyBorder="1" applyAlignment="1">
      <alignment horizontal="left" vertical="center" wrapText="1"/>
    </xf>
    <xf numFmtId="3" fontId="16" fillId="10" borderId="0" xfId="0" applyNumberFormat="1" applyFont="1" applyFill="1" applyBorder="1"/>
    <xf numFmtId="164" fontId="16" fillId="10" borderId="0" xfId="1" applyNumberFormat="1" applyFont="1" applyFill="1" applyBorder="1"/>
    <xf numFmtId="0" fontId="17" fillId="11" borderId="0" xfId="0" applyFont="1" applyFill="1" applyBorder="1" applyAlignment="1">
      <alignment horizontal="left" vertical="center" wrapText="1"/>
    </xf>
    <xf numFmtId="3" fontId="16" fillId="11" borderId="0" xfId="0" applyNumberFormat="1" applyFont="1" applyFill="1" applyBorder="1"/>
    <xf numFmtId="164" fontId="16" fillId="11" borderId="0" xfId="1" applyNumberFormat="1" applyFont="1" applyFill="1" applyBorder="1"/>
    <xf numFmtId="0" fontId="19" fillId="2" borderId="1" xfId="4" applyNumberFormat="1" applyFont="1" applyFill="1" applyBorder="1" applyAlignment="1" applyProtection="1">
      <alignment horizontal="center" vertical="center" wrapText="1"/>
    </xf>
    <xf numFmtId="0" fontId="20" fillId="5" borderId="0" xfId="3" applyNumberFormat="1" applyFont="1" applyFill="1" applyBorder="1" applyAlignment="1" applyProtection="1">
      <alignment horizontal="left" vertical="center" wrapText="1"/>
    </xf>
    <xf numFmtId="0" fontId="20" fillId="5" borderId="0" xfId="3" applyNumberFormat="1" applyFont="1" applyFill="1" applyBorder="1" applyAlignment="1" applyProtection="1">
      <alignment horizontal="left" vertical="center" wrapText="1"/>
    </xf>
    <xf numFmtId="1" fontId="2" fillId="0" borderId="0" xfId="2" applyFont="1">
      <alignment vertical="center"/>
    </xf>
    <xf numFmtId="1" fontId="15" fillId="3" borderId="0" xfId="2" applyFont="1" applyFill="1" applyBorder="1" applyAlignment="1" applyProtection="1">
      <alignment horizontal="center" vertical="center" wrapText="1"/>
      <protection hidden="1"/>
    </xf>
    <xf numFmtId="1" fontId="17" fillId="5" borderId="0" xfId="2" applyFont="1" applyFill="1" applyBorder="1" applyProtection="1">
      <alignment vertical="center"/>
      <protection hidden="1"/>
    </xf>
    <xf numFmtId="17" fontId="17" fillId="5" borderId="0" xfId="2" applyNumberFormat="1" applyFont="1" applyFill="1" applyBorder="1" applyAlignment="1" applyProtection="1">
      <alignment horizontal="center" vertical="center" wrapText="1"/>
      <protection hidden="1"/>
    </xf>
    <xf numFmtId="0" fontId="17" fillId="5" borderId="0" xfId="2" applyNumberFormat="1" applyFont="1" applyFill="1" applyBorder="1" applyAlignment="1" applyProtection="1">
      <alignment horizontal="center" vertical="center" wrapText="1"/>
      <protection hidden="1"/>
    </xf>
    <xf numFmtId="17" fontId="17" fillId="12" borderId="0" xfId="2" applyNumberFormat="1" applyFont="1" applyFill="1" applyBorder="1" applyAlignment="1" applyProtection="1">
      <alignment horizontal="center" vertical="center" wrapText="1"/>
      <protection hidden="1"/>
    </xf>
    <xf numFmtId="1" fontId="17" fillId="11" borderId="0" xfId="2" applyFont="1" applyFill="1" applyBorder="1" applyProtection="1">
      <alignment vertical="center"/>
      <protection hidden="1"/>
    </xf>
    <xf numFmtId="1" fontId="16" fillId="11" borderId="0" xfId="2" applyFont="1" applyFill="1" applyBorder="1" applyProtection="1">
      <alignment vertical="center"/>
      <protection hidden="1"/>
    </xf>
    <xf numFmtId="1" fontId="17" fillId="9" borderId="0" xfId="2" applyFont="1" applyFill="1" applyBorder="1" applyAlignment="1" applyProtection="1">
      <alignment horizontal="left" vertical="center" indent="1"/>
      <protection hidden="1"/>
    </xf>
    <xf numFmtId="165" fontId="16" fillId="9" borderId="0" xfId="2" applyNumberFormat="1" applyFont="1" applyFill="1" applyBorder="1" applyAlignment="1" applyProtection="1">
      <alignment horizontal="right" vertical="center" wrapText="1"/>
      <protection hidden="1"/>
    </xf>
    <xf numFmtId="164" fontId="16" fillId="9" borderId="0" xfId="5" applyNumberFormat="1" applyFont="1" applyFill="1" applyBorder="1" applyProtection="1">
      <alignment vertical="center"/>
      <protection hidden="1"/>
    </xf>
    <xf numFmtId="1" fontId="17" fillId="9" borderId="0" xfId="2" applyFont="1" applyFill="1" applyBorder="1" applyAlignment="1" applyProtection="1">
      <alignment horizontal="left" indent="1"/>
      <protection hidden="1"/>
    </xf>
    <xf numFmtId="165" fontId="16" fillId="11" borderId="0" xfId="2" applyNumberFormat="1" applyFont="1" applyFill="1" applyBorder="1" applyAlignment="1" applyProtection="1">
      <alignment horizontal="right" vertical="center" wrapText="1"/>
      <protection hidden="1"/>
    </xf>
    <xf numFmtId="164" fontId="16" fillId="11" borderId="0" xfId="2" applyNumberFormat="1" applyFont="1" applyFill="1" applyBorder="1" applyProtection="1">
      <alignment vertical="center"/>
      <protection hidden="1"/>
    </xf>
    <xf numFmtId="1" fontId="17" fillId="0" borderId="0" xfId="2" applyFont="1" applyFill="1" applyBorder="1" applyAlignment="1" applyProtection="1">
      <alignment horizontal="left" vertical="center" indent="1"/>
      <protection hidden="1"/>
    </xf>
    <xf numFmtId="165" fontId="16" fillId="0" borderId="0" xfId="2" applyNumberFormat="1" applyFont="1" applyBorder="1" applyAlignment="1" applyProtection="1">
      <alignment horizontal="right" vertical="center" wrapText="1"/>
      <protection hidden="1"/>
    </xf>
    <xf numFmtId="164" fontId="16" fillId="0" borderId="0" xfId="5" applyNumberFormat="1" applyFont="1" applyBorder="1" applyProtection="1">
      <alignment vertical="center"/>
      <protection hidden="1"/>
    </xf>
    <xf numFmtId="164" fontId="16" fillId="5" borderId="0" xfId="5" applyNumberFormat="1" applyFont="1" applyFill="1" applyBorder="1" applyProtection="1">
      <alignment vertical="center"/>
      <protection hidden="1"/>
    </xf>
    <xf numFmtId="1" fontId="17" fillId="0" borderId="0" xfId="2" applyFont="1" applyFill="1" applyBorder="1" applyAlignment="1" applyProtection="1">
      <alignment horizontal="left" indent="1"/>
      <protection hidden="1"/>
    </xf>
    <xf numFmtId="1" fontId="20" fillId="5" borderId="0" xfId="2" applyFont="1" applyFill="1" applyBorder="1" applyAlignment="1" applyProtection="1">
      <alignment horizontal="left" vertical="center" wrapText="1"/>
      <protection hidden="1"/>
    </xf>
    <xf numFmtId="1" fontId="2" fillId="0" borderId="0" xfId="2" applyFont="1" applyProtection="1">
      <alignment vertical="center"/>
      <protection hidden="1"/>
    </xf>
    <xf numFmtId="1" fontId="21" fillId="0" borderId="0" xfId="2" applyFont="1">
      <alignment vertical="center"/>
    </xf>
    <xf numFmtId="1" fontId="16" fillId="0" borderId="0" xfId="2" applyFont="1" applyBorder="1">
      <alignment vertical="center"/>
    </xf>
    <xf numFmtId="1" fontId="17" fillId="5" borderId="0" xfId="2" applyFont="1" applyFill="1" applyBorder="1" applyAlignment="1" applyProtection="1">
      <alignment horizontal="center" vertical="center"/>
      <protection hidden="1"/>
    </xf>
    <xf numFmtId="49" fontId="17" fillId="5" borderId="0" xfId="2" applyNumberFormat="1" applyFont="1" applyFill="1" applyBorder="1" applyAlignment="1" applyProtection="1">
      <alignment horizontal="center" vertical="center" wrapText="1"/>
      <protection hidden="1"/>
    </xf>
    <xf numFmtId="49" fontId="17" fillId="12" borderId="0" xfId="2" applyNumberFormat="1" applyFont="1" applyFill="1" applyBorder="1" applyAlignment="1" applyProtection="1">
      <alignment horizontal="center" vertical="center" wrapText="1"/>
      <protection hidden="1"/>
    </xf>
    <xf numFmtId="1" fontId="17" fillId="9" borderId="0" xfId="2" applyFont="1" applyFill="1" applyBorder="1" applyAlignment="1" applyProtection="1">
      <alignment horizontal="left"/>
      <protection hidden="1"/>
    </xf>
    <xf numFmtId="165" fontId="16" fillId="9" borderId="0" xfId="2" applyNumberFormat="1" applyFont="1" applyFill="1" applyBorder="1" applyProtection="1">
      <alignment vertical="center"/>
      <protection hidden="1"/>
    </xf>
    <xf numFmtId="1" fontId="17" fillId="10" borderId="0" xfId="2" applyFont="1" applyFill="1" applyBorder="1" applyAlignment="1" applyProtection="1">
      <alignment horizontal="left"/>
      <protection hidden="1"/>
    </xf>
    <xf numFmtId="165" fontId="16" fillId="10" borderId="0" xfId="2" applyNumberFormat="1" applyFont="1" applyFill="1" applyBorder="1" applyProtection="1">
      <alignment vertical="center"/>
      <protection hidden="1"/>
    </xf>
    <xf numFmtId="164" fontId="16" fillId="10" borderId="0" xfId="5" applyNumberFormat="1" applyFont="1" applyFill="1" applyBorder="1" applyProtection="1">
      <alignment vertical="center"/>
      <protection hidden="1"/>
    </xf>
    <xf numFmtId="1" fontId="17" fillId="0" borderId="0" xfId="2" applyFont="1" applyBorder="1" applyAlignment="1" applyProtection="1">
      <alignment horizontal="left"/>
      <protection hidden="1"/>
    </xf>
    <xf numFmtId="165" fontId="16" fillId="0" borderId="0" xfId="2" applyNumberFormat="1" applyFont="1" applyBorder="1" applyProtection="1">
      <alignment vertical="center"/>
      <protection hidden="1"/>
    </xf>
    <xf numFmtId="1" fontId="20" fillId="5" borderId="0" xfId="2" applyFont="1" applyFill="1" applyBorder="1" applyAlignment="1" applyProtection="1">
      <alignment horizontal="left"/>
      <protection hidden="1"/>
    </xf>
    <xf numFmtId="164" fontId="16" fillId="10" borderId="0" xfId="5" applyNumberFormat="1" applyFont="1" applyFill="1" applyBorder="1" applyAlignment="1" applyProtection="1">
      <alignment horizontal="right" vertical="center"/>
      <protection hidden="1"/>
    </xf>
    <xf numFmtId="0" fontId="0" fillId="0" borderId="0" xfId="0" applyAlignment="1">
      <alignment vertical="center"/>
    </xf>
    <xf numFmtId="0" fontId="16" fillId="5" borderId="0" xfId="0" applyFont="1" applyFill="1" applyBorder="1" applyAlignment="1">
      <alignment horizontal="center" vertical="center"/>
    </xf>
    <xf numFmtId="164" fontId="0" fillId="0" borderId="0" xfId="1" applyNumberFormat="1" applyFont="1" applyAlignment="1">
      <alignment vertical="center"/>
    </xf>
    <xf numFmtId="0" fontId="17" fillId="8" borderId="0" xfId="0" applyFont="1" applyFill="1" applyBorder="1" applyAlignment="1">
      <alignment horizontal="right" vertical="center"/>
    </xf>
    <xf numFmtId="3" fontId="16" fillId="0" borderId="0" xfId="0" applyNumberFormat="1" applyFont="1" applyBorder="1" applyAlignment="1">
      <alignment vertical="center"/>
    </xf>
    <xf numFmtId="164" fontId="16" fillId="0" borderId="0" xfId="1" applyNumberFormat="1" applyFont="1" applyBorder="1" applyAlignment="1">
      <alignment vertical="center"/>
    </xf>
    <xf numFmtId="3" fontId="16" fillId="5" borderId="0" xfId="0" applyNumberFormat="1" applyFont="1" applyFill="1" applyBorder="1" applyAlignment="1">
      <alignment vertical="center"/>
    </xf>
    <xf numFmtId="164" fontId="16" fillId="5" borderId="0" xfId="1" applyNumberFormat="1" applyFont="1" applyFill="1" applyBorder="1" applyAlignment="1">
      <alignment vertical="center"/>
    </xf>
    <xf numFmtId="3" fontId="0" fillId="0" borderId="0" xfId="0" applyNumberFormat="1" applyAlignment="1">
      <alignment vertical="center"/>
    </xf>
    <xf numFmtId="3" fontId="16" fillId="10" borderId="0" xfId="0" applyNumberFormat="1" applyFont="1" applyFill="1" applyBorder="1" applyAlignment="1">
      <alignment vertical="center"/>
    </xf>
    <xf numFmtId="164" fontId="16" fillId="10" borderId="0" xfId="1" applyNumberFormat="1" applyFont="1" applyFill="1" applyBorder="1" applyAlignment="1">
      <alignment vertical="center"/>
    </xf>
    <xf numFmtId="3" fontId="16" fillId="11" borderId="0" xfId="0" applyNumberFormat="1" applyFont="1" applyFill="1" applyBorder="1" applyAlignment="1">
      <alignment vertical="center"/>
    </xf>
    <xf numFmtId="164" fontId="16" fillId="11" borderId="0" xfId="1" applyNumberFormat="1" applyFont="1" applyFill="1" applyBorder="1" applyAlignment="1">
      <alignment vertical="center"/>
    </xf>
    <xf numFmtId="165" fontId="16" fillId="0" borderId="0" xfId="2" applyNumberFormat="1" applyFont="1" applyBorder="1" applyAlignment="1" applyProtection="1">
      <alignment horizontal="center" vertical="center" wrapText="1"/>
      <protection hidden="1"/>
    </xf>
    <xf numFmtId="164" fontId="16" fillId="0" borderId="0" xfId="5" applyNumberFormat="1" applyFont="1" applyBorder="1" applyAlignment="1" applyProtection="1">
      <alignment horizontal="center" vertical="center"/>
      <protection hidden="1"/>
    </xf>
    <xf numFmtId="164" fontId="16" fillId="5" borderId="0" xfId="5" applyNumberFormat="1" applyFont="1" applyFill="1" applyBorder="1" applyAlignment="1" applyProtection="1">
      <alignment horizontal="center" vertical="center"/>
      <protection hidden="1"/>
    </xf>
    <xf numFmtId="166" fontId="16" fillId="0" borderId="0" xfId="0" applyNumberFormat="1" applyFont="1" applyBorder="1"/>
    <xf numFmtId="166" fontId="16" fillId="5" borderId="0" xfId="0" applyNumberFormat="1" applyFont="1" applyFill="1" applyBorder="1"/>
    <xf numFmtId="166" fontId="16" fillId="9" borderId="0" xfId="0" applyNumberFormat="1" applyFont="1" applyFill="1" applyBorder="1" applyAlignment="1">
      <alignment horizontal="right" vertical="center"/>
    </xf>
    <xf numFmtId="166" fontId="16" fillId="9" borderId="0" xfId="0" applyNumberFormat="1" applyFont="1" applyFill="1" applyBorder="1" applyAlignment="1">
      <alignment vertical="center"/>
    </xf>
    <xf numFmtId="166" fontId="16" fillId="10" borderId="0" xfId="0" applyNumberFormat="1" applyFont="1" applyFill="1" applyBorder="1"/>
    <xf numFmtId="166" fontId="16" fillId="11" borderId="0" xfId="0" applyNumberFormat="1" applyFont="1" applyFill="1" applyBorder="1"/>
    <xf numFmtId="1" fontId="2" fillId="0" borderId="0" xfId="2" applyAlignment="1">
      <alignment vertical="center" wrapText="1"/>
    </xf>
    <xf numFmtId="1" fontId="22" fillId="3" borderId="0" xfId="2" applyFont="1" applyFill="1" applyBorder="1" applyAlignment="1" applyProtection="1">
      <alignment horizontal="center" vertical="center" wrapText="1"/>
      <protection hidden="1"/>
    </xf>
    <xf numFmtId="1" fontId="17" fillId="5" borderId="0" xfId="2" applyFont="1" applyFill="1" applyBorder="1" applyAlignment="1" applyProtection="1">
      <alignment horizontal="center" vertical="center" wrapText="1"/>
      <protection hidden="1"/>
    </xf>
    <xf numFmtId="1" fontId="17" fillId="12" borderId="0" xfId="2" applyNumberFormat="1" applyFont="1" applyFill="1" applyBorder="1" applyAlignment="1" applyProtection="1">
      <alignment horizontal="center" vertical="center" wrapText="1"/>
      <protection hidden="1"/>
    </xf>
    <xf numFmtId="1" fontId="17" fillId="11" borderId="0" xfId="2" applyFont="1" applyFill="1" applyBorder="1" applyAlignment="1" applyProtection="1">
      <alignment vertical="center" wrapText="1"/>
      <protection hidden="1"/>
    </xf>
    <xf numFmtId="1" fontId="16" fillId="11" borderId="0" xfId="2" applyFont="1" applyFill="1" applyBorder="1" applyAlignment="1" applyProtection="1">
      <alignment vertical="center" wrapText="1"/>
      <protection hidden="1"/>
    </xf>
    <xf numFmtId="1" fontId="17" fillId="9" borderId="0" xfId="2" applyFont="1" applyFill="1" applyBorder="1" applyAlignment="1" applyProtection="1">
      <alignment horizontal="left" wrapText="1"/>
      <protection hidden="1"/>
    </xf>
    <xf numFmtId="167" fontId="16" fillId="9" borderId="0" xfId="2" applyNumberFormat="1" applyFont="1" applyFill="1" applyBorder="1" applyAlignment="1" applyProtection="1">
      <alignment horizontal="right" vertical="center" wrapText="1"/>
      <protection hidden="1"/>
    </xf>
    <xf numFmtId="10" fontId="16" fillId="9" borderId="0" xfId="5" applyNumberFormat="1" applyFont="1" applyFill="1" applyBorder="1" applyAlignment="1" applyProtection="1">
      <alignment horizontal="right" vertical="center" wrapText="1"/>
      <protection hidden="1"/>
    </xf>
    <xf numFmtId="1" fontId="17" fillId="0" borderId="0" xfId="2" applyFont="1" applyBorder="1" applyAlignment="1" applyProtection="1">
      <alignment horizontal="left" wrapText="1"/>
      <protection hidden="1"/>
    </xf>
    <xf numFmtId="167" fontId="16" fillId="0" borderId="0" xfId="2" applyNumberFormat="1" applyFont="1" applyBorder="1" applyAlignment="1" applyProtection="1">
      <alignment horizontal="right" vertical="center" wrapText="1"/>
      <protection hidden="1"/>
    </xf>
    <xf numFmtId="10" fontId="16" fillId="5" borderId="0" xfId="5" applyNumberFormat="1" applyFont="1" applyFill="1" applyBorder="1" applyAlignment="1" applyProtection="1">
      <alignment horizontal="right" vertical="center" wrapText="1"/>
      <protection hidden="1"/>
    </xf>
    <xf numFmtId="4" fontId="2" fillId="0" borderId="0" xfId="2" applyNumberFormat="1" applyFont="1" applyAlignment="1">
      <alignment vertical="center" wrapText="1"/>
    </xf>
    <xf numFmtId="1" fontId="16" fillId="11" borderId="0" xfId="2" applyFont="1" applyFill="1" applyBorder="1" applyAlignment="1" applyProtection="1">
      <alignment horizontal="right" vertical="center" wrapText="1"/>
      <protection hidden="1"/>
    </xf>
    <xf numFmtId="10" fontId="16" fillId="11" borderId="0" xfId="2" applyNumberFormat="1" applyFont="1" applyFill="1" applyBorder="1" applyAlignment="1" applyProtection="1">
      <alignment horizontal="right" vertical="center" wrapText="1"/>
      <protection hidden="1"/>
    </xf>
    <xf numFmtId="1" fontId="20" fillId="5" borderId="0" xfId="2" applyFont="1" applyFill="1" applyBorder="1" applyAlignment="1" applyProtection="1">
      <alignment horizontal="left" vertical="center"/>
      <protection hidden="1"/>
    </xf>
    <xf numFmtId="1" fontId="23" fillId="0" borderId="0" xfId="2" applyFont="1" applyBorder="1" applyAlignment="1">
      <alignment wrapText="1"/>
    </xf>
    <xf numFmtId="1" fontId="2" fillId="0" borderId="0" xfId="2" applyFont="1" applyBorder="1" applyAlignment="1">
      <alignment vertical="center" wrapText="1"/>
    </xf>
    <xf numFmtId="1" fontId="2" fillId="0" borderId="0" xfId="2" applyAlignment="1" applyProtection="1">
      <alignment vertical="center" wrapText="1"/>
      <protection hidden="1"/>
    </xf>
    <xf numFmtId="4" fontId="2" fillId="0" borderId="0" xfId="2" applyNumberFormat="1" applyFont="1">
      <alignment vertical="center"/>
    </xf>
    <xf numFmtId="168" fontId="16" fillId="9" borderId="0" xfId="2" applyNumberFormat="1" applyFont="1" applyFill="1" applyBorder="1" applyProtection="1">
      <alignment vertical="center"/>
      <protection hidden="1"/>
    </xf>
    <xf numFmtId="168" fontId="16" fillId="11" borderId="0" xfId="2" applyNumberFormat="1" applyFont="1" applyFill="1" applyBorder="1" applyProtection="1">
      <alignment vertical="center"/>
      <protection hidden="1"/>
    </xf>
    <xf numFmtId="168" fontId="16" fillId="10" borderId="0" xfId="2" applyNumberFormat="1" applyFont="1" applyFill="1" applyBorder="1" applyProtection="1">
      <alignment vertical="center"/>
      <protection hidden="1"/>
    </xf>
    <xf numFmtId="168" fontId="16" fillId="0" borderId="0" xfId="2" applyNumberFormat="1" applyFont="1" applyBorder="1" applyProtection="1">
      <alignment vertical="center"/>
      <protection hidden="1"/>
    </xf>
    <xf numFmtId="1" fontId="15" fillId="3" borderId="2" xfId="2" applyFont="1" applyFill="1" applyBorder="1" applyAlignment="1" applyProtection="1">
      <alignment horizontal="center" vertical="center" wrapText="1"/>
      <protection hidden="1"/>
    </xf>
    <xf numFmtId="4" fontId="16" fillId="0" borderId="0" xfId="0" applyNumberFormat="1" applyFont="1" applyBorder="1" applyAlignment="1">
      <alignment vertical="center"/>
    </xf>
    <xf numFmtId="10" fontId="16" fillId="0" borderId="0" xfId="1" applyNumberFormat="1" applyFont="1" applyBorder="1" applyAlignment="1">
      <alignment vertical="center"/>
    </xf>
    <xf numFmtId="4" fontId="16" fillId="5" borderId="0" xfId="0" applyNumberFormat="1" applyFont="1" applyFill="1" applyBorder="1" applyAlignment="1">
      <alignment vertical="center"/>
    </xf>
    <xf numFmtId="10" fontId="16" fillId="5" borderId="0" xfId="1" applyNumberFormat="1" applyFont="1" applyFill="1" applyBorder="1" applyAlignment="1">
      <alignment vertical="center"/>
    </xf>
    <xf numFmtId="4" fontId="16" fillId="9" borderId="0" xfId="0" applyNumberFormat="1" applyFont="1" applyFill="1" applyBorder="1" applyAlignment="1">
      <alignment horizontal="right" vertical="center"/>
    </xf>
    <xf numFmtId="10" fontId="16" fillId="9" borderId="0" xfId="1" applyNumberFormat="1" applyFont="1" applyFill="1" applyBorder="1" applyAlignment="1">
      <alignment horizontal="right" vertical="center"/>
    </xf>
    <xf numFmtId="4" fontId="16" fillId="9" borderId="0" xfId="0" applyNumberFormat="1" applyFont="1" applyFill="1" applyBorder="1" applyAlignment="1">
      <alignment vertical="center"/>
    </xf>
    <xf numFmtId="10" fontId="16" fillId="9" borderId="0" xfId="0" applyNumberFormat="1" applyFont="1" applyFill="1" applyBorder="1" applyAlignment="1">
      <alignment vertical="center"/>
    </xf>
    <xf numFmtId="4" fontId="16" fillId="10" borderId="0" xfId="0" applyNumberFormat="1" applyFont="1" applyFill="1" applyBorder="1" applyAlignment="1">
      <alignment vertical="center"/>
    </xf>
    <xf numFmtId="10" fontId="16" fillId="10" borderId="0" xfId="1" applyNumberFormat="1" applyFont="1" applyFill="1" applyBorder="1" applyAlignment="1">
      <alignment vertical="center"/>
    </xf>
    <xf numFmtId="4" fontId="16" fillId="11" borderId="0" xfId="0" applyNumberFormat="1" applyFont="1" applyFill="1" applyBorder="1" applyAlignment="1">
      <alignment vertical="center"/>
    </xf>
    <xf numFmtId="10" fontId="16" fillId="11" borderId="0" xfId="1" applyNumberFormat="1" applyFont="1" applyFill="1" applyBorder="1" applyAlignment="1">
      <alignment vertical="center"/>
    </xf>
    <xf numFmtId="10" fontId="16" fillId="0" borderId="0" xfId="0" applyNumberFormat="1" applyFont="1" applyBorder="1" applyAlignment="1">
      <alignment vertical="center"/>
    </xf>
    <xf numFmtId="10" fontId="16" fillId="11" borderId="0" xfId="0" applyNumberFormat="1" applyFont="1" applyFill="1" applyBorder="1" applyAlignment="1">
      <alignment vertical="center"/>
    </xf>
    <xf numFmtId="2" fontId="16" fillId="9" borderId="0" xfId="5" applyNumberFormat="1" applyFont="1" applyFill="1" applyBorder="1" applyAlignment="1" applyProtection="1">
      <alignment horizontal="right" vertical="center" wrapText="1"/>
      <protection hidden="1"/>
    </xf>
    <xf numFmtId="2" fontId="16" fillId="5" borderId="0" xfId="5" applyNumberFormat="1" applyFont="1" applyFill="1" applyBorder="1" applyAlignment="1" applyProtection="1">
      <alignment horizontal="right" vertical="center" wrapText="1"/>
      <protection hidden="1"/>
    </xf>
    <xf numFmtId="2" fontId="16" fillId="11" borderId="0" xfId="2" applyNumberFormat="1" applyFont="1" applyFill="1" applyBorder="1" applyAlignment="1" applyProtection="1">
      <alignment horizontal="right" vertical="center" wrapText="1"/>
      <protection hidden="1"/>
    </xf>
    <xf numFmtId="2" fontId="16" fillId="9" borderId="0" xfId="2" applyNumberFormat="1" applyFont="1" applyFill="1" applyBorder="1" applyProtection="1">
      <alignment vertical="center"/>
      <protection hidden="1"/>
    </xf>
    <xf numFmtId="2" fontId="16" fillId="9" borderId="0" xfId="5" applyNumberFormat="1" applyFont="1" applyFill="1" applyBorder="1" applyProtection="1">
      <alignment vertical="center"/>
      <protection hidden="1"/>
    </xf>
    <xf numFmtId="2" fontId="16" fillId="11" borderId="0" xfId="2" applyNumberFormat="1" applyFont="1" applyFill="1" applyBorder="1" applyProtection="1">
      <alignment vertical="center"/>
      <protection hidden="1"/>
    </xf>
    <xf numFmtId="2" fontId="16" fillId="10" borderId="0" xfId="2" applyNumberFormat="1" applyFont="1" applyFill="1" applyBorder="1" applyProtection="1">
      <alignment vertical="center"/>
      <protection hidden="1"/>
    </xf>
    <xf numFmtId="2" fontId="16" fillId="10" borderId="0" xfId="5" applyNumberFormat="1" applyFont="1" applyFill="1" applyBorder="1" applyProtection="1">
      <alignment vertical="center"/>
      <protection hidden="1"/>
    </xf>
    <xf numFmtId="2" fontId="16" fillId="0" borderId="0" xfId="2" applyNumberFormat="1" applyFont="1" applyBorder="1" applyProtection="1">
      <alignment vertical="center"/>
      <protection hidden="1"/>
    </xf>
    <xf numFmtId="2" fontId="16" fillId="5" borderId="0" xfId="5" applyNumberFormat="1" applyFont="1" applyFill="1" applyBorder="1" applyProtection="1">
      <alignment vertical="center"/>
      <protection hidden="1"/>
    </xf>
    <xf numFmtId="1" fontId="24" fillId="0" borderId="0" xfId="2" applyFont="1">
      <alignment vertical="center"/>
    </xf>
    <xf numFmtId="49" fontId="2" fillId="0" borderId="0" xfId="2" applyNumberFormat="1" applyFont="1">
      <alignment vertical="center"/>
    </xf>
    <xf numFmtId="3" fontId="16" fillId="5" borderId="0" xfId="5" applyNumberFormat="1" applyFont="1" applyFill="1" applyBorder="1" applyAlignment="1" applyProtection="1">
      <alignment vertical="center"/>
      <protection hidden="1"/>
    </xf>
    <xf numFmtId="3" fontId="16" fillId="0" borderId="0" xfId="5" applyNumberFormat="1" applyFont="1" applyBorder="1" applyAlignment="1" applyProtection="1">
      <alignment vertical="center"/>
      <protection hidden="1"/>
    </xf>
    <xf numFmtId="1" fontId="25" fillId="0" borderId="0" xfId="2" applyFont="1" applyFill="1" applyBorder="1" applyAlignment="1" applyProtection="1">
      <alignment horizontal="left" vertical="center" indent="1"/>
      <protection hidden="1"/>
    </xf>
    <xf numFmtId="3" fontId="16" fillId="11" borderId="0" xfId="5" applyNumberFormat="1" applyFont="1" applyFill="1" applyBorder="1" applyAlignment="1" applyProtection="1">
      <alignment vertical="center"/>
      <protection hidden="1"/>
    </xf>
    <xf numFmtId="1" fontId="17" fillId="9" borderId="0" xfId="2" applyFont="1" applyFill="1" applyBorder="1" applyAlignment="1" applyProtection="1">
      <alignment horizontal="left" vertical="center"/>
      <protection hidden="1"/>
    </xf>
    <xf numFmtId="3" fontId="17" fillId="9" borderId="0" xfId="5" applyNumberFormat="1" applyFont="1" applyFill="1" applyBorder="1" applyAlignment="1" applyProtection="1">
      <alignment vertical="center"/>
      <protection hidden="1"/>
    </xf>
    <xf numFmtId="1" fontId="24" fillId="0" borderId="0" xfId="2" applyFont="1" applyProtection="1">
      <alignment vertical="center"/>
      <protection hidden="1"/>
    </xf>
    <xf numFmtId="164" fontId="16" fillId="5" borderId="0" xfId="1" applyNumberFormat="1" applyFont="1" applyFill="1" applyBorder="1" applyAlignment="1" applyProtection="1">
      <alignment vertical="center"/>
      <protection hidden="1"/>
    </xf>
    <xf numFmtId="164" fontId="16" fillId="0" borderId="0" xfId="1" applyNumberFormat="1" applyFont="1" applyBorder="1" applyAlignment="1" applyProtection="1">
      <alignment vertical="center"/>
      <protection hidden="1"/>
    </xf>
    <xf numFmtId="164" fontId="16" fillId="11" borderId="0" xfId="1" applyNumberFormat="1" applyFont="1" applyFill="1" applyBorder="1" applyAlignment="1" applyProtection="1">
      <alignment vertical="center"/>
      <protection hidden="1"/>
    </xf>
    <xf numFmtId="164" fontId="17" fillId="9" borderId="0" xfId="1" applyNumberFormat="1" applyFont="1" applyFill="1" applyBorder="1" applyAlignment="1" applyProtection="1">
      <alignment vertical="center"/>
      <protection hidden="1"/>
    </xf>
    <xf numFmtId="164" fontId="24" fillId="0" borderId="0" xfId="5" applyNumberFormat="1" applyFont="1" applyBorder="1" applyAlignment="1" applyProtection="1">
      <alignment vertical="center"/>
      <protection hidden="1"/>
    </xf>
    <xf numFmtId="1" fontId="16" fillId="5" borderId="0" xfId="2" applyFont="1" applyFill="1" applyBorder="1" applyProtection="1">
      <alignment vertical="center"/>
      <protection hidden="1"/>
    </xf>
    <xf numFmtId="1" fontId="17" fillId="12" borderId="0" xfId="2" applyFont="1" applyFill="1" applyBorder="1" applyAlignment="1" applyProtection="1">
      <alignment horizontal="center" vertical="center" wrapText="1"/>
      <protection hidden="1"/>
    </xf>
    <xf numFmtId="1" fontId="16" fillId="9" borderId="0" xfId="2" applyFont="1" applyFill="1" applyBorder="1" applyAlignment="1" applyProtection="1">
      <alignment horizontal="left" vertical="center" indent="1"/>
      <protection hidden="1"/>
    </xf>
    <xf numFmtId="1" fontId="16" fillId="0" borderId="0" xfId="2" applyFont="1" applyFill="1" applyBorder="1" applyAlignment="1" applyProtection="1">
      <alignment horizontal="left" vertical="center" indent="1"/>
      <protection hidden="1"/>
    </xf>
    <xf numFmtId="1" fontId="16" fillId="0" borderId="0" xfId="2" applyFont="1" applyFill="1" applyBorder="1" applyAlignment="1" applyProtection="1">
      <alignment horizontal="left" indent="1"/>
      <protection hidden="1"/>
    </xf>
    <xf numFmtId="165" fontId="16" fillId="0" borderId="0" xfId="2" applyNumberFormat="1" applyFont="1" applyBorder="1" applyAlignment="1" applyProtection="1">
      <alignment horizontal="right" wrapText="1"/>
      <protection hidden="1"/>
    </xf>
    <xf numFmtId="164" fontId="16" fillId="5" borderId="0" xfId="2" applyNumberFormat="1" applyFont="1" applyFill="1" applyBorder="1" applyAlignment="1" applyProtection="1">
      <alignment horizontal="center" vertical="center"/>
      <protection hidden="1"/>
    </xf>
    <xf numFmtId="1" fontId="17" fillId="10" borderId="0" xfId="2" applyFont="1" applyFill="1" applyBorder="1" applyAlignment="1" applyProtection="1">
      <alignment horizontal="left" vertical="center" indent="1"/>
      <protection hidden="1"/>
    </xf>
    <xf numFmtId="165" fontId="16" fillId="10" borderId="0" xfId="2" applyNumberFormat="1" applyFont="1" applyFill="1" applyBorder="1" applyAlignment="1" applyProtection="1">
      <alignment horizontal="right" vertical="center" wrapText="1"/>
      <protection hidden="1"/>
    </xf>
    <xf numFmtId="1" fontId="16" fillId="10" borderId="0" xfId="2" applyFont="1" applyFill="1" applyBorder="1" applyProtection="1">
      <alignment vertical="center"/>
      <protection hidden="1"/>
    </xf>
    <xf numFmtId="164" fontId="16" fillId="10" borderId="0" xfId="2" applyNumberFormat="1" applyFont="1" applyFill="1" applyBorder="1" applyProtection="1">
      <alignment vertical="center"/>
      <protection hidden="1"/>
    </xf>
    <xf numFmtId="165" fontId="16" fillId="0" borderId="0" xfId="2" applyNumberFormat="1" applyFont="1" applyFill="1" applyBorder="1" applyAlignment="1" applyProtection="1">
      <alignment horizontal="right" vertical="center" wrapText="1"/>
      <protection hidden="1"/>
    </xf>
    <xf numFmtId="164" fontId="16" fillId="0" borderId="0" xfId="5" applyNumberFormat="1" applyFont="1" applyFill="1" applyBorder="1" applyProtection="1">
      <alignment vertical="center"/>
      <protection hidden="1"/>
    </xf>
    <xf numFmtId="10" fontId="16" fillId="10" borderId="0" xfId="5" applyNumberFormat="1" applyFont="1" applyFill="1" applyBorder="1" applyProtection="1">
      <alignment vertical="center"/>
      <protection hidden="1"/>
    </xf>
    <xf numFmtId="0" fontId="26" fillId="0" borderId="0" xfId="6" applyFont="1" applyAlignment="1" applyProtection="1">
      <alignment vertical="center"/>
      <protection hidden="1"/>
    </xf>
    <xf numFmtId="0" fontId="26" fillId="0" borderId="0" xfId="6" applyFont="1" applyAlignment="1" applyProtection="1">
      <alignment vertical="center" wrapText="1"/>
      <protection hidden="1"/>
    </xf>
    <xf numFmtId="49" fontId="22" fillId="3" borderId="0" xfId="2" applyNumberFormat="1" applyFont="1" applyFill="1" applyBorder="1" applyAlignment="1" applyProtection="1">
      <alignment vertical="center" wrapText="1"/>
      <protection hidden="1"/>
    </xf>
    <xf numFmtId="49" fontId="22" fillId="3" borderId="0" xfId="2" applyNumberFormat="1" applyFont="1" applyFill="1" applyBorder="1" applyAlignment="1" applyProtection="1">
      <alignment horizontal="center" vertical="center" wrapText="1"/>
      <protection hidden="1"/>
    </xf>
    <xf numFmtId="1" fontId="17" fillId="5" borderId="0" xfId="2" applyNumberFormat="1" applyFont="1" applyFill="1" applyBorder="1" applyAlignment="1" applyProtection="1">
      <alignment horizontal="center" vertical="center" wrapText="1"/>
      <protection hidden="1"/>
    </xf>
    <xf numFmtId="1" fontId="17" fillId="0" borderId="0" xfId="2" applyFont="1" applyBorder="1" applyProtection="1">
      <alignment vertical="center"/>
      <protection hidden="1"/>
    </xf>
    <xf numFmtId="165" fontId="16" fillId="5" borderId="0" xfId="2" applyNumberFormat="1" applyFont="1" applyFill="1" applyBorder="1" applyProtection="1">
      <alignment vertical="center"/>
      <protection hidden="1"/>
    </xf>
    <xf numFmtId="0" fontId="26" fillId="0" borderId="0" xfId="6" applyFont="1" applyFill="1" applyBorder="1" applyAlignment="1" applyProtection="1">
      <alignment vertical="center"/>
      <protection hidden="1"/>
    </xf>
    <xf numFmtId="0" fontId="27" fillId="0" borderId="0" xfId="7" applyFont="1" applyFill="1" applyBorder="1" applyAlignment="1" applyProtection="1">
      <alignment horizontal="center"/>
      <protection hidden="1"/>
    </xf>
    <xf numFmtId="3" fontId="27" fillId="0" borderId="0" xfId="7" applyNumberFormat="1" applyFont="1" applyFill="1" applyBorder="1" applyAlignment="1" applyProtection="1">
      <alignment horizontal="right" wrapText="1"/>
      <protection hidden="1"/>
    </xf>
    <xf numFmtId="0" fontId="17" fillId="9" borderId="0" xfId="6" applyFont="1" applyFill="1" applyBorder="1" applyAlignment="1" applyProtection="1">
      <alignment vertical="center"/>
      <protection hidden="1"/>
    </xf>
    <xf numFmtId="165" fontId="17" fillId="9" borderId="0" xfId="2" applyNumberFormat="1" applyFont="1" applyFill="1" applyBorder="1" applyProtection="1">
      <alignment vertical="center"/>
      <protection hidden="1"/>
    </xf>
    <xf numFmtId="1" fontId="23" fillId="0" borderId="0" xfId="2" applyFont="1" applyBorder="1" applyAlignment="1" applyProtection="1">
      <alignment wrapText="1"/>
      <protection hidden="1"/>
    </xf>
    <xf numFmtId="0" fontId="27" fillId="0" borderId="0" xfId="7" applyFont="1" applyFill="1" applyBorder="1" applyAlignment="1" applyProtection="1">
      <alignment horizontal="left" wrapText="1"/>
      <protection hidden="1"/>
    </xf>
    <xf numFmtId="0" fontId="27" fillId="0" borderId="0" xfId="7" applyFont="1" applyFill="1" applyBorder="1" applyAlignment="1" applyProtection="1">
      <alignment horizontal="center" wrapText="1"/>
      <protection hidden="1"/>
    </xf>
    <xf numFmtId="1" fontId="17" fillId="5" borderId="0" xfId="2" applyNumberFormat="1" applyFont="1" applyFill="1" applyBorder="1" applyAlignment="1" applyProtection="1">
      <alignment horizontal="center" vertical="center"/>
      <protection hidden="1"/>
    </xf>
    <xf numFmtId="1" fontId="17" fillId="12" borderId="0" xfId="2" applyFont="1" applyFill="1" applyBorder="1" applyAlignment="1" applyProtection="1">
      <alignment horizontal="center" vertical="center"/>
      <protection hidden="1"/>
    </xf>
    <xf numFmtId="1" fontId="17" fillId="5" borderId="0" xfId="2" applyFont="1" applyFill="1" applyBorder="1" applyAlignment="1" applyProtection="1">
      <alignment horizontal="center" vertical="center"/>
      <protection hidden="1"/>
    </xf>
    <xf numFmtId="0" fontId="17" fillId="0" borderId="0" xfId="6" applyFont="1" applyBorder="1" applyAlignment="1" applyProtection="1">
      <alignment vertical="center"/>
      <protection hidden="1"/>
    </xf>
    <xf numFmtId="3" fontId="16" fillId="5" borderId="0" xfId="6" applyNumberFormat="1" applyFont="1" applyFill="1" applyBorder="1" applyAlignment="1" applyProtection="1">
      <alignment horizontal="right" vertical="center" wrapText="1"/>
      <protection hidden="1"/>
    </xf>
    <xf numFmtId="3" fontId="16" fillId="13" borderId="0" xfId="6" applyNumberFormat="1" applyFont="1" applyFill="1" applyBorder="1" applyAlignment="1" applyProtection="1">
      <alignment horizontal="right" vertical="center" wrapText="1"/>
      <protection hidden="1"/>
    </xf>
    <xf numFmtId="164" fontId="16" fillId="13" borderId="0" xfId="5" applyNumberFormat="1" applyFont="1" applyFill="1" applyBorder="1" applyProtection="1">
      <alignment vertical="center"/>
      <protection hidden="1"/>
    </xf>
    <xf numFmtId="10" fontId="16" fillId="13" borderId="0" xfId="5" applyNumberFormat="1" applyFont="1" applyFill="1" applyBorder="1" applyProtection="1">
      <alignment vertical="center"/>
      <protection hidden="1"/>
    </xf>
    <xf numFmtId="0" fontId="26" fillId="13" borderId="0" xfId="6" applyFont="1" applyFill="1" applyAlignment="1" applyProtection="1">
      <alignment vertical="center"/>
      <protection hidden="1"/>
    </xf>
    <xf numFmtId="164" fontId="16" fillId="13" borderId="0" xfId="6" applyNumberFormat="1" applyFont="1" applyFill="1" applyBorder="1" applyAlignment="1" applyProtection="1">
      <alignment horizontal="right" vertical="center" wrapText="1"/>
      <protection hidden="1"/>
    </xf>
    <xf numFmtId="164" fontId="16" fillId="5" borderId="0" xfId="6" applyNumberFormat="1" applyFont="1" applyFill="1" applyBorder="1" applyAlignment="1" applyProtection="1">
      <alignment horizontal="right" vertical="center" wrapText="1"/>
      <protection hidden="1"/>
    </xf>
    <xf numFmtId="3" fontId="16" fillId="13" borderId="0" xfId="6" quotePrefix="1" applyNumberFormat="1" applyFont="1" applyFill="1" applyBorder="1" applyAlignment="1" applyProtection="1">
      <alignment horizontal="right" vertical="center" wrapText="1"/>
      <protection hidden="1"/>
    </xf>
    <xf numFmtId="164" fontId="16" fillId="5" borderId="0" xfId="6" quotePrefix="1" applyNumberFormat="1" applyFont="1" applyFill="1" applyBorder="1" applyAlignment="1" applyProtection="1">
      <alignment horizontal="right" vertical="center" wrapText="1"/>
      <protection hidden="1"/>
    </xf>
    <xf numFmtId="3" fontId="17" fillId="9" borderId="0" xfId="6" applyNumberFormat="1" applyFont="1" applyFill="1" applyBorder="1" applyAlignment="1" applyProtection="1">
      <alignment horizontal="right" vertical="center" wrapText="1"/>
      <protection hidden="1"/>
    </xf>
    <xf numFmtId="164" fontId="17" fillId="9" borderId="0" xfId="5" applyNumberFormat="1" applyFont="1" applyFill="1" applyBorder="1" applyProtection="1">
      <alignment vertical="center"/>
      <protection hidden="1"/>
    </xf>
    <xf numFmtId="10" fontId="17" fillId="9" borderId="0" xfId="5" applyNumberFormat="1" applyFont="1" applyFill="1" applyBorder="1" applyProtection="1">
      <alignment vertical="center"/>
      <protection hidden="1"/>
    </xf>
    <xf numFmtId="0" fontId="20" fillId="5" borderId="0" xfId="6" applyFont="1" applyFill="1" applyBorder="1" applyAlignment="1" applyProtection="1">
      <alignment horizontal="left" vertical="center" wrapText="1"/>
      <protection hidden="1"/>
    </xf>
    <xf numFmtId="0" fontId="27" fillId="0" borderId="0" xfId="6" applyFont="1" applyAlignment="1" applyProtection="1">
      <alignment vertical="center"/>
      <protection hidden="1"/>
    </xf>
    <xf numFmtId="0" fontId="26" fillId="0" borderId="0" xfId="6" applyFont="1" applyAlignment="1" applyProtection="1">
      <alignment horizontal="right" vertical="center"/>
      <protection hidden="1"/>
    </xf>
    <xf numFmtId="1" fontId="28" fillId="0" borderId="0" xfId="2" applyFont="1" applyFill="1" applyBorder="1" applyAlignment="1" applyProtection="1">
      <alignment vertical="center" wrapText="1"/>
      <protection hidden="1"/>
    </xf>
    <xf numFmtId="49" fontId="17" fillId="5" borderId="0" xfId="2" applyNumberFormat="1" applyFont="1" applyFill="1" applyBorder="1" applyAlignment="1" applyProtection="1">
      <alignment horizontal="right" vertical="center" wrapText="1"/>
      <protection hidden="1"/>
    </xf>
    <xf numFmtId="0" fontId="17" fillId="5" borderId="0" xfId="2" applyNumberFormat="1" applyFont="1" applyFill="1" applyBorder="1" applyAlignment="1" applyProtection="1">
      <alignment horizontal="right" vertical="center" wrapText="1"/>
      <protection hidden="1"/>
    </xf>
    <xf numFmtId="1" fontId="17" fillId="9" borderId="0" xfId="2" applyFont="1" applyFill="1" applyBorder="1" applyAlignment="1" applyProtection="1">
      <alignment horizontal="left" vertical="center" wrapText="1"/>
      <protection hidden="1"/>
    </xf>
    <xf numFmtId="3" fontId="17" fillId="9" borderId="0" xfId="2" applyNumberFormat="1" applyFont="1" applyFill="1" applyBorder="1" applyAlignment="1" applyProtection="1">
      <alignment horizontal="right" vertical="center"/>
      <protection hidden="1"/>
    </xf>
    <xf numFmtId="164" fontId="17" fillId="9" borderId="0" xfId="5" applyNumberFormat="1" applyFont="1" applyFill="1" applyBorder="1" applyAlignment="1" applyProtection="1">
      <alignment horizontal="right" vertical="center" wrapText="1"/>
      <protection hidden="1"/>
    </xf>
    <xf numFmtId="1" fontId="17" fillId="11" borderId="0" xfId="2" applyFont="1" applyFill="1" applyBorder="1" applyAlignment="1" applyProtection="1">
      <alignment horizontal="left" vertical="center" wrapText="1"/>
      <protection hidden="1"/>
    </xf>
    <xf numFmtId="3" fontId="17" fillId="11" borderId="0" xfId="2" applyNumberFormat="1" applyFont="1" applyFill="1" applyBorder="1" applyAlignment="1" applyProtection="1">
      <alignment horizontal="right" vertical="center"/>
      <protection hidden="1"/>
    </xf>
    <xf numFmtId="164" fontId="17" fillId="11" borderId="0" xfId="5" applyNumberFormat="1" applyFont="1" applyFill="1" applyBorder="1" applyAlignment="1" applyProtection="1">
      <alignment horizontal="right" vertical="center" wrapText="1"/>
      <protection hidden="1"/>
    </xf>
    <xf numFmtId="3" fontId="16" fillId="0" borderId="0" xfId="2" applyNumberFormat="1" applyFont="1" applyBorder="1" applyAlignment="1" applyProtection="1">
      <alignment horizontal="right" vertical="center"/>
      <protection hidden="1"/>
    </xf>
    <xf numFmtId="164" fontId="16" fillId="0" borderId="0" xfId="5" applyNumberFormat="1" applyFont="1" applyBorder="1" applyAlignment="1" applyProtection="1">
      <alignment horizontal="right" vertical="center" wrapText="1"/>
      <protection hidden="1"/>
    </xf>
    <xf numFmtId="3" fontId="16" fillId="0" borderId="0" xfId="6" applyNumberFormat="1" applyFont="1" applyBorder="1" applyAlignment="1" applyProtection="1">
      <alignment horizontal="right" vertical="center" wrapText="1"/>
      <protection hidden="1"/>
    </xf>
    <xf numFmtId="3" fontId="17" fillId="11" borderId="0" xfId="6" applyNumberFormat="1" applyFont="1" applyFill="1" applyBorder="1" applyAlignment="1" applyProtection="1">
      <alignment horizontal="right" vertical="center" wrapText="1"/>
      <protection hidden="1"/>
    </xf>
    <xf numFmtId="1" fontId="29" fillId="0" borderId="0" xfId="2" applyFont="1" applyBorder="1" applyAlignment="1" applyProtection="1">
      <alignment vertical="center" wrapText="1"/>
      <protection hidden="1"/>
    </xf>
    <xf numFmtId="0" fontId="26" fillId="13" borderId="0" xfId="6" applyFont="1" applyFill="1" applyAlignment="1" applyProtection="1">
      <alignment horizontal="right" vertical="center"/>
      <protection hidden="1"/>
    </xf>
    <xf numFmtId="1" fontId="30" fillId="14" borderId="3" xfId="2" applyFont="1" applyFill="1" applyBorder="1" applyAlignment="1">
      <alignment horizontal="center" vertical="center"/>
    </xf>
    <xf numFmtId="1" fontId="2" fillId="0" borderId="4" xfId="2" applyFont="1" applyBorder="1" applyAlignment="1" applyProtection="1">
      <alignment horizontal="left"/>
    </xf>
    <xf numFmtId="1" fontId="24" fillId="14" borderId="5" xfId="2" applyFont="1" applyFill="1" applyBorder="1" applyAlignment="1">
      <alignment vertical="center"/>
    </xf>
    <xf numFmtId="1" fontId="30" fillId="14" borderId="6" xfId="2" applyFont="1" applyFill="1" applyBorder="1" applyAlignment="1">
      <alignment horizontal="center" vertical="center"/>
    </xf>
    <xf numFmtId="1" fontId="2" fillId="0" borderId="7" xfId="2" applyFont="1" applyBorder="1" applyAlignment="1" applyProtection="1">
      <alignment horizontal="left"/>
    </xf>
    <xf numFmtId="1" fontId="30" fillId="14" borderId="8" xfId="2" applyFont="1" applyFill="1" applyBorder="1" applyAlignment="1">
      <alignment horizontal="center" vertical="center"/>
    </xf>
    <xf numFmtId="1" fontId="2" fillId="0" borderId="9" xfId="2" applyFont="1" applyBorder="1" applyAlignment="1" applyProtection="1">
      <alignment horizontal="left"/>
    </xf>
    <xf numFmtId="1" fontId="31" fillId="14" borderId="10" xfId="2" applyNumberFormat="1" applyFont="1" applyFill="1" applyBorder="1" applyAlignment="1">
      <alignment horizontal="center" vertical="center" wrapText="1"/>
    </xf>
    <xf numFmtId="1" fontId="30" fillId="14" borderId="3" xfId="2" applyFont="1" applyFill="1" applyBorder="1" applyAlignment="1">
      <alignment horizontal="center" vertical="center" wrapText="1"/>
    </xf>
    <xf numFmtId="1" fontId="2" fillId="0" borderId="4" xfId="2" applyFont="1" applyFill="1" applyBorder="1" applyAlignment="1">
      <alignment horizontal="left" vertical="center" wrapText="1"/>
    </xf>
    <xf numFmtId="1" fontId="30" fillId="14" borderId="6" xfId="2" applyFont="1" applyFill="1" applyBorder="1" applyAlignment="1">
      <alignment horizontal="center" vertical="center" wrapText="1"/>
    </xf>
    <xf numFmtId="1" fontId="2" fillId="0" borderId="7" xfId="2" applyFont="1" applyFill="1" applyBorder="1" applyAlignment="1">
      <alignment horizontal="left" vertical="center" wrapText="1"/>
    </xf>
    <xf numFmtId="1" fontId="2" fillId="0" borderId="0" xfId="2" applyAlignment="1">
      <alignment horizontal="center" vertical="center"/>
    </xf>
    <xf numFmtId="1" fontId="33" fillId="14" borderId="11" xfId="2" applyNumberFormat="1" applyFont="1" applyFill="1" applyBorder="1" applyAlignment="1" applyProtection="1">
      <alignment horizontal="center" vertical="center" wrapText="1"/>
      <protection hidden="1"/>
    </xf>
    <xf numFmtId="1" fontId="34" fillId="15" borderId="10" xfId="2" applyFont="1" applyFill="1" applyBorder="1" applyAlignment="1">
      <alignment horizontal="center" vertical="center" wrapText="1"/>
    </xf>
    <xf numFmtId="1" fontId="34" fillId="15" borderId="12" xfId="2" applyFont="1" applyFill="1" applyBorder="1" applyAlignment="1">
      <alignment horizontal="center" vertical="center" wrapText="1"/>
    </xf>
    <xf numFmtId="1" fontId="34" fillId="15" borderId="13" xfId="2" applyFont="1" applyFill="1" applyBorder="1" applyAlignment="1">
      <alignment horizontal="center" vertical="center" wrapText="1"/>
    </xf>
    <xf numFmtId="0" fontId="30" fillId="14" borderId="14" xfId="2" applyNumberFormat="1" applyFont="1" applyFill="1" applyBorder="1" applyAlignment="1" applyProtection="1">
      <alignment horizontal="center" vertical="center"/>
      <protection hidden="1"/>
    </xf>
    <xf numFmtId="1" fontId="30" fillId="14" borderId="11" xfId="2" applyNumberFormat="1" applyFont="1" applyFill="1" applyBorder="1" applyAlignment="1">
      <alignment horizontal="center" vertical="center" wrapText="1"/>
    </xf>
    <xf numFmtId="1" fontId="2" fillId="0" borderId="0" xfId="2" applyFont="1" applyAlignment="1">
      <alignment vertical="center" wrapText="1"/>
    </xf>
    <xf numFmtId="49" fontId="2" fillId="16" borderId="0" xfId="2" applyNumberFormat="1" applyFont="1" applyFill="1">
      <alignment vertical="center"/>
    </xf>
  </cellXfs>
  <cellStyles count="188">
    <cellStyle name="20% - Énfasis1 2" xfId="8"/>
    <cellStyle name="20% - Énfasis1 3" xfId="9"/>
    <cellStyle name="20% - Énfasis1 4" xfId="10"/>
    <cellStyle name="20% - Énfasis1 5" xfId="11"/>
    <cellStyle name="20% - Énfasis2 2" xfId="12"/>
    <cellStyle name="20% - Énfasis2 3" xfId="13"/>
    <cellStyle name="20% - Énfasis2 4" xfId="14"/>
    <cellStyle name="20% - Énfasis2 5" xfId="15"/>
    <cellStyle name="20% - Énfasis3 2" xfId="16"/>
    <cellStyle name="20% - Énfasis3 3" xfId="17"/>
    <cellStyle name="20% - Énfasis3 4" xfId="18"/>
    <cellStyle name="20% - Énfasis3 5" xfId="19"/>
    <cellStyle name="20% - Énfasis4 2" xfId="20"/>
    <cellStyle name="20% - Énfasis4 3" xfId="21"/>
    <cellStyle name="20% - Énfasis4 4" xfId="22"/>
    <cellStyle name="20% - Énfasis4 5" xfId="23"/>
    <cellStyle name="20% - Énfasis5 2" xfId="24"/>
    <cellStyle name="20% - Énfasis5 3" xfId="25"/>
    <cellStyle name="20% - Énfasis5 4" xfId="26"/>
    <cellStyle name="20% - Énfasis5 5" xfId="27"/>
    <cellStyle name="20% - Énfasis6 2" xfId="28"/>
    <cellStyle name="20% - Énfasis6 3" xfId="29"/>
    <cellStyle name="20% - Énfasis6 4" xfId="30"/>
    <cellStyle name="20% - Énfasis6 5" xfId="31"/>
    <cellStyle name="40% - Énfasis1 2" xfId="32"/>
    <cellStyle name="40% - Énfasis1 3" xfId="33"/>
    <cellStyle name="40% - Énfasis1 4" xfId="34"/>
    <cellStyle name="40% - Énfasis1 5" xfId="35"/>
    <cellStyle name="40% - Énfasis2 2" xfId="36"/>
    <cellStyle name="40% - Énfasis2 3" xfId="37"/>
    <cellStyle name="40% - Énfasis2 4" xfId="38"/>
    <cellStyle name="40% - Énfasis2 5" xfId="39"/>
    <cellStyle name="40% - Énfasis3 2" xfId="40"/>
    <cellStyle name="40% - Énfasis3 3" xfId="41"/>
    <cellStyle name="40% - Énfasis3 4" xfId="42"/>
    <cellStyle name="40% - Énfasis3 5" xfId="43"/>
    <cellStyle name="40% - Énfasis4 2" xfId="44"/>
    <cellStyle name="40% - Énfasis4 3" xfId="45"/>
    <cellStyle name="40% - Énfasis4 4" xfId="46"/>
    <cellStyle name="40% - Énfasis4 5" xfId="47"/>
    <cellStyle name="40% - Énfasis5 2" xfId="48"/>
    <cellStyle name="40% - Énfasis5 3" xfId="49"/>
    <cellStyle name="40% - Énfasis5 4" xfId="50"/>
    <cellStyle name="40% - Énfasis5 5" xfId="51"/>
    <cellStyle name="40% - Énfasis6 2" xfId="52"/>
    <cellStyle name="40% - Énfasis6 3" xfId="53"/>
    <cellStyle name="40% - Énfasis6 4" xfId="54"/>
    <cellStyle name="40% - Énfasis6 5" xfId="55"/>
    <cellStyle name="60% - Énfasis1 2" xfId="56"/>
    <cellStyle name="60% - Énfasis1 3" xfId="57"/>
    <cellStyle name="60% - Énfasis1 4" xfId="58"/>
    <cellStyle name="60% - Énfasis1 5" xfId="59"/>
    <cellStyle name="60% - Énfasis2 2" xfId="60"/>
    <cellStyle name="60% - Énfasis2 3" xfId="61"/>
    <cellStyle name="60% - Énfasis2 4" xfId="62"/>
    <cellStyle name="60% - Énfasis2 5" xfId="63"/>
    <cellStyle name="60% - Énfasis3 2" xfId="64"/>
    <cellStyle name="60% - Énfasis3 3" xfId="65"/>
    <cellStyle name="60% - Énfasis3 4" xfId="66"/>
    <cellStyle name="60% - Énfasis3 5" xfId="67"/>
    <cellStyle name="60% - Énfasis4 2" xfId="68"/>
    <cellStyle name="60% - Énfasis4 3" xfId="69"/>
    <cellStyle name="60% - Énfasis4 4" xfId="70"/>
    <cellStyle name="60% - Énfasis4 5" xfId="71"/>
    <cellStyle name="60% - Énfasis5 2" xfId="72"/>
    <cellStyle name="60% - Énfasis5 3" xfId="73"/>
    <cellStyle name="60% - Énfasis5 4" xfId="74"/>
    <cellStyle name="60% - Énfasis5 5" xfId="75"/>
    <cellStyle name="60% - Énfasis6 2" xfId="76"/>
    <cellStyle name="60% - Énfasis6 3" xfId="77"/>
    <cellStyle name="60% - Énfasis6 4" xfId="78"/>
    <cellStyle name="60% - Énfasis6 5" xfId="79"/>
    <cellStyle name="Buena 2" xfId="80"/>
    <cellStyle name="Buena 3" xfId="81"/>
    <cellStyle name="Buena 4" xfId="82"/>
    <cellStyle name="Buena 5" xfId="83"/>
    <cellStyle name="Cabecera 1" xfId="84"/>
    <cellStyle name="Cabecera 2" xfId="85"/>
    <cellStyle name="Cálculo 2" xfId="86"/>
    <cellStyle name="Cálculo 3" xfId="87"/>
    <cellStyle name="Cálculo 4" xfId="88"/>
    <cellStyle name="Cálculo 5" xfId="89"/>
    <cellStyle name="Celda de comprobación 2" xfId="90"/>
    <cellStyle name="Celda de comprobación 3" xfId="91"/>
    <cellStyle name="Celda de comprobación 4" xfId="92"/>
    <cellStyle name="Celda de comprobación 5" xfId="93"/>
    <cellStyle name="Celda vinculada 2" xfId="94"/>
    <cellStyle name="Celda vinculada 3" xfId="95"/>
    <cellStyle name="Celda vinculada 4" xfId="96"/>
    <cellStyle name="Celda vinculada 5" xfId="97"/>
    <cellStyle name="Encabezado 4 2" xfId="98"/>
    <cellStyle name="Encabezado 4 3" xfId="99"/>
    <cellStyle name="Encabezado 4 4" xfId="100"/>
    <cellStyle name="Encabezado 4 5" xfId="101"/>
    <cellStyle name="Énfasis1 2" xfId="102"/>
    <cellStyle name="Énfasis1 3" xfId="103"/>
    <cellStyle name="Énfasis1 4" xfId="104"/>
    <cellStyle name="Énfasis1 5" xfId="105"/>
    <cellStyle name="Énfasis2 2" xfId="106"/>
    <cellStyle name="Énfasis2 3" xfId="107"/>
    <cellStyle name="Énfasis2 4" xfId="108"/>
    <cellStyle name="Énfasis2 5" xfId="109"/>
    <cellStyle name="Énfasis3 2" xfId="110"/>
    <cellStyle name="Énfasis3 3" xfId="111"/>
    <cellStyle name="Énfasis3 4" xfId="112"/>
    <cellStyle name="Énfasis3 5" xfId="113"/>
    <cellStyle name="Énfasis4 2" xfId="114"/>
    <cellStyle name="Énfasis4 3" xfId="115"/>
    <cellStyle name="Énfasis4 4" xfId="116"/>
    <cellStyle name="Énfasis4 5" xfId="117"/>
    <cellStyle name="Énfasis5 2" xfId="118"/>
    <cellStyle name="Énfasis5 3" xfId="119"/>
    <cellStyle name="Énfasis5 4" xfId="120"/>
    <cellStyle name="Énfasis5 5" xfId="121"/>
    <cellStyle name="Énfasis6 2" xfId="122"/>
    <cellStyle name="Énfasis6 3" xfId="123"/>
    <cellStyle name="Énfasis6 4" xfId="124"/>
    <cellStyle name="Énfasis6 5" xfId="125"/>
    <cellStyle name="Entrada 2" xfId="126"/>
    <cellStyle name="Entrada 3" xfId="127"/>
    <cellStyle name="Entrada 4" xfId="128"/>
    <cellStyle name="Entrada 5" xfId="129"/>
    <cellStyle name="Estilo 1" xfId="130"/>
    <cellStyle name="Euro" xfId="131"/>
    <cellStyle name="Fecha" xfId="132"/>
    <cellStyle name="Fijo" xfId="133"/>
    <cellStyle name="Hipervínculo 2" xfId="4"/>
    <cellStyle name="Incorrecto 2" xfId="134"/>
    <cellStyle name="Incorrecto 3" xfId="135"/>
    <cellStyle name="Incorrecto 4" xfId="136"/>
    <cellStyle name="Incorrecto 5" xfId="137"/>
    <cellStyle name="Millares [0] 2" xfId="138"/>
    <cellStyle name="Monetario" xfId="139"/>
    <cellStyle name="Monetario0" xfId="140"/>
    <cellStyle name="Neutral 2" xfId="141"/>
    <cellStyle name="Neutral 3" xfId="142"/>
    <cellStyle name="Neutral 4" xfId="143"/>
    <cellStyle name="Neutral 5" xfId="144"/>
    <cellStyle name="Normal" xfId="0" builtinId="0"/>
    <cellStyle name="Normal 2" xfId="145"/>
    <cellStyle name="Normal 2 2" xfId="2"/>
    <cellStyle name="Normal 3" xfId="146"/>
    <cellStyle name="Normal 3 2" xfId="147"/>
    <cellStyle name="Normal_Hoja1" xfId="7"/>
    <cellStyle name="Normal_PlazasEstablecimientosMunicipioAutAños" xfId="6"/>
    <cellStyle name="Normal_Series anuales Estadísticas de Turismo" xfId="3"/>
    <cellStyle name="Notas 2" xfId="148"/>
    <cellStyle name="Notas 3" xfId="149"/>
    <cellStyle name="Notas 4" xfId="150"/>
    <cellStyle name="Notas 5" xfId="151"/>
    <cellStyle name="Porcentaje" xfId="152"/>
    <cellStyle name="Porcentual" xfId="1" builtinId="5"/>
    <cellStyle name="Porcentual 2" xfId="153"/>
    <cellStyle name="Porcentual 2 2" xfId="5"/>
    <cellStyle name="Punto" xfId="154"/>
    <cellStyle name="Punto0" xfId="155"/>
    <cellStyle name="Salida 2" xfId="156"/>
    <cellStyle name="Salida 3" xfId="157"/>
    <cellStyle name="Salida 4" xfId="158"/>
    <cellStyle name="Salida 5" xfId="159"/>
    <cellStyle name="Texto de advertencia 2" xfId="160"/>
    <cellStyle name="Texto de advertencia 3" xfId="161"/>
    <cellStyle name="Texto de advertencia 4" xfId="162"/>
    <cellStyle name="Texto de advertencia 5" xfId="163"/>
    <cellStyle name="Texto explicativo 2" xfId="164"/>
    <cellStyle name="Texto explicativo 3" xfId="165"/>
    <cellStyle name="Texto explicativo 4" xfId="166"/>
    <cellStyle name="Texto explicativo 5" xfId="167"/>
    <cellStyle name="Título 1 2" xfId="168"/>
    <cellStyle name="Título 1 3" xfId="169"/>
    <cellStyle name="Título 1 4" xfId="170"/>
    <cellStyle name="Título 1 5" xfId="171"/>
    <cellStyle name="Título 2 2" xfId="172"/>
    <cellStyle name="Título 2 3" xfId="173"/>
    <cellStyle name="Título 2 4" xfId="174"/>
    <cellStyle name="Título 2 5" xfId="175"/>
    <cellStyle name="Título 3 2" xfId="176"/>
    <cellStyle name="Título 3 3" xfId="177"/>
    <cellStyle name="Título 3 4" xfId="178"/>
    <cellStyle name="Título 3 5" xfId="179"/>
    <cellStyle name="Título 4" xfId="180"/>
    <cellStyle name="Título 5" xfId="181"/>
    <cellStyle name="Título 6" xfId="182"/>
    <cellStyle name="Título 7" xfId="183"/>
    <cellStyle name="Total 2" xfId="184"/>
    <cellStyle name="Total 3" xfId="185"/>
    <cellStyle name="Total 4" xfId="186"/>
    <cellStyle name="Total 5" xfId="187"/>
  </cellStyles>
  <dxfs count="51"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externalLink" Target="externalLinks/externalLink1.xml"/><Relationship Id="rId40" Type="http://schemas.openxmlformats.org/officeDocument/2006/relationships/styles" Target="styles.xml"/><Relationship Id="rId45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customXml" Target="../customXml/item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externalLink" Target="externalLinks/externalLink2.xml"/><Relationship Id="rId20" Type="http://schemas.openxmlformats.org/officeDocument/2006/relationships/worksheet" Target="worksheets/sheet20.xml"/><Relationship Id="rId41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1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2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1.xml"/></Relationships>
</file>

<file path=xl/charts/_rels/chart3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5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6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7.xml"/></Relationships>
</file>

<file path=xl/charts/_rels/chart3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8.xml"/></Relationships>
</file>

<file path=xl/charts/_rels/chart3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9.xml"/></Relationships>
</file>

<file path=xl/charts/_rels/chart3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2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actualizaciones!$A$2</c:f>
          <c:strCache>
            <c:ptCount val="1"/>
            <c:pt idx="0">
              <c:v>I semestre 2012</c:v>
            </c:pt>
          </c:strCache>
        </c:strRef>
      </c:tx>
      <c:layout>
        <c:manualLayout>
          <c:xMode val="edge"/>
          <c:yMode val="edge"/>
          <c:x val="0.40014383640458279"/>
          <c:y val="7.8110989714802403E-2"/>
        </c:manualLayout>
      </c:layout>
      <c:txPr>
        <a:bodyPr/>
        <a:lstStyle/>
        <a:p>
          <a:pPr>
            <a:defRPr sz="1400" b="1">
              <a:solidFill>
                <a:schemeClr val="tx2">
                  <a:lumMod val="75000"/>
                </a:schemeClr>
              </a:solidFill>
              <a:latin typeface="+mn-lt"/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3.738317757009519E-2"/>
          <c:y val="0.20975609756098113"/>
          <c:w val="0.93458086086699665"/>
          <c:h val="0.37560975609756098"/>
        </c:manualLayout>
      </c:layout>
      <c:barChart>
        <c:barDir val="col"/>
        <c:grouping val="clustered"/>
        <c:ser>
          <c:idx val="2"/>
          <c:order val="0"/>
          <c:tx>
            <c:strRef>
              <c:f>'Alojados por municipio'!$E$6</c:f>
              <c:strCache>
                <c:ptCount val="1"/>
                <c:pt idx="0">
                  <c:v>I semestre 2012</c:v>
                </c:pt>
              </c:strCache>
            </c:strRef>
          </c:tx>
          <c:spPr>
            <a:solidFill>
              <a:srgbClr val="003366"/>
            </a:solidFill>
            <a:ln w="25400">
              <a:noFill/>
            </a:ln>
          </c:spPr>
          <c:dPt>
            <c:idx val="0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2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3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4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5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6"/>
            <c:spPr>
              <a:gradFill>
                <a:gsLst>
                  <a:gs pos="0">
                    <a:srgbClr val="C0504D">
                      <a:lumMod val="50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chemeClr val="accent2">
                      <a:lumMod val="50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7"/>
            <c:spPr>
              <a:gradFill>
                <a:gsLst>
                  <a:gs pos="0">
                    <a:srgbClr val="C0504D">
                      <a:lumMod val="50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chemeClr val="accent2">
                      <a:lumMod val="50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8"/>
            <c:spPr>
              <a:gradFill>
                <a:gsLst>
                  <a:gs pos="0">
                    <a:srgbClr val="C0504D">
                      <a:lumMod val="50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rgbClr val="C0504D">
                      <a:lumMod val="50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9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chemeClr val="accent3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0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chemeClr val="accent3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1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chemeClr val="accent3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2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20000"/>
                      <a:lumOff val="80000"/>
                    </a:srgbClr>
                  </a:gs>
                  <a:gs pos="100000">
                    <a:schemeClr val="accent6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3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20000"/>
                      <a:lumOff val="80000"/>
                    </a:srgbClr>
                  </a:gs>
                  <a:gs pos="100000">
                    <a:schemeClr val="accent6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4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20000"/>
                      <a:lumOff val="80000"/>
                    </a:srgbClr>
                  </a:gs>
                  <a:gs pos="100000">
                    <a:schemeClr val="accent6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multiLvlStrRef>
              <c:f>Hoja1!$D$25:$E$39</c:f>
              <c:multiLvlStrCache>
                <c:ptCount val="15"/>
                <c:lvl>
                  <c:pt idx="0">
                    <c:v>Total</c:v>
                  </c:pt>
                  <c:pt idx="1">
                    <c:v>Hotelera</c:v>
                  </c:pt>
                  <c:pt idx="2">
                    <c:v>Extrahotelera</c:v>
                  </c:pt>
                  <c:pt idx="3">
                    <c:v>Total</c:v>
                  </c:pt>
                  <c:pt idx="4">
                    <c:v>Hotelera</c:v>
                  </c:pt>
                  <c:pt idx="5">
                    <c:v>Extrahotelera</c:v>
                  </c:pt>
                  <c:pt idx="6">
                    <c:v>Total</c:v>
                  </c:pt>
                  <c:pt idx="7">
                    <c:v>Hotelera</c:v>
                  </c:pt>
                  <c:pt idx="8">
                    <c:v>Extrahotelera</c:v>
                  </c:pt>
                  <c:pt idx="9">
                    <c:v>Total</c:v>
                  </c:pt>
                  <c:pt idx="10">
                    <c:v>Hotelera</c:v>
                  </c:pt>
                  <c:pt idx="11">
                    <c:v>Extrahotelera</c:v>
                  </c:pt>
                  <c:pt idx="12">
                    <c:v>Total</c:v>
                  </c:pt>
                  <c:pt idx="13">
                    <c:v>Hotelera</c:v>
                  </c:pt>
                  <c:pt idx="14">
                    <c:v>Extrahotelera</c:v>
                  </c:pt>
                </c:lvl>
                <c:lvl>
                  <c:pt idx="0">
                    <c:v>TOTAL</c:v>
                  </c:pt>
                  <c:pt idx="3">
                    <c:v>ADEJE</c:v>
                  </c:pt>
                  <c:pt idx="6">
                    <c:v>ARONA</c:v>
                  </c:pt>
                  <c:pt idx="9">
                    <c:v>PUERTO DE LA CRUZ</c:v>
                  </c:pt>
                  <c:pt idx="12">
                    <c:v>SANTA CRUZ</c:v>
                  </c:pt>
                </c:lvl>
              </c:multiLvlStrCache>
            </c:multiLvlStrRef>
          </c:cat>
          <c:val>
            <c:numRef>
              <c:f>('Alojados por municipio'!$E$8:$E$10,'Alojados por municipio'!$E$12:$E$14,'Alojados por municipio'!$E$16:$E$18,'Alojados por municipio'!$E$20:$E$22,'Alojados por municipio'!$E$24:$E$26)</c:f>
              <c:numCache>
                <c:formatCode>#,##0_)</c:formatCode>
                <c:ptCount val="15"/>
                <c:pt idx="0">
                  <c:v>2399827</c:v>
                </c:pt>
                <c:pt idx="1">
                  <c:v>1562740</c:v>
                </c:pt>
                <c:pt idx="2">
                  <c:v>837087</c:v>
                </c:pt>
                <c:pt idx="3">
                  <c:v>866732</c:v>
                </c:pt>
                <c:pt idx="4">
                  <c:v>607528</c:v>
                </c:pt>
                <c:pt idx="5">
                  <c:v>259204</c:v>
                </c:pt>
                <c:pt idx="6">
                  <c:v>678490</c:v>
                </c:pt>
                <c:pt idx="7">
                  <c:v>331205</c:v>
                </c:pt>
                <c:pt idx="8">
                  <c:v>347285</c:v>
                </c:pt>
                <c:pt idx="9">
                  <c:v>338053</c:v>
                </c:pt>
                <c:pt idx="10">
                  <c:v>254230</c:v>
                </c:pt>
                <c:pt idx="11">
                  <c:v>83823</c:v>
                </c:pt>
                <c:pt idx="12">
                  <c:v>88636</c:v>
                </c:pt>
                <c:pt idx="13">
                  <c:v>88636</c:v>
                </c:pt>
                <c:pt idx="14">
                  <c:v>0</c:v>
                </c:pt>
              </c:numCache>
            </c:numRef>
          </c:val>
        </c:ser>
        <c:dLbls>
          <c:showVal val="1"/>
        </c:dLbls>
        <c:gapWidth val="10"/>
        <c:overlap val="-10"/>
        <c:axId val="127978496"/>
        <c:axId val="127980672"/>
      </c:barChart>
      <c:catAx>
        <c:axId val="127978496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
FUENTE: STDE del Cabildo Insular de Tenerife. ELABORACIÓN: Turismo de Tenerife</a:t>
                </a:r>
              </a:p>
            </c:rich>
          </c:tx>
          <c:layout>
            <c:manualLayout>
              <c:xMode val="edge"/>
              <c:yMode val="edge"/>
              <c:x val="1.0385810333207414E-3"/>
              <c:y val="0.93765110700875365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-5400000" vert="horz"/>
          <a:lstStyle/>
          <a:p>
            <a:pPr>
              <a:defRPr sz="11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127980672"/>
        <c:crosses val="autoZero"/>
        <c:auto val="1"/>
        <c:lblAlgn val="ctr"/>
        <c:lblOffset val="100"/>
        <c:tickLblSkip val="1"/>
        <c:tickMarkSkip val="1"/>
      </c:catAx>
      <c:valAx>
        <c:axId val="127980672"/>
        <c:scaling>
          <c:orientation val="minMax"/>
        </c:scaling>
        <c:delete val="1"/>
        <c:axPos val="l"/>
        <c:numFmt formatCode="#,##0_)" sourceLinked="1"/>
        <c:tickLblPos val="none"/>
        <c:crossAx val="12797849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21" r="0.75000000000001421" t="1" header="0" footer="0"/>
    <c:pageSetup paperSize="9" orientation="landscape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'pernocta municipio y catego'!$B$19:$G$19</c:f>
          <c:strCache>
            <c:ptCount val="1"/>
            <c:pt idx="0">
              <c:v>PERNOCTACIONES EN PUERTO DE LA CRUZ SEGÚN TIPOLOGÍA Y CATEGORÍA DE ESTABLECIMIENTO</c:v>
            </c:pt>
          </c:strCache>
        </c:strRef>
      </c:tx>
      <c:layout>
        <c:manualLayout>
          <c:xMode val="edge"/>
          <c:yMode val="edge"/>
          <c:x val="0.1687501852966054"/>
          <c:y val="3.949900044877862E-3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2.3396867379250941E-2"/>
          <c:y val="0.31959860526789741"/>
          <c:w val="0.97660313262075393"/>
          <c:h val="0.52186488123495933"/>
        </c:manualLayout>
      </c:layout>
      <c:barChart>
        <c:barDir val="col"/>
        <c:grouping val="clustered"/>
        <c:ser>
          <c:idx val="2"/>
          <c:order val="0"/>
          <c:tx>
            <c:strRef>
              <c:f>'pernocta municipio y catego'!$E$20</c:f>
              <c:strCache>
                <c:ptCount val="1"/>
                <c:pt idx="0">
                  <c:v>I semestre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dLbl>
              <c:idx val="4"/>
              <c:layout>
                <c:manualLayout>
                  <c:x val="0"/>
                  <c:y val="-4.5738373139947969E-2"/>
                </c:manualLayout>
              </c:layout>
              <c:dLblPos val="outEnd"/>
              <c:showVal val="1"/>
            </c:dLbl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2">
                          <a:lumMod val="7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('pernocta municipio y catego'!$B$22,'pernocta municipio y catego'!$B$24,'pernocta municipio y catego'!$B$25,'pernocta municipio y catego'!$B$26,'pernocta municipio y catego'!$B$27,'pernocta municipio y catego'!$B$29)</c:f>
              <c:strCache>
                <c:ptCount val="6"/>
                <c:pt idx="0">
                  <c:v>Total Pernoctaciones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('pernocta municipio y catego'!$E$22,'pernocta municipio y catego'!$E$24:$E$27,'pernocta municipio y catego'!$E$29)</c:f>
              <c:numCache>
                <c:formatCode>#,##0_)</c:formatCode>
                <c:ptCount val="6"/>
                <c:pt idx="0">
                  <c:v>2755346</c:v>
                </c:pt>
                <c:pt idx="1">
                  <c:v>2037676</c:v>
                </c:pt>
                <c:pt idx="2">
                  <c:v>1754105</c:v>
                </c:pt>
                <c:pt idx="3">
                  <c:v>264532</c:v>
                </c:pt>
                <c:pt idx="4">
                  <c:v>19039</c:v>
                </c:pt>
                <c:pt idx="5">
                  <c:v>717670</c:v>
                </c:pt>
              </c:numCache>
            </c:numRef>
          </c:val>
        </c:ser>
        <c:ser>
          <c:idx val="0"/>
          <c:order val="1"/>
          <c:tx>
            <c:strRef>
              <c:f>'pernocta municipio y catego'!$C$20</c:f>
              <c:strCache>
                <c:ptCount val="1"/>
                <c:pt idx="0">
                  <c:v>I semestre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dLbl>
              <c:idx val="4"/>
              <c:layout>
                <c:manualLayout>
                  <c:x val="0"/>
                  <c:y val="-3.7422037422037362E-2"/>
                </c:manualLayout>
              </c:layout>
              <c:dLblPos val="outEnd"/>
              <c:showVal val="1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('pernocta municipio y catego'!$B$22,'pernocta municipio y catego'!$B$24,'pernocta municipio y catego'!$B$25,'pernocta municipio y catego'!$B$26,'pernocta municipio y catego'!$B$27,'pernocta municipio y catego'!$B$29)</c:f>
              <c:strCache>
                <c:ptCount val="6"/>
                <c:pt idx="0">
                  <c:v>Total Pernoctaciones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('pernocta municipio y catego'!$C$22,'pernocta municipio y catego'!$C$24:$C$27,'pernocta municipio y catego'!$C$29)</c:f>
              <c:numCache>
                <c:formatCode>#,##0_)</c:formatCode>
                <c:ptCount val="6"/>
                <c:pt idx="0">
                  <c:v>2754467</c:v>
                </c:pt>
                <c:pt idx="1">
                  <c:v>1972487</c:v>
                </c:pt>
                <c:pt idx="2">
                  <c:v>1663150</c:v>
                </c:pt>
                <c:pt idx="3">
                  <c:v>293538</c:v>
                </c:pt>
                <c:pt idx="4">
                  <c:v>15799</c:v>
                </c:pt>
                <c:pt idx="5">
                  <c:v>781980</c:v>
                </c:pt>
              </c:numCache>
            </c:numRef>
          </c:val>
        </c:ser>
        <c:dLbls>
          <c:showVal val="1"/>
        </c:dLbls>
        <c:gapWidth val="30"/>
        <c:overlap val="-10"/>
        <c:axId val="411806336"/>
        <c:axId val="412222208"/>
      </c:barChart>
      <c:lineChart>
        <c:grouping val="standard"/>
        <c:ser>
          <c:idx val="1"/>
          <c:order val="2"/>
          <c:tx>
            <c:strRef>
              <c:f>'pernocta municipio y catego'!$G$20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5.4373010769647637E-2"/>
                  <c:y val="0.2033804246402672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4.6769954988292103E-2"/>
                  <c:y val="0.24244634701327625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4.8218417998212491E-2"/>
                  <c:y val="0.2708703979570124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4.12962401271489E-2"/>
                  <c:y val="6.9321459557680029E-2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5.0147005892368229E-2"/>
                  <c:y val="0.4356694550395338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4.4858837945719071E-2"/>
                  <c:y val="6.4786943212140097E-2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5.0683548277395456E-2"/>
                  <c:y val="-0.22492497246134391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61187664041985E-2"/>
                  <c:y val="-0.21119623483547051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Val val="1"/>
          </c:dLbls>
          <c:cat>
            <c:strRef>
              <c:f>('pernocta municipio y catego'!$B$22,'pernocta municipio y catego'!$B$24:$B$27,'pernocta municipio y catego'!$B$29)</c:f>
              <c:strCache>
                <c:ptCount val="6"/>
                <c:pt idx="0">
                  <c:v>Total Pernoctaciones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('pernocta municipio y catego'!$G$22,'pernocta municipio y catego'!$G$24:$G$27,'pernocta municipio y catego'!$G$29)</c:f>
              <c:numCache>
                <c:formatCode>0.0%</c:formatCode>
                <c:ptCount val="6"/>
                <c:pt idx="0">
                  <c:v>3.1911799996151707E-4</c:v>
                </c:pt>
                <c:pt idx="1">
                  <c:v>3.3049140501306216E-2</c:v>
                </c:pt>
                <c:pt idx="2">
                  <c:v>5.4688392508192282E-2</c:v>
                </c:pt>
                <c:pt idx="3">
                  <c:v>-9.8815144887544379E-2</c:v>
                </c:pt>
                <c:pt idx="4">
                  <c:v>0.20507627065004114</c:v>
                </c:pt>
                <c:pt idx="5">
                  <c:v>-8.2239954986061028E-2</c:v>
                </c:pt>
              </c:numCache>
            </c:numRef>
          </c:val>
        </c:ser>
        <c:dLbls>
          <c:showVal val="1"/>
        </c:dLbls>
        <c:marker val="1"/>
        <c:axId val="412223744"/>
        <c:axId val="429064192"/>
      </c:lineChart>
      <c:catAx>
        <c:axId val="411806336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5.4806708483473912E-4"/>
              <c:y val="0.95121940838476271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412222208"/>
        <c:crosses val="autoZero"/>
        <c:auto val="1"/>
        <c:lblAlgn val="ctr"/>
        <c:lblOffset val="100"/>
        <c:tickLblSkip val="1"/>
        <c:tickMarkSkip val="1"/>
      </c:catAx>
      <c:valAx>
        <c:axId val="412222208"/>
        <c:scaling>
          <c:orientation val="minMax"/>
        </c:scaling>
        <c:axPos val="l"/>
        <c:numFmt formatCode="#,##0_)" sourceLinked="1"/>
        <c:majorTickMark val="none"/>
        <c:tickLblPos val="none"/>
        <c:spPr>
          <a:ln w="9525">
            <a:noFill/>
          </a:ln>
        </c:spPr>
        <c:crossAx val="411806336"/>
        <c:crosses val="autoZero"/>
        <c:crossBetween val="between"/>
      </c:valAx>
      <c:catAx>
        <c:axId val="412223744"/>
        <c:scaling>
          <c:orientation val="minMax"/>
        </c:scaling>
        <c:delete val="1"/>
        <c:axPos val="b"/>
        <c:tickLblPos val="none"/>
        <c:crossAx val="429064192"/>
        <c:crosses val="autoZero"/>
        <c:auto val="1"/>
        <c:lblAlgn val="ctr"/>
        <c:lblOffset val="100"/>
      </c:catAx>
      <c:valAx>
        <c:axId val="429064192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412223744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8372784295645644"/>
          <c:y val="0.15891703988747402"/>
          <c:w val="0.63851562468404865"/>
          <c:h val="5.4429197978917133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43" r="0.75000000000001443" t="1" header="0" footer="0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'pernocta municipio y catego'!$I$19:$N$19</c:f>
          <c:strCache>
            <c:ptCount val="1"/>
            <c:pt idx="0">
              <c:v>PERNOCTACIONES EN SANTA CRUZ SEGÚN TIPOLOGÍA Y CATEGORÍA DE ESTABLECIMIENTO</c:v>
            </c:pt>
          </c:strCache>
        </c:strRef>
      </c:tx>
      <c:layout>
        <c:manualLayout>
          <c:xMode val="edge"/>
          <c:yMode val="edge"/>
          <c:x val="0.1687501852966054"/>
          <c:y val="3.9499000448778637E-3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4.901388171545483E-2"/>
          <c:y val="0.44018072585001738"/>
          <c:w val="0.9381682355512867"/>
          <c:h val="0.37633473570481546"/>
        </c:manualLayout>
      </c:layout>
      <c:barChart>
        <c:barDir val="col"/>
        <c:grouping val="clustered"/>
        <c:ser>
          <c:idx val="2"/>
          <c:order val="0"/>
          <c:tx>
            <c:strRef>
              <c:f>'pernocta municipio y catego'!$L$20</c:f>
              <c:strCache>
                <c:ptCount val="1"/>
                <c:pt idx="0">
                  <c:v>I semestre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2">
                          <a:lumMod val="7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('pernocta municipio y catego'!$I$22,'pernocta municipio y catego'!$I$24:$I$28)</c:f>
              <c:strCache>
                <c:ptCount val="6"/>
                <c:pt idx="0">
                  <c:v>Total Pernoctaciones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2*</c:v>
                </c:pt>
                <c:pt idx="5">
                  <c:v>1*</c:v>
                </c:pt>
              </c:strCache>
            </c:strRef>
          </c:cat>
          <c:val>
            <c:numRef>
              <c:f>('pernocta municipio y catego'!$L$22,'pernocta municipio y catego'!$L$24:$L$28)</c:f>
              <c:numCache>
                <c:formatCode>#,##0_)</c:formatCode>
                <c:ptCount val="6"/>
                <c:pt idx="0">
                  <c:v>193881</c:v>
                </c:pt>
                <c:pt idx="1">
                  <c:v>193881</c:v>
                </c:pt>
                <c:pt idx="2">
                  <c:v>57598</c:v>
                </c:pt>
                <c:pt idx="3">
                  <c:v>67682</c:v>
                </c:pt>
                <c:pt idx="4">
                  <c:v>53795</c:v>
                </c:pt>
                <c:pt idx="5">
                  <c:v>14806</c:v>
                </c:pt>
              </c:numCache>
            </c:numRef>
          </c:val>
        </c:ser>
        <c:ser>
          <c:idx val="0"/>
          <c:order val="1"/>
          <c:tx>
            <c:strRef>
              <c:f>'pernocta municipio y catego'!$J$20</c:f>
              <c:strCache>
                <c:ptCount val="1"/>
                <c:pt idx="0">
                  <c:v>I semestre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('pernocta municipio y catego'!$I$22,'pernocta municipio y catego'!$I$24:$I$28)</c:f>
              <c:strCache>
                <c:ptCount val="6"/>
                <c:pt idx="0">
                  <c:v>Total Pernoctaciones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2*</c:v>
                </c:pt>
                <c:pt idx="5">
                  <c:v>1*</c:v>
                </c:pt>
              </c:strCache>
            </c:strRef>
          </c:cat>
          <c:val>
            <c:numRef>
              <c:f>('pernocta municipio y catego'!$J$22,'pernocta municipio y catego'!$J$24:$J$28)</c:f>
              <c:numCache>
                <c:formatCode>#,##0_)</c:formatCode>
                <c:ptCount val="6"/>
                <c:pt idx="0">
                  <c:v>173447</c:v>
                </c:pt>
                <c:pt idx="1">
                  <c:v>173447</c:v>
                </c:pt>
                <c:pt idx="2">
                  <c:v>43544</c:v>
                </c:pt>
                <c:pt idx="3">
                  <c:v>56791</c:v>
                </c:pt>
                <c:pt idx="4">
                  <c:v>59045</c:v>
                </c:pt>
                <c:pt idx="5">
                  <c:v>14067</c:v>
                </c:pt>
              </c:numCache>
            </c:numRef>
          </c:val>
        </c:ser>
        <c:dLbls>
          <c:showVal val="1"/>
        </c:dLbls>
        <c:gapWidth val="30"/>
        <c:overlap val="-10"/>
        <c:axId val="430418176"/>
        <c:axId val="430420352"/>
      </c:barChart>
      <c:lineChart>
        <c:grouping val="standard"/>
        <c:ser>
          <c:idx val="1"/>
          <c:order val="2"/>
          <c:tx>
            <c:strRef>
              <c:f>'pernocta municipio y catego'!$N$20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4.6020289881056234E-2"/>
                  <c:y val="0.13878435673711279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5.3068203210495803E-2"/>
                  <c:y val="0.13439226021903186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5.0812622700200899E-2"/>
                  <c:y val="0.30475223861050627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4.2539862265468902E-2"/>
                  <c:y val="0.19424853078396395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5.3987054029807253E-2"/>
                  <c:y val="4.3404324979128134E-2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4.4050363368434702E-2"/>
                  <c:y val="0.14378902221421908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5.7251646518606987E-2"/>
                  <c:y val="4.9503167613403884E-2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61187664041985E-2"/>
                  <c:y val="-0.21119623483547062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Val val="1"/>
          </c:dLbls>
          <c:val>
            <c:numRef>
              <c:f>('pernocta municipio y catego'!$N$22,'pernocta municipio y catego'!$N$24:$N$28)</c:f>
              <c:numCache>
                <c:formatCode>0.0%</c:formatCode>
                <c:ptCount val="6"/>
                <c:pt idx="0">
                  <c:v>0.1178112045754611</c:v>
                </c:pt>
                <c:pt idx="1">
                  <c:v>0.1178112045754611</c:v>
                </c:pt>
                <c:pt idx="2">
                  <c:v>0.32275399595811133</c:v>
                </c:pt>
                <c:pt idx="3">
                  <c:v>0.19177334436794563</c:v>
                </c:pt>
                <c:pt idx="4">
                  <c:v>-8.8915234143449914E-2</c:v>
                </c:pt>
                <c:pt idx="5">
                  <c:v>5.2534300135067886E-2</c:v>
                </c:pt>
              </c:numCache>
            </c:numRef>
          </c:val>
        </c:ser>
        <c:dLbls>
          <c:showVal val="1"/>
        </c:dLbls>
        <c:marker val="1"/>
        <c:axId val="430421888"/>
        <c:axId val="430423424"/>
      </c:lineChart>
      <c:catAx>
        <c:axId val="430418176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564E-3"/>
              <c:y val="0.95121940838476271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430420352"/>
        <c:crosses val="autoZero"/>
        <c:auto val="1"/>
        <c:lblAlgn val="ctr"/>
        <c:lblOffset val="100"/>
        <c:tickLblSkip val="1"/>
        <c:tickMarkSkip val="1"/>
      </c:catAx>
      <c:valAx>
        <c:axId val="430420352"/>
        <c:scaling>
          <c:orientation val="minMax"/>
        </c:scaling>
        <c:axPos val="l"/>
        <c:numFmt formatCode="#,##0_)" sourceLinked="1"/>
        <c:majorTickMark val="none"/>
        <c:tickLblPos val="none"/>
        <c:spPr>
          <a:ln w="9525">
            <a:noFill/>
          </a:ln>
        </c:spPr>
        <c:crossAx val="430418176"/>
        <c:crosses val="autoZero"/>
        <c:crossBetween val="between"/>
      </c:valAx>
      <c:catAx>
        <c:axId val="430421888"/>
        <c:scaling>
          <c:orientation val="minMax"/>
        </c:scaling>
        <c:delete val="1"/>
        <c:axPos val="b"/>
        <c:tickLblPos val="none"/>
        <c:crossAx val="430423424"/>
        <c:crosses val="autoZero"/>
        <c:auto val="1"/>
        <c:lblAlgn val="ctr"/>
        <c:lblOffset val="100"/>
      </c:catAx>
      <c:valAx>
        <c:axId val="430423424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430421888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7789520756374549"/>
          <c:y val="0.18802298361353478"/>
          <c:w val="0.69191431966078765"/>
          <c:h val="5.4429197978917133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'pernocta municipio y catego'!$B$34</c:f>
          <c:strCache>
            <c:ptCount val="1"/>
            <c:pt idx="0">
              <c:v>PERNOCTACIONES EN TENERIFE SEGÚN TIPOLOGÍA Y CATEGORÍA DE ESTABLECIMIENTO</c:v>
            </c:pt>
          </c:strCache>
        </c:strRef>
      </c:tx>
      <c:layout>
        <c:manualLayout>
          <c:xMode val="edge"/>
          <c:yMode val="edge"/>
          <c:x val="0.1687501852966054"/>
          <c:y val="3.9499000448778637E-3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3.4648581099935669E-2"/>
          <c:y val="0.36117864684793832"/>
          <c:w val="0.96185174850062083"/>
          <c:h val="0.45949489886659445"/>
        </c:manualLayout>
      </c:layout>
      <c:barChart>
        <c:barDir val="col"/>
        <c:grouping val="clustered"/>
        <c:ser>
          <c:idx val="2"/>
          <c:order val="0"/>
          <c:tx>
            <c:strRef>
              <c:f>'pernocta municipio y catego'!$E$36</c:f>
              <c:strCache>
                <c:ptCount val="1"/>
                <c:pt idx="0">
                  <c:v>I semestre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dLbl>
              <c:idx val="6"/>
              <c:layout>
                <c:manualLayout>
                  <c:x val="0"/>
                  <c:y val="-2.4948024948024949E-2"/>
                </c:manualLayout>
              </c:layout>
              <c:dLblPos val="outEnd"/>
              <c:showVal val="1"/>
            </c:dLbl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2">
                          <a:lumMod val="7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('pernocta municipio y catego'!$B$38,'pernocta municipio y catego'!$B$40:$B$45,'pernocta municipio y catego'!$B$47)</c:f>
              <c:strCache>
                <c:ptCount val="8"/>
                <c:pt idx="0">
                  <c:v>Total Pernoctaciones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  <c:pt idx="7">
                  <c:v>Extrahotelera</c:v>
                </c:pt>
              </c:strCache>
            </c:strRef>
          </c:cat>
          <c:val>
            <c:numRef>
              <c:f>('pernocta municipio y catego'!$E$38,'pernocta municipio y catego'!$E$40:$E$45,'pernocta municipio y catego'!$E$47)</c:f>
              <c:numCache>
                <c:formatCode>#,##0_)</c:formatCode>
                <c:ptCount val="8"/>
                <c:pt idx="0">
                  <c:v>18805690</c:v>
                </c:pt>
                <c:pt idx="1">
                  <c:v>11562676</c:v>
                </c:pt>
                <c:pt idx="2">
                  <c:v>1619239</c:v>
                </c:pt>
                <c:pt idx="3">
                  <c:v>7480179</c:v>
                </c:pt>
                <c:pt idx="4">
                  <c:v>2157715</c:v>
                </c:pt>
                <c:pt idx="5">
                  <c:v>195975</c:v>
                </c:pt>
                <c:pt idx="6">
                  <c:v>109568</c:v>
                </c:pt>
                <c:pt idx="7">
                  <c:v>7243014</c:v>
                </c:pt>
              </c:numCache>
            </c:numRef>
          </c:val>
        </c:ser>
        <c:ser>
          <c:idx val="0"/>
          <c:order val="1"/>
          <c:tx>
            <c:strRef>
              <c:f>'pernocta municipio y catego'!$C$36</c:f>
              <c:strCache>
                <c:ptCount val="1"/>
                <c:pt idx="0">
                  <c:v>I semestre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dLbl>
              <c:idx val="6"/>
              <c:layout>
                <c:manualLayout>
                  <c:x val="0"/>
                  <c:y val="-2.0790020790020715E-2"/>
                </c:manualLayout>
              </c:layout>
              <c:dLblPos val="outEnd"/>
              <c:showVal val="1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('pernocta municipio y catego'!$B$38,'pernocta municipio y catego'!$B$40:$B$45,'pernocta municipio y catego'!$B$47)</c:f>
              <c:strCache>
                <c:ptCount val="8"/>
                <c:pt idx="0">
                  <c:v>Total Pernoctaciones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  <c:pt idx="7">
                  <c:v>Extrahotelera</c:v>
                </c:pt>
              </c:strCache>
            </c:strRef>
          </c:cat>
          <c:val>
            <c:numRef>
              <c:f>('pernocta municipio y catego'!$C$38,'pernocta municipio y catego'!$C$40:$C$45,'pernocta municipio y catego'!$C$47)</c:f>
              <c:numCache>
                <c:formatCode>#,##0_)</c:formatCode>
                <c:ptCount val="8"/>
                <c:pt idx="0">
                  <c:v>19544873</c:v>
                </c:pt>
                <c:pt idx="1">
                  <c:v>11438552</c:v>
                </c:pt>
                <c:pt idx="2">
                  <c:v>1423848</c:v>
                </c:pt>
                <c:pt idx="3">
                  <c:v>7449967</c:v>
                </c:pt>
                <c:pt idx="4">
                  <c:v>2270057</c:v>
                </c:pt>
                <c:pt idx="5">
                  <c:v>195871</c:v>
                </c:pt>
                <c:pt idx="6">
                  <c:v>98809</c:v>
                </c:pt>
                <c:pt idx="7">
                  <c:v>8106321</c:v>
                </c:pt>
              </c:numCache>
            </c:numRef>
          </c:val>
        </c:ser>
        <c:dLbls>
          <c:showVal val="1"/>
        </c:dLbls>
        <c:gapWidth val="30"/>
        <c:overlap val="-10"/>
        <c:axId val="430467712"/>
        <c:axId val="430469888"/>
      </c:barChart>
      <c:lineChart>
        <c:grouping val="standard"/>
        <c:ser>
          <c:idx val="1"/>
          <c:order val="2"/>
          <c:tx>
            <c:strRef>
              <c:f>'pernocta municipio y catego'!$G$36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Pt>
            <c:idx val="6"/>
            <c:marker>
              <c:spPr>
                <a:noFill/>
                <a:ln>
                  <a:noFill/>
                </a:ln>
              </c:spPr>
            </c:marker>
          </c:dPt>
          <c:dPt>
            <c:idx val="7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4.8209844339565371E-2"/>
                  <c:y val="8.8421104326616207E-2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4.2661069523474406E-2"/>
                  <c:y val="0.15391981927414999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5.6436188927847825E-2"/>
                  <c:y val="0.42949236335063129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4.3350682859557843E-2"/>
                  <c:y val="0.15132188518015291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4.8092563159959335E-2"/>
                  <c:y val="0.13174947206443277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4.074995248090129E-2"/>
                  <c:y val="0.23526511369031053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4.6574702045141123E-2"/>
                  <c:y val="0.39045918116784295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2.7571268537503708E-2"/>
                  <c:y val="6.323178417666607E-2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Val val="1"/>
          </c:dLbls>
          <c:cat>
            <c:strRef>
              <c:f>('pernocta municipio y catego'!$B$38,'pernocta municipio y catego'!$B$40:$B$45)</c:f>
              <c:strCache>
                <c:ptCount val="7"/>
                <c:pt idx="0">
                  <c:v>Total Pernoctaciones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</c:strCache>
            </c:strRef>
          </c:cat>
          <c:val>
            <c:numRef>
              <c:f>('pernocta municipio y catego'!$G$38,'pernocta municipio y catego'!$G$40:$G$45,'pernocta municipio y catego'!$G$47)</c:f>
              <c:numCache>
                <c:formatCode>0.0%</c:formatCode>
                <c:ptCount val="8"/>
                <c:pt idx="0">
                  <c:v>-3.7819790386972585E-2</c:v>
                </c:pt>
                <c:pt idx="1">
                  <c:v>1.0851373495526451E-2</c:v>
                </c:pt>
                <c:pt idx="2">
                  <c:v>0.13722742877048666</c:v>
                </c:pt>
                <c:pt idx="3">
                  <c:v>4.0553199765851478E-3</c:v>
                </c:pt>
                <c:pt idx="4">
                  <c:v>-4.9488625175491241E-2</c:v>
                </c:pt>
                <c:pt idx="5">
                  <c:v>5.3096170438715617E-4</c:v>
                </c:pt>
                <c:pt idx="6">
                  <c:v>0.10888684229169399</c:v>
                </c:pt>
                <c:pt idx="7">
                  <c:v>-0.10649800322489078</c:v>
                </c:pt>
              </c:numCache>
            </c:numRef>
          </c:val>
        </c:ser>
        <c:dLbls>
          <c:showVal val="1"/>
        </c:dLbls>
        <c:marker val="1"/>
        <c:axId val="430471424"/>
        <c:axId val="430702592"/>
      </c:lineChart>
      <c:catAx>
        <c:axId val="430467712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5.4806708483473522E-4"/>
              <c:y val="0.95121940838476271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430469888"/>
        <c:crosses val="autoZero"/>
        <c:auto val="1"/>
        <c:lblAlgn val="ctr"/>
        <c:lblOffset val="100"/>
        <c:tickLblSkip val="1"/>
        <c:tickMarkSkip val="1"/>
      </c:catAx>
      <c:valAx>
        <c:axId val="430469888"/>
        <c:scaling>
          <c:orientation val="minMax"/>
        </c:scaling>
        <c:axPos val="l"/>
        <c:numFmt formatCode="#,##0_)" sourceLinked="1"/>
        <c:majorTickMark val="none"/>
        <c:tickLblPos val="none"/>
        <c:spPr>
          <a:ln w="9525">
            <a:noFill/>
          </a:ln>
        </c:spPr>
        <c:crossAx val="430467712"/>
        <c:crosses val="autoZero"/>
        <c:crossBetween val="between"/>
      </c:valAx>
      <c:catAx>
        <c:axId val="430471424"/>
        <c:scaling>
          <c:orientation val="minMax"/>
        </c:scaling>
        <c:delete val="1"/>
        <c:axPos val="b"/>
        <c:tickLblPos val="none"/>
        <c:crossAx val="430702592"/>
        <c:crosses val="autoZero"/>
        <c:auto val="1"/>
        <c:lblAlgn val="ctr"/>
        <c:lblOffset val="100"/>
      </c:catAx>
      <c:valAx>
        <c:axId val="430702592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430471424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1043559847777138"/>
          <c:y val="0.18802298361353478"/>
          <c:w val="0.63029785375441538"/>
          <c:h val="5.4429197978917133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layout>
        <c:manualLayout>
          <c:xMode val="edge"/>
          <c:yMode val="edge"/>
          <c:x val="0.42866141732283725"/>
          <c:y val="0.13398965129358817"/>
        </c:manualLayout>
      </c:layout>
      <c:txPr>
        <a:bodyPr/>
        <a:lstStyle/>
        <a:p>
          <a:pPr>
            <a:defRPr b="1"/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5.2604166666666667E-2"/>
          <c:y val="0.29816332958380232"/>
          <c:w val="0.91406319737487662"/>
          <c:h val="0.29251383577052881"/>
        </c:manualLayout>
      </c:layout>
      <c:barChart>
        <c:barDir val="col"/>
        <c:grouping val="clustered"/>
        <c:ser>
          <c:idx val="2"/>
          <c:order val="0"/>
          <c:tx>
            <c:strRef>
              <c:f>'IO municipio y Tipología'!$D$6</c:f>
              <c:strCache>
                <c:ptCount val="1"/>
                <c:pt idx="0">
                  <c:v>I semestre 2012</c:v>
                </c:pt>
              </c:strCache>
            </c:strRef>
          </c:tx>
          <c:spPr>
            <a:solidFill>
              <a:srgbClr val="003366"/>
            </a:solidFill>
            <a:ln w="25400">
              <a:noFill/>
            </a:ln>
          </c:spPr>
          <c:dPt>
            <c:idx val="0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2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3"/>
            <c:spPr>
              <a:gradFill>
                <a:gsLst>
                  <a:gs pos="0">
                    <a:srgbClr val="1F497D">
                      <a:lumMod val="75000"/>
                    </a:srgbClr>
                  </a:gs>
                  <a:gs pos="50000">
                    <a:srgbClr val="1F497D">
                      <a:lumMod val="20000"/>
                      <a:lumOff val="80000"/>
                    </a:srgbClr>
                  </a:gs>
                  <a:gs pos="100000">
                    <a:schemeClr val="tx2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4"/>
            <c:spPr>
              <a:gradFill>
                <a:gsLst>
                  <a:gs pos="0">
                    <a:srgbClr val="1F497D">
                      <a:lumMod val="75000"/>
                    </a:srgbClr>
                  </a:gs>
                  <a:gs pos="50000">
                    <a:srgbClr val="1F497D">
                      <a:lumMod val="20000"/>
                      <a:lumOff val="80000"/>
                    </a:srgbClr>
                  </a:gs>
                  <a:gs pos="100000">
                    <a:schemeClr val="tx2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5"/>
            <c:spPr>
              <a:gradFill>
                <a:gsLst>
                  <a:gs pos="0">
                    <a:srgbClr val="1F497D">
                      <a:lumMod val="75000"/>
                    </a:srgbClr>
                  </a:gs>
                  <a:gs pos="50000">
                    <a:srgbClr val="1F497D">
                      <a:lumMod val="20000"/>
                      <a:lumOff val="80000"/>
                    </a:srgbClr>
                  </a:gs>
                  <a:gs pos="100000">
                    <a:srgbClr val="1F497D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6"/>
            <c:spPr>
              <a:gradFill>
                <a:gsLst>
                  <a:gs pos="0">
                    <a:srgbClr val="C0504D">
                      <a:lumMod val="75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chemeClr val="accent2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7"/>
            <c:spPr>
              <a:gradFill>
                <a:gsLst>
                  <a:gs pos="0">
                    <a:srgbClr val="C0504D">
                      <a:lumMod val="75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chemeClr val="accent2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8"/>
            <c:spPr>
              <a:gradFill>
                <a:gsLst>
                  <a:gs pos="0">
                    <a:srgbClr val="C0504D">
                      <a:lumMod val="75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chemeClr val="accent2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9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chemeClr val="accent3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0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chemeClr val="accent3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1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chemeClr val="accent3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2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20000"/>
                      <a:lumOff val="80000"/>
                    </a:srgbClr>
                  </a:gs>
                  <a:gs pos="100000">
                    <a:schemeClr val="accent6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3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20000"/>
                      <a:lumOff val="80000"/>
                    </a:srgbClr>
                  </a:gs>
                  <a:gs pos="100000">
                    <a:schemeClr val="accent6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4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20000"/>
                      <a:lumOff val="80000"/>
                    </a:srgbClr>
                  </a:gs>
                  <a:gs pos="100000">
                    <a:schemeClr val="accent6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Lbls>
            <c:dLbl>
              <c:idx val="5"/>
              <c:layout/>
              <c:showVal val="1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outEnd"/>
            <c:showVal val="1"/>
          </c:dLbls>
          <c:cat>
            <c:multiLvlStrRef>
              <c:f>Hoja1!$D$25:$E$39</c:f>
              <c:multiLvlStrCache>
                <c:ptCount val="15"/>
                <c:lvl>
                  <c:pt idx="0">
                    <c:v>Total</c:v>
                  </c:pt>
                  <c:pt idx="1">
                    <c:v>Hotelera</c:v>
                  </c:pt>
                  <c:pt idx="2">
                    <c:v>Extrahotelera</c:v>
                  </c:pt>
                  <c:pt idx="3">
                    <c:v>Total</c:v>
                  </c:pt>
                  <c:pt idx="4">
                    <c:v>Hotelera</c:v>
                  </c:pt>
                  <c:pt idx="5">
                    <c:v>Extrahotelera</c:v>
                  </c:pt>
                  <c:pt idx="6">
                    <c:v>Total</c:v>
                  </c:pt>
                  <c:pt idx="7">
                    <c:v>Hotelera</c:v>
                  </c:pt>
                  <c:pt idx="8">
                    <c:v>Extrahotelera</c:v>
                  </c:pt>
                  <c:pt idx="9">
                    <c:v>Total</c:v>
                  </c:pt>
                  <c:pt idx="10">
                    <c:v>Hotelera</c:v>
                  </c:pt>
                  <c:pt idx="11">
                    <c:v>Extrahotelera</c:v>
                  </c:pt>
                  <c:pt idx="12">
                    <c:v>Total</c:v>
                  </c:pt>
                  <c:pt idx="13">
                    <c:v>Hotelera</c:v>
                  </c:pt>
                  <c:pt idx="14">
                    <c:v>Extrahotelera</c:v>
                  </c:pt>
                </c:lvl>
                <c:lvl>
                  <c:pt idx="0">
                    <c:v>TOTAL</c:v>
                  </c:pt>
                  <c:pt idx="3">
                    <c:v>ADEJE</c:v>
                  </c:pt>
                  <c:pt idx="6">
                    <c:v>ARONA</c:v>
                  </c:pt>
                  <c:pt idx="9">
                    <c:v>PUERTO DE LA CRUZ</c:v>
                  </c:pt>
                  <c:pt idx="12">
                    <c:v>SANTA CRUZ</c:v>
                  </c:pt>
                </c:lvl>
              </c:multiLvlStrCache>
            </c:multiLvlStrRef>
          </c:cat>
          <c:val>
            <c:numRef>
              <c:f>('IO municipio y Tipología'!$D$8:$D$10,'IO municipio y Tipología'!$D$12:$D$14,'IO municipio y Tipología'!$D$16:$D$18,'IO municipio y Tipología'!$D$20:$D$22,'IO municipio y Tipología'!$D$24:$D$26)</c:f>
              <c:numCache>
                <c:formatCode>#,##0.00_)</c:formatCode>
                <c:ptCount val="15"/>
                <c:pt idx="0">
                  <c:v>62.43507927901733</c:v>
                </c:pt>
                <c:pt idx="1">
                  <c:v>71.823738625078832</c:v>
                </c:pt>
                <c:pt idx="2">
                  <c:v>51.655718404633731</c:v>
                </c:pt>
                <c:pt idx="3">
                  <c:v>65.121841417395018</c:v>
                </c:pt>
                <c:pt idx="4">
                  <c:v>78.324733497351659</c:v>
                </c:pt>
                <c:pt idx="5">
                  <c:v>48.370014329181124</c:v>
                </c:pt>
                <c:pt idx="6">
                  <c:v>64.950042256747253</c:v>
                </c:pt>
                <c:pt idx="7">
                  <c:v>75.04778183976056</c:v>
                </c:pt>
                <c:pt idx="8">
                  <c:v>57.733459891986598</c:v>
                </c:pt>
                <c:pt idx="9">
                  <c:v>62.352816047214731</c:v>
                </c:pt>
                <c:pt idx="10">
                  <c:v>68.435342163948519</c:v>
                </c:pt>
                <c:pt idx="11">
                  <c:v>49.788406038406038</c:v>
                </c:pt>
                <c:pt idx="12">
                  <c:v>42.59417112275969</c:v>
                </c:pt>
                <c:pt idx="13">
                  <c:v>42.59417112275969</c:v>
                </c:pt>
                <c:pt idx="14">
                  <c:v>0</c:v>
                </c:pt>
              </c:numCache>
            </c:numRef>
          </c:val>
        </c:ser>
        <c:dLbls>
          <c:showVal val="1"/>
        </c:dLbls>
        <c:gapWidth val="30"/>
        <c:axId val="430705280"/>
        <c:axId val="405836928"/>
      </c:barChart>
      <c:catAx>
        <c:axId val="430705280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/>
                </a:pPr>
                <a:r>
                  <a:rPr lang="es-ES" sz="800"/>
                  <a:t>
FUENTE: STDE del Cabildo Insular de Tenerife. ELABORACIÓN: Turismo de Tenerife</a:t>
                </a:r>
              </a:p>
            </c:rich>
          </c:tx>
          <c:layout>
            <c:manualLayout>
              <c:xMode val="edge"/>
              <c:yMode val="edge"/>
              <c:x val="5.2083333333334092E-4"/>
              <c:y val="0.92535510204081661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es-ES"/>
          </a:p>
        </c:txPr>
        <c:crossAx val="405836928"/>
        <c:crosses val="autoZero"/>
        <c:auto val="1"/>
        <c:lblAlgn val="ctr"/>
        <c:lblOffset val="100"/>
        <c:tickLblSkip val="1"/>
        <c:tickMarkSkip val="1"/>
      </c:catAx>
      <c:valAx>
        <c:axId val="405836928"/>
        <c:scaling>
          <c:orientation val="minMax"/>
        </c:scaling>
        <c:delete val="1"/>
        <c:axPos val="l"/>
        <c:numFmt formatCode="#,##0.00_)" sourceLinked="1"/>
        <c:tickLblPos val="none"/>
        <c:crossAx val="43070528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399" r="0.75000000000001399" t="1" header="0" footer="0"/>
    <c:pageSetup paperSize="9" orientation="landscape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'IO municipio y catego'!$B$5:$E$5</c:f>
          <c:strCache>
            <c:ptCount val="1"/>
            <c:pt idx="0">
              <c:v>INDICES DE OCUPACIÓN EN ALOJAMIENTO DE ADEJE SEGÚN TIPOLOGÍA Y CATEGORÍA DE ESTABLECIMIENTO</c:v>
            </c:pt>
          </c:strCache>
        </c:strRef>
      </c:tx>
      <c:layout>
        <c:manualLayout>
          <c:xMode val="edge"/>
          <c:yMode val="edge"/>
          <c:x val="0.13153065031192659"/>
          <c:y val="3.949776548201782E-3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5.4687483838224943E-2"/>
          <c:y val="0.44018072585001738"/>
          <c:w val="0.90468819022231306"/>
          <c:h val="0.32473423150588532"/>
        </c:manualLayout>
      </c:layout>
      <c:barChart>
        <c:barDir val="col"/>
        <c:grouping val="clustered"/>
        <c:ser>
          <c:idx val="2"/>
          <c:order val="0"/>
          <c:tx>
            <c:strRef>
              <c:f>'IO municipio y catego'!$D$6</c:f>
              <c:strCache>
                <c:ptCount val="1"/>
                <c:pt idx="0">
                  <c:v>I semestre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numFmt formatCode="#,##0.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/>
                </a:pPr>
                <a:endParaRPr lang="es-ES"/>
              </a:p>
            </c:txPr>
            <c:dLblPos val="outEnd"/>
            <c:showVal val="1"/>
          </c:dLbls>
          <c:cat>
            <c:strRef>
              <c:f>('IO municipio y catego'!$B$8,'IO municipio y catego'!$B$10:$B$14,'IO municipio y catego'!$B$16)</c:f>
              <c:strCache>
                <c:ptCount val="7"/>
                <c:pt idx="0">
                  <c:v>Indice de ocupación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('IO municipio y catego'!$D$8,'IO municipio y catego'!$D$10:$D$14,'IO municipio y catego'!$D$16)</c:f>
              <c:numCache>
                <c:formatCode>#,##0.0_)</c:formatCode>
                <c:ptCount val="7"/>
                <c:pt idx="0">
                  <c:v>65.121841417395018</c:v>
                </c:pt>
                <c:pt idx="1">
                  <c:v>78.324733497351659</c:v>
                </c:pt>
                <c:pt idx="2">
                  <c:v>80.029209040554264</c:v>
                </c:pt>
                <c:pt idx="3">
                  <c:v>81.132147893365016</c:v>
                </c:pt>
                <c:pt idx="4">
                  <c:v>66.574459428240417</c:v>
                </c:pt>
                <c:pt idx="5">
                  <c:v>89.678419739769438</c:v>
                </c:pt>
                <c:pt idx="6">
                  <c:v>48.370014329181124</c:v>
                </c:pt>
              </c:numCache>
            </c:numRef>
          </c:val>
        </c:ser>
        <c:ser>
          <c:idx val="0"/>
          <c:order val="1"/>
          <c:tx>
            <c:strRef>
              <c:f>'IO municipio y catego'!$C$6</c:f>
              <c:strCache>
                <c:ptCount val="1"/>
                <c:pt idx="0">
                  <c:v>I semestre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numFmt formatCode="#,##0.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/>
                </a:pPr>
                <a:endParaRPr lang="es-ES"/>
              </a:p>
            </c:txPr>
            <c:dLblPos val="outEnd"/>
            <c:showVal val="1"/>
          </c:dLbls>
          <c:cat>
            <c:strRef>
              <c:f>('IO municipio y catego'!$B$8,'IO municipio y catego'!$B$10:$B$14,'IO municipio y catego'!$B$16)</c:f>
              <c:strCache>
                <c:ptCount val="7"/>
                <c:pt idx="0">
                  <c:v>Indice de ocupación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('IO municipio y catego'!$C$8,'IO municipio y catego'!$C$10:$C$14,'IO municipio y catego'!$C$16)</c:f>
              <c:numCache>
                <c:formatCode>#,##0.0_)</c:formatCode>
                <c:ptCount val="7"/>
                <c:pt idx="0">
                  <c:v>64.911598779500835</c:v>
                </c:pt>
                <c:pt idx="1">
                  <c:v>80.099952136305077</c:v>
                </c:pt>
                <c:pt idx="2">
                  <c:v>78.063831022438094</c:v>
                </c:pt>
                <c:pt idx="3">
                  <c:v>83.387145931057233</c:v>
                </c:pt>
                <c:pt idx="4">
                  <c:v>72.742148428963347</c:v>
                </c:pt>
                <c:pt idx="5">
                  <c:v>50.25298051759232</c:v>
                </c:pt>
                <c:pt idx="6">
                  <c:v>48.146721204692284</c:v>
                </c:pt>
              </c:numCache>
            </c:numRef>
          </c:val>
        </c:ser>
        <c:dLbls>
          <c:showVal val="1"/>
        </c:dLbls>
        <c:gapWidth val="30"/>
        <c:overlap val="-10"/>
        <c:axId val="433446912"/>
        <c:axId val="433448832"/>
      </c:barChart>
      <c:lineChart>
        <c:grouping val="standard"/>
        <c:ser>
          <c:idx val="1"/>
          <c:order val="2"/>
          <c:tx>
            <c:strRef>
              <c:f>'IO municipio y catego'!$E$6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Pt>
            <c:idx val="6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4.8209671758215014E-2"/>
                  <c:y val="1.4044559398890124E-2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5.0878821333337022E-2"/>
                  <c:y val="-2.8212221913009334E-3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5.081262270020092E-2"/>
                  <c:y val="3.0323964182231888E-2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4.9108007896945347E-2"/>
                  <c:y val="3.7143745805163185E-3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6.0555199661283546E-2"/>
                  <c:y val="-1.6209013374367705E-2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5.0618508999911077E-2"/>
                  <c:y val="0.26852881955244212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4.6304737132813127E-2"/>
                  <c:y val="1.2080802789464207E-2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61187664041985E-2"/>
                  <c:y val="-0.21119623483547051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/>
                </a:pPr>
                <a:endParaRPr lang="es-ES"/>
              </a:p>
            </c:txPr>
            <c:dLblPos val="ctr"/>
            <c:showVal val="1"/>
          </c:dLbls>
          <c:val>
            <c:numRef>
              <c:f>('IO municipio y catego'!$E$8,'IO municipio y catego'!$E$10:$E$14,'IO municipio y catego'!$E$16)</c:f>
              <c:numCache>
                <c:formatCode>0.0%</c:formatCode>
                <c:ptCount val="7"/>
                <c:pt idx="0">
                  <c:v>3.2389070959160104E-3</c:v>
                </c:pt>
                <c:pt idx="1">
                  <c:v>-2.2162543067847928E-2</c:v>
                </c:pt>
                <c:pt idx="2">
                  <c:v>2.5176550937543007E-2</c:v>
                </c:pt>
                <c:pt idx="3">
                  <c:v>-2.7042513717361216E-2</c:v>
                </c:pt>
                <c:pt idx="4">
                  <c:v>-8.4788381068315766E-2</c:v>
                </c:pt>
                <c:pt idx="5">
                  <c:v>0.78453932117270631</c:v>
                </c:pt>
                <c:pt idx="6">
                  <c:v>4.637763878863721E-3</c:v>
                </c:pt>
              </c:numCache>
            </c:numRef>
          </c:val>
        </c:ser>
        <c:dLbls>
          <c:showVal val="1"/>
        </c:dLbls>
        <c:marker val="1"/>
        <c:axId val="433450368"/>
        <c:axId val="433824896"/>
      </c:lineChart>
      <c:catAx>
        <c:axId val="433446912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/>
                </a:pPr>
                <a:r>
                  <a:rPr lang="es-ES" sz="800"/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512E-3"/>
              <c:y val="0.94652806652806665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es-ES"/>
          </a:p>
        </c:txPr>
        <c:crossAx val="433448832"/>
        <c:crosses val="autoZero"/>
        <c:auto val="1"/>
        <c:lblAlgn val="ctr"/>
        <c:lblOffset val="100"/>
        <c:tickLblSkip val="1"/>
        <c:tickMarkSkip val="1"/>
      </c:catAx>
      <c:valAx>
        <c:axId val="433448832"/>
        <c:scaling>
          <c:orientation val="minMax"/>
        </c:scaling>
        <c:axPos val="l"/>
        <c:numFmt formatCode="#,##0.0_)" sourceLinked="1"/>
        <c:majorTickMark val="none"/>
        <c:tickLblPos val="none"/>
        <c:spPr>
          <a:ln w="9525">
            <a:noFill/>
          </a:ln>
        </c:spPr>
        <c:crossAx val="433446912"/>
        <c:crosses val="autoZero"/>
        <c:crossBetween val="between"/>
      </c:valAx>
      <c:catAx>
        <c:axId val="433450368"/>
        <c:scaling>
          <c:orientation val="minMax"/>
        </c:scaling>
        <c:delete val="1"/>
        <c:axPos val="b"/>
        <c:tickLblPos val="none"/>
        <c:crossAx val="433824896"/>
        <c:crosses val="autoZero"/>
        <c:auto val="1"/>
        <c:lblAlgn val="ctr"/>
        <c:lblOffset val="100"/>
      </c:catAx>
      <c:valAx>
        <c:axId val="433824896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433450368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9.469869623171176E-2"/>
          <c:y val="0.25455105014160129"/>
          <c:w val="0.82546661416747291"/>
          <c:h val="5.4429197978917133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43" r="0.75000000000001443" t="1" header="0" footer="0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'IO municipio y catego'!$G$5:$J$5</c:f>
          <c:strCache>
            <c:ptCount val="1"/>
            <c:pt idx="0">
              <c:v>INDICES DE OCUPACIÓN EN ALOJAMIENTO DE ARONA SEGÚN TIPOLOGÍA Y CATEGORÍA DE ESTABLECIMIENTO</c:v>
            </c:pt>
          </c:strCache>
        </c:strRef>
      </c:tx>
      <c:layout>
        <c:manualLayout>
          <c:xMode val="edge"/>
          <c:yMode val="edge"/>
          <c:x val="0.1337200321890854"/>
          <c:y val="3.9497765482017777E-3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1.5278610049366261E-2"/>
          <c:y val="0.47528312079493185"/>
          <c:w val="0.97693770639664979"/>
          <c:h val="0.33806047113133764"/>
        </c:manualLayout>
      </c:layout>
      <c:barChart>
        <c:barDir val="col"/>
        <c:grouping val="clustered"/>
        <c:ser>
          <c:idx val="2"/>
          <c:order val="0"/>
          <c:tx>
            <c:strRef>
              <c:f>'IO municipio y catego'!$I$6</c:f>
              <c:strCache>
                <c:ptCount val="1"/>
                <c:pt idx="0">
                  <c:v>I semestre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numFmt formatCode="#,##0.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/>
                </a:pPr>
                <a:endParaRPr lang="es-ES"/>
              </a:p>
            </c:txPr>
            <c:dLblPos val="outEnd"/>
            <c:showVal val="1"/>
          </c:dLbls>
          <c:cat>
            <c:strRef>
              <c:f>('IO municipio y catego'!$G$8,'IO municipio y catego'!$G$10:$G$14,'IO municipio y catego'!$G$16)</c:f>
              <c:strCache>
                <c:ptCount val="7"/>
                <c:pt idx="0">
                  <c:v>Indice de ocupación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('IO municipio y catego'!$I$8,'IO municipio y catego'!$I$10:$I$14,'IO municipio y catego'!$I$16)</c:f>
              <c:numCache>
                <c:formatCode>#,##0.0_)</c:formatCode>
                <c:ptCount val="7"/>
                <c:pt idx="0">
                  <c:v>64.950042256747253</c:v>
                </c:pt>
                <c:pt idx="1">
                  <c:v>75.04778183976056</c:v>
                </c:pt>
                <c:pt idx="2">
                  <c:v>68.125888621656458</c:v>
                </c:pt>
                <c:pt idx="3">
                  <c:v>82.808949441031729</c:v>
                </c:pt>
                <c:pt idx="4">
                  <c:v>64.966775563598929</c:v>
                </c:pt>
                <c:pt idx="5">
                  <c:v>62.966150315547907</c:v>
                </c:pt>
                <c:pt idx="6">
                  <c:v>57.733459891986598</c:v>
                </c:pt>
              </c:numCache>
            </c:numRef>
          </c:val>
        </c:ser>
        <c:ser>
          <c:idx val="0"/>
          <c:order val="1"/>
          <c:tx>
            <c:strRef>
              <c:f>'IO municipio y catego'!$H$6</c:f>
              <c:strCache>
                <c:ptCount val="1"/>
                <c:pt idx="0">
                  <c:v>I semestre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numFmt formatCode="#,##0.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/>
                </a:pPr>
                <a:endParaRPr lang="es-ES"/>
              </a:p>
            </c:txPr>
            <c:dLblPos val="outEnd"/>
            <c:showVal val="1"/>
          </c:dLbls>
          <c:cat>
            <c:strRef>
              <c:f>('IO municipio y catego'!$G$8,'IO municipio y catego'!$G$10:$G$14,'IO municipio y catego'!$G$16)</c:f>
              <c:strCache>
                <c:ptCount val="7"/>
                <c:pt idx="0">
                  <c:v>Indice de ocupación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('IO municipio y catego'!$H$8,'IO municipio y catego'!$H$10:$H$14,'IO municipio y catego'!$H$16)</c:f>
              <c:numCache>
                <c:formatCode>#,##0.0_)</c:formatCode>
                <c:ptCount val="7"/>
                <c:pt idx="0">
                  <c:v>65.085730903726571</c:v>
                </c:pt>
                <c:pt idx="1">
                  <c:v>78.015680731127702</c:v>
                </c:pt>
                <c:pt idx="2">
                  <c:v>74.369851757333635</c:v>
                </c:pt>
                <c:pt idx="3">
                  <c:v>87.382821439079407</c:v>
                </c:pt>
                <c:pt idx="4">
                  <c:v>65.896812477937345</c:v>
                </c:pt>
                <c:pt idx="5">
                  <c:v>56.156580581609489</c:v>
                </c:pt>
                <c:pt idx="6">
                  <c:v>56.895217500882787</c:v>
                </c:pt>
              </c:numCache>
            </c:numRef>
          </c:val>
        </c:ser>
        <c:dLbls>
          <c:showVal val="1"/>
        </c:dLbls>
        <c:gapWidth val="30"/>
        <c:overlap val="-10"/>
        <c:axId val="436748288"/>
        <c:axId val="436750208"/>
      </c:barChart>
      <c:lineChart>
        <c:grouping val="standard"/>
        <c:ser>
          <c:idx val="1"/>
          <c:order val="2"/>
          <c:tx>
            <c:strRef>
              <c:f>'IO municipio y catego'!$J$6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Pt>
            <c:idx val="6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3.9452316641853696E-2"/>
                  <c:y val="9.7204315157071161E-2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5.0878993725610812E-2"/>
                  <c:y val="5.5390836020757318E-2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5.5191558846792263E-2"/>
                  <c:y val="-9.8266406927824349E-3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5.3486771651262886E-2"/>
                  <c:y val="4.1135757198749325E-2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4.5229526521172139E-2"/>
                  <c:y val="5.1720333295136478E-2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4.8429127122752262E-2"/>
                  <c:y val="0.25189713032232719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4.4115355255654277E-2"/>
                  <c:y val="0.111872902581564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61187664041985E-2"/>
                  <c:y val="-0.21119623483547062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/>
                </a:pPr>
                <a:endParaRPr lang="es-ES"/>
              </a:p>
            </c:txPr>
            <c:dLblPos val="ctr"/>
            <c:showVal val="1"/>
          </c:dLbls>
          <c:val>
            <c:numRef>
              <c:f>('IO municipio y catego'!$J$8,'IO municipio y catego'!$J$10:$J$14,'IO municipio y catego'!$J$16)</c:f>
              <c:numCache>
                <c:formatCode>0.0%</c:formatCode>
                <c:ptCount val="7"/>
                <c:pt idx="0">
                  <c:v>-2.0847679682667319E-3</c:v>
                </c:pt>
                <c:pt idx="1">
                  <c:v>-3.8042337944799498E-2</c:v>
                </c:pt>
                <c:pt idx="2">
                  <c:v>-8.3958257118099677E-2</c:v>
                </c:pt>
                <c:pt idx="3">
                  <c:v>-5.2342919611910732E-2</c:v>
                </c:pt>
                <c:pt idx="4">
                  <c:v>-1.4113534166008357E-2</c:v>
                </c:pt>
                <c:pt idx="5">
                  <c:v>0.12126040551992689</c:v>
                </c:pt>
                <c:pt idx="6">
                  <c:v>1.473309054650862E-2</c:v>
                </c:pt>
              </c:numCache>
            </c:numRef>
          </c:val>
        </c:ser>
        <c:dLbls>
          <c:showVal val="1"/>
        </c:dLbls>
        <c:marker val="1"/>
        <c:axId val="436751744"/>
        <c:axId val="436753536"/>
      </c:lineChart>
      <c:catAx>
        <c:axId val="436748288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/>
                </a:pPr>
                <a:r>
                  <a:rPr lang="es-ES"/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564E-3"/>
              <c:y val="0.94692291322212585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es-ES"/>
          </a:p>
        </c:txPr>
        <c:crossAx val="436750208"/>
        <c:crosses val="autoZero"/>
        <c:auto val="1"/>
        <c:lblAlgn val="ctr"/>
        <c:lblOffset val="100"/>
        <c:tickLblSkip val="1"/>
        <c:tickMarkSkip val="1"/>
      </c:catAx>
      <c:valAx>
        <c:axId val="436750208"/>
        <c:scaling>
          <c:orientation val="minMax"/>
        </c:scaling>
        <c:axPos val="l"/>
        <c:numFmt formatCode="#,##0.0_)" sourceLinked="1"/>
        <c:majorTickMark val="none"/>
        <c:tickLblPos val="none"/>
        <c:spPr>
          <a:ln w="9525">
            <a:noFill/>
          </a:ln>
        </c:spPr>
        <c:crossAx val="436748288"/>
        <c:crosses val="autoZero"/>
        <c:crossBetween val="between"/>
      </c:valAx>
      <c:catAx>
        <c:axId val="436751744"/>
        <c:scaling>
          <c:orientation val="minMax"/>
        </c:scaling>
        <c:delete val="1"/>
        <c:axPos val="b"/>
        <c:tickLblPos val="none"/>
        <c:crossAx val="436753536"/>
        <c:crosses val="autoZero"/>
        <c:auto val="1"/>
        <c:lblAlgn val="ctr"/>
        <c:lblOffset val="100"/>
      </c:catAx>
      <c:valAx>
        <c:axId val="436753536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436751744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6694829817795251"/>
          <c:y val="0.2420770376675889"/>
          <c:w val="0.71599752030953545"/>
          <c:h val="5.4429197978917133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'IO municipio y catego'!$B$19:$E$19</c:f>
          <c:strCache>
            <c:ptCount val="1"/>
            <c:pt idx="0">
              <c:v>INDICES DE OCUPACIÓN EN ALOJAMIENTO DE PUERTO DE LA CRUZ SEGÚN TIPOLOGÍA Y CATEGORÍA DE ESTABLECIMIENTO</c:v>
            </c:pt>
          </c:strCache>
        </c:strRef>
      </c:tx>
      <c:layout>
        <c:manualLayout>
          <c:xMode val="edge"/>
          <c:yMode val="edge"/>
          <c:x val="0.13373923288465306"/>
          <c:y val="3.9497765482017777E-3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4.7651070426966417E-2"/>
          <c:y val="0.40275868842797985"/>
          <c:w val="0.95016074538857465"/>
          <c:h val="0.41975346636763983"/>
        </c:manualLayout>
      </c:layout>
      <c:barChart>
        <c:barDir val="col"/>
        <c:grouping val="clustered"/>
        <c:ser>
          <c:idx val="2"/>
          <c:order val="0"/>
          <c:tx>
            <c:strRef>
              <c:f>'IO municipio y catego'!$D$20</c:f>
              <c:strCache>
                <c:ptCount val="1"/>
                <c:pt idx="0">
                  <c:v>I semestre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numFmt formatCode="#,##0.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/>
                </a:pPr>
                <a:endParaRPr lang="es-ES"/>
              </a:p>
            </c:txPr>
            <c:dLblPos val="outEnd"/>
            <c:showVal val="1"/>
          </c:dLbls>
          <c:cat>
            <c:strRef>
              <c:f>('IO municipio y catego'!$B$22,'IO municipio y catego'!$B$24,'IO municipio y catego'!$B$25,'IO municipio y catego'!$B$26,'IO municipio y catego'!$B$27,'IO municipio y catego'!$B$29)</c:f>
              <c:strCache>
                <c:ptCount val="6"/>
                <c:pt idx="0">
                  <c:v>Indice de ocupación total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('IO municipio y catego'!$D$22,'IO municipio y catego'!$D$24:$D$27,'IO municipio y catego'!$D$29)</c:f>
              <c:numCache>
                <c:formatCode>#,##0.0_)</c:formatCode>
                <c:ptCount val="6"/>
                <c:pt idx="0">
                  <c:v>62.352816047214731</c:v>
                </c:pt>
                <c:pt idx="1">
                  <c:v>68.435342163948519</c:v>
                </c:pt>
                <c:pt idx="2">
                  <c:v>70.924568109791451</c:v>
                </c:pt>
                <c:pt idx="3">
                  <c:v>60.385231718842022</c:v>
                </c:pt>
                <c:pt idx="4">
                  <c:v>28.738980799420361</c:v>
                </c:pt>
                <c:pt idx="5">
                  <c:v>49.788406038406038</c:v>
                </c:pt>
              </c:numCache>
            </c:numRef>
          </c:val>
        </c:ser>
        <c:ser>
          <c:idx val="0"/>
          <c:order val="1"/>
          <c:tx>
            <c:strRef>
              <c:f>'IO municipio y catego'!$C$20</c:f>
              <c:strCache>
                <c:ptCount val="1"/>
                <c:pt idx="0">
                  <c:v>I semestre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numFmt formatCode="#,##0.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/>
                </a:pPr>
                <a:endParaRPr lang="es-ES"/>
              </a:p>
            </c:txPr>
            <c:dLblPos val="outEnd"/>
            <c:showVal val="1"/>
          </c:dLbls>
          <c:cat>
            <c:strRef>
              <c:f>('IO municipio y catego'!$B$22,'IO municipio y catego'!$B$24,'IO municipio y catego'!$B$25,'IO municipio y catego'!$B$26,'IO municipio y catego'!$B$27,'IO municipio y catego'!$B$29)</c:f>
              <c:strCache>
                <c:ptCount val="6"/>
                <c:pt idx="0">
                  <c:v>Indice de ocupación total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('IO municipio y catego'!$C$22,'IO municipio y catego'!$C$24:$C$27,'IO municipio y catego'!$C$29)</c:f>
              <c:numCache>
                <c:formatCode>#,##0.0_)</c:formatCode>
                <c:ptCount val="6"/>
                <c:pt idx="0">
                  <c:v>59.824080995978086</c:v>
                </c:pt>
                <c:pt idx="1">
                  <c:v>66.555015463809696</c:v>
                </c:pt>
                <c:pt idx="2">
                  <c:v>68.628531131146246</c:v>
                </c:pt>
                <c:pt idx="3">
                  <c:v>62.088702376621299</c:v>
                </c:pt>
                <c:pt idx="4">
                  <c:v>23.401418985973073</c:v>
                </c:pt>
                <c:pt idx="5">
                  <c:v>47.664734021543545</c:v>
                </c:pt>
              </c:numCache>
            </c:numRef>
          </c:val>
        </c:ser>
        <c:dLbls>
          <c:showVal val="1"/>
        </c:dLbls>
        <c:gapWidth val="30"/>
        <c:overlap val="-10"/>
        <c:axId val="440556544"/>
        <c:axId val="440587392"/>
      </c:barChart>
      <c:lineChart>
        <c:grouping val="standard"/>
        <c:ser>
          <c:idx val="1"/>
          <c:order val="2"/>
          <c:tx>
            <c:strRef>
              <c:f>'IO municipio y catego'!$E$20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5.2586028805807997E-2"/>
                  <c:y val="-2.5668309132876078E-3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5.3067084730454482E-2"/>
                  <c:y val="-1.5133825527526321E-2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4.8619729599016108E-2"/>
                  <c:y val="-1.1793998723132583E-2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4.6924662196912797E-2"/>
                  <c:y val="1.0975821369522173E-2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4.9612165890550473E-2"/>
                  <c:y val="0.33862262019742378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4.4056417935598217E-2"/>
                  <c:y val="1.0214939348797627E-4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5.0683548277395456E-2"/>
                  <c:y val="-0.22492497246134391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61187664041985E-2"/>
                  <c:y val="-0.21119623483547062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/>
                </a:pPr>
                <a:endParaRPr lang="es-ES"/>
              </a:p>
            </c:txPr>
            <c:dLblPos val="ctr"/>
            <c:showVal val="1"/>
          </c:dLbls>
          <c:cat>
            <c:strRef>
              <c:f>('IO municipio y catego'!$B$22,'IO municipio y catego'!$B$24:$B$27,'IO municipio y catego'!$B$29)</c:f>
              <c:strCache>
                <c:ptCount val="6"/>
                <c:pt idx="0">
                  <c:v>Indice de ocupación total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('IO municipio y catego'!$E$22,'IO municipio y catego'!$E$24:$E$27,'IO municipio y catego'!$E$29)</c:f>
              <c:numCache>
                <c:formatCode>0.0%</c:formatCode>
                <c:ptCount val="6"/>
                <c:pt idx="0">
                  <c:v>4.2269517711549076E-2</c:v>
                </c:pt>
                <c:pt idx="1">
                  <c:v>2.8252216411267739E-2</c:v>
                </c:pt>
                <c:pt idx="2">
                  <c:v>3.3456012256150025E-2</c:v>
                </c:pt>
                <c:pt idx="3">
                  <c:v>-2.7436080841990673E-2</c:v>
                </c:pt>
                <c:pt idx="4">
                  <c:v>0.22808710089959283</c:v>
                </c:pt>
                <c:pt idx="5">
                  <c:v>4.4554366251212674E-2</c:v>
                </c:pt>
              </c:numCache>
            </c:numRef>
          </c:val>
        </c:ser>
        <c:dLbls>
          <c:showVal val="1"/>
        </c:dLbls>
        <c:marker val="1"/>
        <c:axId val="440588928"/>
        <c:axId val="441672064"/>
      </c:lineChart>
      <c:catAx>
        <c:axId val="440556544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/>
                </a:pPr>
                <a:r>
                  <a:rPr lang="es-ES"/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642347670075427E-3"/>
              <c:y val="0.94692291322212585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es-ES"/>
          </a:p>
        </c:txPr>
        <c:crossAx val="440587392"/>
        <c:crosses val="autoZero"/>
        <c:auto val="1"/>
        <c:lblAlgn val="ctr"/>
        <c:lblOffset val="100"/>
        <c:tickLblSkip val="1"/>
        <c:tickMarkSkip val="1"/>
      </c:catAx>
      <c:valAx>
        <c:axId val="440587392"/>
        <c:scaling>
          <c:orientation val="minMax"/>
        </c:scaling>
        <c:axPos val="l"/>
        <c:numFmt formatCode="#,##0.0_)" sourceLinked="1"/>
        <c:majorTickMark val="none"/>
        <c:tickLblPos val="none"/>
        <c:spPr>
          <a:ln w="9525">
            <a:noFill/>
          </a:ln>
        </c:spPr>
        <c:crossAx val="440556544"/>
        <c:crosses val="autoZero"/>
        <c:crossBetween val="between"/>
      </c:valAx>
      <c:catAx>
        <c:axId val="440588928"/>
        <c:scaling>
          <c:orientation val="minMax"/>
        </c:scaling>
        <c:delete val="1"/>
        <c:axPos val="b"/>
        <c:tickLblPos val="none"/>
        <c:crossAx val="441672064"/>
        <c:crosses val="autoZero"/>
        <c:auto val="1"/>
        <c:lblAlgn val="ctr"/>
        <c:lblOffset val="100"/>
      </c:catAx>
      <c:valAx>
        <c:axId val="441672064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440588928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5604682300639697"/>
          <c:y val="0.24207703766758884"/>
          <c:w val="0.70276429689765452"/>
          <c:h val="5.4429197978917133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'IO municipio y catego'!$G$19:$J$19</c:f>
          <c:strCache>
            <c:ptCount val="1"/>
            <c:pt idx="0">
              <c:v>INDICES DE OCUPACIÓN EN ALOJAMIENTO DE SANTA CRUZ SEGÚN TIPOLOGÍA Y CATEGORÍA DE ESTABLECIMIENTO</c:v>
            </c:pt>
          </c:strCache>
        </c:strRef>
      </c:tx>
      <c:layout>
        <c:manualLayout>
          <c:xMode val="edge"/>
          <c:yMode val="edge"/>
          <c:x val="0.13590941406624443"/>
          <c:y val="8.1077807062059221E-3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5.4687541723283183E-2"/>
          <c:y val="0.38612667179596383"/>
          <c:w val="0.90468819022231306"/>
          <c:h val="0.42391147052564415"/>
        </c:manualLayout>
      </c:layout>
      <c:barChart>
        <c:barDir val="col"/>
        <c:grouping val="clustered"/>
        <c:ser>
          <c:idx val="2"/>
          <c:order val="0"/>
          <c:tx>
            <c:strRef>
              <c:f>'IO municipio y catego'!$I$20</c:f>
              <c:strCache>
                <c:ptCount val="1"/>
                <c:pt idx="0">
                  <c:v>I semestre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numFmt formatCode="#,##0.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/>
                </a:pPr>
                <a:endParaRPr lang="es-ES"/>
              </a:p>
            </c:txPr>
            <c:dLblPos val="outEnd"/>
            <c:showVal val="1"/>
          </c:dLbls>
          <c:cat>
            <c:strRef>
              <c:f>('IO municipio y catego'!$G$22,'IO municipio y catego'!$G$24:$G$28)</c:f>
              <c:strCache>
                <c:ptCount val="6"/>
                <c:pt idx="0">
                  <c:v>Indice de ocupación total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2*</c:v>
                </c:pt>
                <c:pt idx="5">
                  <c:v>1*</c:v>
                </c:pt>
              </c:strCache>
            </c:strRef>
          </c:cat>
          <c:val>
            <c:numRef>
              <c:f>('IO municipio y catego'!$I$22,'IO municipio y catego'!$I$24:$I$28)</c:f>
              <c:numCache>
                <c:formatCode>#,##0.0_)</c:formatCode>
                <c:ptCount val="6"/>
                <c:pt idx="0">
                  <c:v>42.59417112275969</c:v>
                </c:pt>
                <c:pt idx="1">
                  <c:v>42.59417112275969</c:v>
                </c:pt>
                <c:pt idx="2">
                  <c:v>70.924568109791451</c:v>
                </c:pt>
                <c:pt idx="3">
                  <c:v>46.368967690663453</c:v>
                </c:pt>
                <c:pt idx="4">
                  <c:v>60.943695479777951</c:v>
                </c:pt>
                <c:pt idx="5">
                  <c:v>49.007017079306237</c:v>
                </c:pt>
              </c:numCache>
            </c:numRef>
          </c:val>
        </c:ser>
        <c:ser>
          <c:idx val="0"/>
          <c:order val="1"/>
          <c:tx>
            <c:strRef>
              <c:f>'IO municipio y catego'!$H$20</c:f>
              <c:strCache>
                <c:ptCount val="1"/>
                <c:pt idx="0">
                  <c:v>I semestre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numFmt formatCode="#,##0.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/>
                </a:pPr>
                <a:endParaRPr lang="es-ES"/>
              </a:p>
            </c:txPr>
            <c:dLblPos val="outEnd"/>
            <c:showVal val="1"/>
          </c:dLbls>
          <c:cat>
            <c:strRef>
              <c:f>('IO municipio y catego'!$G$22,'IO municipio y catego'!$G$24:$G$28)</c:f>
              <c:strCache>
                <c:ptCount val="6"/>
                <c:pt idx="0">
                  <c:v>Indice de ocupación total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2*</c:v>
                </c:pt>
                <c:pt idx="5">
                  <c:v>1*</c:v>
                </c:pt>
              </c:strCache>
            </c:strRef>
          </c:cat>
          <c:val>
            <c:numRef>
              <c:f>('IO municipio y catego'!$H$22,'IO municipio y catego'!$H$24:$H$28)</c:f>
              <c:numCache>
                <c:formatCode>#,##0.0_)</c:formatCode>
                <c:ptCount val="6"/>
                <c:pt idx="0">
                  <c:v>49.217807818800424</c:v>
                </c:pt>
                <c:pt idx="1">
                  <c:v>49.217807818800424</c:v>
                </c:pt>
                <c:pt idx="2">
                  <c:v>68.628531131146246</c:v>
                </c:pt>
                <c:pt idx="3">
                  <c:v>54.096970851590783</c:v>
                </c:pt>
                <c:pt idx="4">
                  <c:v>48.39992130760529</c:v>
                </c:pt>
                <c:pt idx="5">
                  <c:v>38.85911602209945</c:v>
                </c:pt>
              </c:numCache>
            </c:numRef>
          </c:val>
        </c:ser>
        <c:dLbls>
          <c:showVal val="1"/>
        </c:dLbls>
        <c:gapWidth val="30"/>
        <c:overlap val="-10"/>
        <c:axId val="430766336"/>
        <c:axId val="442286464"/>
      </c:barChart>
      <c:lineChart>
        <c:grouping val="standard"/>
        <c:ser>
          <c:idx val="1"/>
          <c:order val="2"/>
          <c:tx>
            <c:strRef>
              <c:f>'IO municipio y catego'!$J$20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6.134630780571533E-2"/>
                  <c:y val="3.7305482344852425E-2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5.9636521234246016E-2"/>
                  <c:y val="3.7305482344852425E-2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4.2055095191565743E-2"/>
                  <c:y val="0.15090575736245046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5.3486771651262886E-2"/>
                  <c:y val="2.0346063810630741E-2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5.6176435906966103E-2"/>
                  <c:y val="0.32199027616350473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6.156541838570493E-2"/>
                  <c:y val="0.26852914695434416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4.6304737132813308E-2"/>
                  <c:y val="7.923126033362253E-3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61187664041985E-2"/>
                  <c:y val="-0.21119623483547076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/>
                </a:pPr>
                <a:endParaRPr lang="es-ES"/>
              </a:p>
            </c:txPr>
            <c:dLblPos val="ctr"/>
            <c:showVal val="1"/>
          </c:dLbls>
          <c:val>
            <c:numRef>
              <c:f>('IO municipio y catego'!$J$22,'IO municipio y catego'!$J$24:$J$28)</c:f>
              <c:numCache>
                <c:formatCode>0.0%</c:formatCode>
                <c:ptCount val="6"/>
                <c:pt idx="0">
                  <c:v>-0.13457805192027694</c:v>
                </c:pt>
                <c:pt idx="1">
                  <c:v>-0.13457805192027694</c:v>
                </c:pt>
                <c:pt idx="2">
                  <c:v>3.3456012256150025E-2</c:v>
                </c:pt>
                <c:pt idx="3">
                  <c:v>-0.14285463750139127</c:v>
                </c:pt>
                <c:pt idx="4">
                  <c:v>0.25916930923194714</c:v>
                </c:pt>
                <c:pt idx="5">
                  <c:v>0.26114595739737378</c:v>
                </c:pt>
              </c:numCache>
            </c:numRef>
          </c:val>
        </c:ser>
        <c:dLbls>
          <c:showVal val="1"/>
        </c:dLbls>
        <c:marker val="1"/>
        <c:axId val="442288000"/>
        <c:axId val="442289536"/>
      </c:lineChart>
      <c:catAx>
        <c:axId val="430766336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/>
                </a:pPr>
                <a:r>
                  <a:rPr lang="es-ES"/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564E-3"/>
              <c:y val="0.94692291322212585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es-ES"/>
          </a:p>
        </c:txPr>
        <c:crossAx val="442286464"/>
        <c:crosses val="autoZero"/>
        <c:auto val="1"/>
        <c:lblAlgn val="ctr"/>
        <c:lblOffset val="100"/>
        <c:tickLblSkip val="1"/>
        <c:tickMarkSkip val="1"/>
      </c:catAx>
      <c:valAx>
        <c:axId val="442286464"/>
        <c:scaling>
          <c:orientation val="minMax"/>
        </c:scaling>
        <c:axPos val="l"/>
        <c:numFmt formatCode="#,##0.0_)" sourceLinked="1"/>
        <c:majorTickMark val="none"/>
        <c:tickLblPos val="none"/>
        <c:spPr>
          <a:ln w="9525">
            <a:noFill/>
          </a:ln>
        </c:spPr>
        <c:crossAx val="430766336"/>
        <c:crosses val="autoZero"/>
        <c:crossBetween val="between"/>
      </c:valAx>
      <c:catAx>
        <c:axId val="442288000"/>
        <c:scaling>
          <c:orientation val="minMax"/>
        </c:scaling>
        <c:delete val="1"/>
        <c:axPos val="b"/>
        <c:tickLblPos val="none"/>
        <c:crossAx val="442289536"/>
        <c:crosses val="autoZero"/>
        <c:auto val="1"/>
        <c:lblAlgn val="ctr"/>
        <c:lblOffset val="100"/>
      </c:catAx>
      <c:valAx>
        <c:axId val="442289536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442288000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4067571565204617"/>
          <c:y val="0.26286705845760966"/>
          <c:w val="0.72256566594100957"/>
          <c:h val="5.4429197978917133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'IO municipio y catego'!$B$34</c:f>
          <c:strCache>
            <c:ptCount val="1"/>
            <c:pt idx="0">
              <c:v>INDICES DE OCUPACIÓN EN ALOJAMIENTO DE TENERIFE SEGÚN TIPOLOGÍA Y CATEGORÍA DE ESTABLECIMIENTO</c:v>
            </c:pt>
          </c:strCache>
        </c:strRef>
      </c:tx>
      <c:layout>
        <c:manualLayout>
          <c:xMode val="edge"/>
          <c:yMode val="edge"/>
          <c:x val="0.12936286451573331"/>
          <c:y val="3.9497765482018046E-3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2.2809745982374764E-2"/>
          <c:y val="0.34030627545126091"/>
          <c:w val="0.98812717617140777"/>
          <c:h val="0.43953558874859683"/>
        </c:manualLayout>
      </c:layout>
      <c:barChart>
        <c:barDir val="col"/>
        <c:grouping val="clustered"/>
        <c:ser>
          <c:idx val="2"/>
          <c:order val="0"/>
          <c:tx>
            <c:strRef>
              <c:f>'IO municipio y catego'!$D$36</c:f>
              <c:strCache>
                <c:ptCount val="1"/>
                <c:pt idx="0">
                  <c:v>I semestre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numFmt formatCode="#,##0.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/>
                </a:pPr>
                <a:endParaRPr lang="es-ES"/>
              </a:p>
            </c:txPr>
            <c:dLblPos val="outEnd"/>
            <c:showVal val="1"/>
          </c:dLbls>
          <c:cat>
            <c:strRef>
              <c:f>('IO municipio y catego'!$B$38,'IO municipio y catego'!$B$40:$B$45,'IO municipio y catego'!$B$47)</c:f>
              <c:strCache>
                <c:ptCount val="8"/>
                <c:pt idx="0">
                  <c:v>Indice de ocupación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  <c:pt idx="7">
                  <c:v>Extrahotelera</c:v>
                </c:pt>
              </c:strCache>
            </c:strRef>
          </c:cat>
          <c:val>
            <c:numRef>
              <c:f>('IO municipio y catego'!$D$38,'IO municipio y catego'!$D$40:$D$45,'IO municipio y catego'!$D$47)</c:f>
              <c:numCache>
                <c:formatCode>#,##0.0_)</c:formatCode>
                <c:ptCount val="8"/>
                <c:pt idx="0">
                  <c:v>62.43507927901733</c:v>
                </c:pt>
                <c:pt idx="1">
                  <c:v>71.823738625078832</c:v>
                </c:pt>
                <c:pt idx="2">
                  <c:v>67.405604454523953</c:v>
                </c:pt>
                <c:pt idx="3">
                  <c:v>76.710390542942747</c:v>
                </c:pt>
                <c:pt idx="4">
                  <c:v>63.211609035825326</c:v>
                </c:pt>
                <c:pt idx="5">
                  <c:v>53.813857188361546</c:v>
                </c:pt>
                <c:pt idx="6">
                  <c:v>65.372361371311285</c:v>
                </c:pt>
                <c:pt idx="7">
                  <c:v>51.655718404633731</c:v>
                </c:pt>
              </c:numCache>
            </c:numRef>
          </c:val>
        </c:ser>
        <c:ser>
          <c:idx val="0"/>
          <c:order val="1"/>
          <c:tx>
            <c:strRef>
              <c:f>'IO municipio y catego'!$C$36</c:f>
              <c:strCache>
                <c:ptCount val="1"/>
                <c:pt idx="0">
                  <c:v>I semestre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numFmt formatCode="#,##0.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/>
                </a:pPr>
                <a:endParaRPr lang="es-ES"/>
              </a:p>
            </c:txPr>
            <c:dLblPos val="outEnd"/>
            <c:showVal val="1"/>
          </c:dLbls>
          <c:cat>
            <c:strRef>
              <c:f>('IO municipio y catego'!$B$38,'IO municipio y catego'!$B$40:$B$45,'IO municipio y catego'!$B$47)</c:f>
              <c:strCache>
                <c:ptCount val="8"/>
                <c:pt idx="0">
                  <c:v>Indice de ocupación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  <c:pt idx="7">
                  <c:v>Extrahotelera</c:v>
                </c:pt>
              </c:strCache>
            </c:strRef>
          </c:cat>
          <c:val>
            <c:numRef>
              <c:f>('IO municipio y catego'!$C$38,'IO municipio y catego'!$C$40:$C$45,'IO municipio y catego'!$C$47)</c:f>
              <c:numCache>
                <c:formatCode>#,##0.0_)</c:formatCode>
                <c:ptCount val="8"/>
                <c:pt idx="0">
                  <c:v>61.903211316861046</c:v>
                </c:pt>
                <c:pt idx="1">
                  <c:v>73.338385175410252</c:v>
                </c:pt>
                <c:pt idx="2">
                  <c:v>69.302823856150141</c:v>
                </c:pt>
                <c:pt idx="3">
                  <c:v>78.27185690874596</c:v>
                </c:pt>
                <c:pt idx="4">
                  <c:v>65.953677856623216</c:v>
                </c:pt>
                <c:pt idx="5">
                  <c:v>49.526783569541195</c:v>
                </c:pt>
                <c:pt idx="6">
                  <c:v>52.846667700684058</c:v>
                </c:pt>
                <c:pt idx="7">
                  <c:v>50.739578627803496</c:v>
                </c:pt>
              </c:numCache>
            </c:numRef>
          </c:val>
        </c:ser>
        <c:dLbls>
          <c:showVal val="1"/>
        </c:dLbls>
        <c:gapWidth val="30"/>
        <c:overlap val="-10"/>
        <c:axId val="442411264"/>
        <c:axId val="442425728"/>
      </c:barChart>
      <c:lineChart>
        <c:grouping val="standard"/>
        <c:ser>
          <c:idx val="1"/>
          <c:order val="2"/>
          <c:tx>
            <c:strRef>
              <c:f>'IO municipio y catego'!$E$36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Pt>
            <c:idx val="6"/>
            <c:marker>
              <c:spPr>
                <a:noFill/>
                <a:ln>
                  <a:noFill/>
                </a:ln>
              </c:spPr>
            </c:marker>
          </c:dPt>
          <c:dPt>
            <c:idx val="7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4.820971251066395E-2"/>
                  <c:y val="5.1769564184289664E-2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4.8003330843364694E-2"/>
                  <c:y val="3.0855653969372454E-2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4.4357853402072787E-2"/>
                  <c:y val="3.2940752333117572E-2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4.5080189237620583E-2"/>
                  <c:y val="2.0671052955009178E-2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4.7423862063898307E-2"/>
                  <c:y val="1.4078838480257606E-2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5.0735765338819426E-2"/>
                  <c:y val="0.1941524166919302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4.4462677002077788E-2"/>
                  <c:y val="0.34960597147000766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3.1545862365960096E-2"/>
                  <c:y val="8.8491482789417278E-2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/>
                </a:pPr>
                <a:endParaRPr lang="es-ES"/>
              </a:p>
            </c:txPr>
            <c:dLblPos val="ctr"/>
            <c:showVal val="1"/>
          </c:dLbls>
          <c:cat>
            <c:strRef>
              <c:f>('IO municipio y catego'!$B$38,'IO municipio y catego'!$B$40:$B$45)</c:f>
              <c:strCache>
                <c:ptCount val="7"/>
                <c:pt idx="0">
                  <c:v>Indice de ocupación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</c:strCache>
            </c:strRef>
          </c:cat>
          <c:val>
            <c:numRef>
              <c:f>('IO municipio y catego'!$E$38,'IO municipio y catego'!$E$40:$E$45,'IO municipio y catego'!$E$47)</c:f>
              <c:numCache>
                <c:formatCode>0.0%</c:formatCode>
                <c:ptCount val="8"/>
                <c:pt idx="0">
                  <c:v>8.5919284450985955E-3</c:v>
                </c:pt>
                <c:pt idx="1">
                  <c:v>-2.065284839185777E-2</c:v>
                </c:pt>
                <c:pt idx="2">
                  <c:v>-2.7375787825964948E-2</c:v>
                </c:pt>
                <c:pt idx="3">
                  <c:v>-1.9949269475281084E-2</c:v>
                </c:pt>
                <c:pt idx="4">
                  <c:v>-4.1575677201184713E-2</c:v>
                </c:pt>
                <c:pt idx="5">
                  <c:v>8.6560711393680823E-2</c:v>
                </c:pt>
                <c:pt idx="6">
                  <c:v>0.23701955516989193</c:v>
                </c:pt>
                <c:pt idx="7">
                  <c:v>1.8055722999800849E-2</c:v>
                </c:pt>
              </c:numCache>
            </c:numRef>
          </c:val>
        </c:ser>
        <c:dLbls>
          <c:showVal val="1"/>
        </c:dLbls>
        <c:marker val="1"/>
        <c:axId val="442427264"/>
        <c:axId val="442428800"/>
      </c:lineChart>
      <c:catAx>
        <c:axId val="442411264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/>
                </a:pPr>
                <a:r>
                  <a:rPr lang="es-ES"/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642347670075427E-3"/>
              <c:y val="0.94692291322212585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es-ES"/>
          </a:p>
        </c:txPr>
        <c:crossAx val="442425728"/>
        <c:crosses val="autoZero"/>
        <c:auto val="1"/>
        <c:lblAlgn val="ctr"/>
        <c:lblOffset val="100"/>
        <c:tickLblSkip val="1"/>
        <c:tickMarkSkip val="1"/>
      </c:catAx>
      <c:valAx>
        <c:axId val="442425728"/>
        <c:scaling>
          <c:orientation val="minMax"/>
        </c:scaling>
        <c:axPos val="l"/>
        <c:numFmt formatCode="#,##0.0_)" sourceLinked="1"/>
        <c:majorTickMark val="none"/>
        <c:tickLblPos val="none"/>
        <c:spPr>
          <a:ln w="9525">
            <a:noFill/>
          </a:ln>
        </c:spPr>
        <c:crossAx val="442411264"/>
        <c:crosses val="autoZero"/>
        <c:crossBetween val="between"/>
      </c:valAx>
      <c:catAx>
        <c:axId val="442427264"/>
        <c:scaling>
          <c:orientation val="minMax"/>
        </c:scaling>
        <c:delete val="1"/>
        <c:axPos val="b"/>
        <c:tickLblPos val="none"/>
        <c:crossAx val="442428800"/>
        <c:crosses val="autoZero"/>
        <c:auto val="1"/>
        <c:lblAlgn val="ctr"/>
        <c:lblOffset val="100"/>
      </c:catAx>
      <c:valAx>
        <c:axId val="442428800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442427264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8125127049632106"/>
          <c:y val="0.17554897113952331"/>
          <c:w val="0.67274790495667258"/>
          <c:h val="5.4429197978917133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'EM MUNICIPIO y tipología'!$D$6</c:f>
          <c:strCache>
            <c:ptCount val="1"/>
            <c:pt idx="0">
              <c:v>I semestre 2012</c:v>
            </c:pt>
          </c:strCache>
        </c:strRef>
      </c:tx>
      <c:layout>
        <c:manualLayout>
          <c:xMode val="edge"/>
          <c:yMode val="edge"/>
          <c:x val="0.39914716588663623"/>
          <c:y val="0.13041268049962854"/>
        </c:manualLayout>
      </c:layout>
      <c:txPr>
        <a:bodyPr/>
        <a:lstStyle/>
        <a:p>
          <a:pPr>
            <a:defRPr sz="1400" b="1">
              <a:solidFill>
                <a:schemeClr val="tx2">
                  <a:lumMod val="75000"/>
                </a:schemeClr>
              </a:solidFill>
              <a:latin typeface="+mn-lt"/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5.0524074506287354E-2"/>
          <c:y val="0.25573802867475426"/>
          <c:w val="0.91406319737487662"/>
          <c:h val="0.32843215866306358"/>
        </c:manualLayout>
      </c:layout>
      <c:barChart>
        <c:barDir val="col"/>
        <c:grouping val="clustered"/>
        <c:ser>
          <c:idx val="2"/>
          <c:order val="0"/>
          <c:spPr>
            <a:solidFill>
              <a:srgbClr val="003366"/>
            </a:solidFill>
            <a:ln w="25400">
              <a:noFill/>
            </a:ln>
          </c:spPr>
          <c:dPt>
            <c:idx val="0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2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3"/>
            <c:spPr>
              <a:gradFill>
                <a:gsLst>
                  <a:gs pos="0">
                    <a:srgbClr val="1F497D">
                      <a:lumMod val="75000"/>
                    </a:srgbClr>
                  </a:gs>
                  <a:gs pos="50000">
                    <a:srgbClr val="1F497D">
                      <a:lumMod val="20000"/>
                      <a:lumOff val="80000"/>
                    </a:srgbClr>
                  </a:gs>
                  <a:gs pos="100000">
                    <a:schemeClr val="tx2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4"/>
            <c:spPr>
              <a:gradFill>
                <a:gsLst>
                  <a:gs pos="0">
                    <a:srgbClr val="1F497D">
                      <a:lumMod val="75000"/>
                    </a:srgbClr>
                  </a:gs>
                  <a:gs pos="50000">
                    <a:srgbClr val="1F497D">
                      <a:lumMod val="20000"/>
                      <a:lumOff val="80000"/>
                    </a:srgbClr>
                  </a:gs>
                  <a:gs pos="100000">
                    <a:schemeClr val="tx2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5"/>
            <c:spPr>
              <a:gradFill>
                <a:gsLst>
                  <a:gs pos="0">
                    <a:srgbClr val="1F497D">
                      <a:lumMod val="75000"/>
                    </a:srgbClr>
                  </a:gs>
                  <a:gs pos="50000">
                    <a:srgbClr val="1F497D">
                      <a:lumMod val="20000"/>
                      <a:lumOff val="80000"/>
                    </a:srgbClr>
                  </a:gs>
                  <a:gs pos="100000">
                    <a:schemeClr val="tx2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6"/>
            <c:spPr>
              <a:gradFill>
                <a:gsLst>
                  <a:gs pos="0">
                    <a:srgbClr val="C0504D">
                      <a:lumMod val="75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chemeClr val="accent2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7"/>
            <c:spPr>
              <a:gradFill>
                <a:gsLst>
                  <a:gs pos="0">
                    <a:srgbClr val="C0504D">
                      <a:lumMod val="75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chemeClr val="accent2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8"/>
            <c:spPr>
              <a:gradFill>
                <a:gsLst>
                  <a:gs pos="0">
                    <a:srgbClr val="C0504D">
                      <a:lumMod val="75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chemeClr val="accent2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9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chemeClr val="accent3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0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chemeClr val="accent3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1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chemeClr val="accent3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2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20000"/>
                      <a:lumOff val="80000"/>
                    </a:srgbClr>
                  </a:gs>
                  <a:gs pos="100000">
                    <a:schemeClr val="accent6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3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20000"/>
                      <a:lumOff val="80000"/>
                    </a:srgbClr>
                  </a:gs>
                  <a:gs pos="100000">
                    <a:schemeClr val="accent6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4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20000"/>
                      <a:lumOff val="80000"/>
                    </a:srgbClr>
                  </a:gs>
                  <a:gs pos="100000">
                    <a:schemeClr val="accent6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Lbls>
            <c:dLbl>
              <c:idx val="5"/>
              <c:layout/>
              <c:showVal val="1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multiLvlStrRef>
              <c:f>Hoja1!$D$25:$E$39</c:f>
              <c:multiLvlStrCache>
                <c:ptCount val="15"/>
                <c:lvl>
                  <c:pt idx="0">
                    <c:v>Total</c:v>
                  </c:pt>
                  <c:pt idx="1">
                    <c:v>Hotelera</c:v>
                  </c:pt>
                  <c:pt idx="2">
                    <c:v>Extrahotelera</c:v>
                  </c:pt>
                  <c:pt idx="3">
                    <c:v>Total</c:v>
                  </c:pt>
                  <c:pt idx="4">
                    <c:v>Hotelera</c:v>
                  </c:pt>
                  <c:pt idx="5">
                    <c:v>Extrahotelera</c:v>
                  </c:pt>
                  <c:pt idx="6">
                    <c:v>Total</c:v>
                  </c:pt>
                  <c:pt idx="7">
                    <c:v>Hotelera</c:v>
                  </c:pt>
                  <c:pt idx="8">
                    <c:v>Extrahotelera</c:v>
                  </c:pt>
                  <c:pt idx="9">
                    <c:v>Total</c:v>
                  </c:pt>
                  <c:pt idx="10">
                    <c:v>Hotelera</c:v>
                  </c:pt>
                  <c:pt idx="11">
                    <c:v>Extrahotelera</c:v>
                  </c:pt>
                  <c:pt idx="12">
                    <c:v>Total</c:v>
                  </c:pt>
                  <c:pt idx="13">
                    <c:v>Hotelera</c:v>
                  </c:pt>
                  <c:pt idx="14">
                    <c:v>Extrahotelera</c:v>
                  </c:pt>
                </c:lvl>
                <c:lvl>
                  <c:pt idx="0">
                    <c:v>TOTAL</c:v>
                  </c:pt>
                  <c:pt idx="3">
                    <c:v>ADEJE</c:v>
                  </c:pt>
                  <c:pt idx="6">
                    <c:v>ARONA</c:v>
                  </c:pt>
                  <c:pt idx="9">
                    <c:v>PUERTO DE LA CRUZ</c:v>
                  </c:pt>
                  <c:pt idx="12">
                    <c:v>SANTA CRUZ</c:v>
                  </c:pt>
                </c:lvl>
              </c:multiLvlStrCache>
            </c:multiLvlStrRef>
          </c:cat>
          <c:val>
            <c:numRef>
              <c:f>('EM MUNICIPIO y tipología'!$D$8:$D$10,'EM MUNICIPIO y tipología'!$D$12:$D$14,'EM MUNICIPIO y tipología'!$D$16:$D$18,'EM MUNICIPIO y tipología'!$D$20:$D$22,'EM MUNICIPIO y tipología'!$D$24:$D$26)</c:f>
              <c:numCache>
                <c:formatCode>#,##0.00_)</c:formatCode>
                <c:ptCount val="15"/>
                <c:pt idx="0">
                  <c:v>7.8362690310593219</c:v>
                </c:pt>
                <c:pt idx="1">
                  <c:v>7.3989761572622443</c:v>
                </c:pt>
                <c:pt idx="2">
                  <c:v>8.6526418400954732</c:v>
                </c:pt>
                <c:pt idx="3">
                  <c:v>8.2513637433485787</c:v>
                </c:pt>
                <c:pt idx="4">
                  <c:v>7.9179626288829486</c:v>
                </c:pt>
                <c:pt idx="5">
                  <c:v>9.0327965617814545</c:v>
                </c:pt>
                <c:pt idx="6">
                  <c:v>8.4838258485755134</c:v>
                </c:pt>
                <c:pt idx="7">
                  <c:v>8.3699491251641724</c:v>
                </c:pt>
                <c:pt idx="8">
                  <c:v>8.5924298486833575</c:v>
                </c:pt>
                <c:pt idx="9">
                  <c:v>8.1506331847373037</c:v>
                </c:pt>
                <c:pt idx="10">
                  <c:v>8.0150886992093771</c:v>
                </c:pt>
                <c:pt idx="11">
                  <c:v>8.5617312670746699</c:v>
                </c:pt>
                <c:pt idx="12">
                  <c:v>2.1873843584999322</c:v>
                </c:pt>
                <c:pt idx="13">
                  <c:v>2.1873843584999322</c:v>
                </c:pt>
                <c:pt idx="14">
                  <c:v>0</c:v>
                </c:pt>
              </c:numCache>
            </c:numRef>
          </c:val>
        </c:ser>
        <c:dLbls>
          <c:showVal val="1"/>
        </c:dLbls>
        <c:gapWidth val="30"/>
        <c:axId val="432399104"/>
        <c:axId val="432401024"/>
      </c:barChart>
      <c:catAx>
        <c:axId val="432399104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 b="0" i="0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FUENTE: STDE del Cabildo Insular de Tenerife. ELABORACIÓN: Turismo de Tenerife</a:t>
                </a:r>
                <a:endParaRPr lang="es-ES" sz="800">
                  <a:solidFill>
                    <a:schemeClr val="tx2">
                      <a:lumMod val="75000"/>
                    </a:schemeClr>
                  </a:solidFill>
                  <a:latin typeface="+mn-lt"/>
                </a:endParaRPr>
              </a:p>
            </c:rich>
          </c:tx>
          <c:layout>
            <c:manualLayout>
              <c:xMode val="edge"/>
              <c:yMode val="edge"/>
              <c:x val="5.2083973122706712E-4"/>
              <c:y val="0.96391839773084598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-5400000" vert="horz"/>
          <a:lstStyle/>
          <a:p>
            <a:pPr>
              <a:defRPr sz="11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432401024"/>
        <c:crosses val="autoZero"/>
        <c:auto val="1"/>
        <c:lblAlgn val="ctr"/>
        <c:lblOffset val="100"/>
        <c:tickLblSkip val="1"/>
        <c:tickMarkSkip val="1"/>
      </c:catAx>
      <c:valAx>
        <c:axId val="432401024"/>
        <c:scaling>
          <c:orientation val="minMax"/>
        </c:scaling>
        <c:delete val="1"/>
        <c:axPos val="l"/>
        <c:numFmt formatCode="#,##0.00_)" sourceLinked="1"/>
        <c:tickLblPos val="none"/>
        <c:crossAx val="43239910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1" r="0.7500000000000141" t="1" header="0" footer="0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'Alojados tipología y categoría'!$B$5:$G$5</c:f>
          <c:strCache>
            <c:ptCount val="1"/>
            <c:pt idx="0">
              <c:v>TURISMO ALOJADO EN ADEJE SEGÚN TIPOLOGÍA Y CATEGORÍA DE ESTABLECIMIENTO</c:v>
            </c:pt>
          </c:strCache>
        </c:strRef>
      </c:tx>
      <c:layout>
        <c:manualLayout>
          <c:xMode val="edge"/>
          <c:yMode val="edge"/>
          <c:x val="0.1687501852966054"/>
          <c:y val="3.9499000448778585E-3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5.4687541723283183E-2"/>
          <c:y val="0.38196866562111442"/>
          <c:w val="0.90468819022231306"/>
          <c:h val="0.45949489886659445"/>
        </c:manualLayout>
      </c:layout>
      <c:barChart>
        <c:barDir val="col"/>
        <c:grouping val="clustered"/>
        <c:ser>
          <c:idx val="2"/>
          <c:order val="0"/>
          <c:tx>
            <c:strRef>
              <c:f>'Alojados tipología y categoría'!$E$6</c:f>
              <c:strCache>
                <c:ptCount val="1"/>
                <c:pt idx="0">
                  <c:v>I semestre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2">
                          <a:lumMod val="7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('Alojados tipología y categoría'!$B$8,'Alojados tipología y categoría'!$B$10:$B$14,'Alojados tipología y categoría'!$B$16)</c:f>
              <c:strCache>
                <c:ptCount val="7"/>
                <c:pt idx="0">
                  <c:v>Total Alojados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('Alojados tipología y categoría'!$E$8,'Alojados tipología y categoría'!$E$10:$E$14,'Alojados tipología y categoría'!$E$16)</c:f>
              <c:numCache>
                <c:formatCode>#,##0_)</c:formatCode>
                <c:ptCount val="7"/>
                <c:pt idx="0">
                  <c:v>866732</c:v>
                </c:pt>
                <c:pt idx="1">
                  <c:v>607528</c:v>
                </c:pt>
                <c:pt idx="2">
                  <c:v>104296</c:v>
                </c:pt>
                <c:pt idx="3">
                  <c:v>403227</c:v>
                </c:pt>
                <c:pt idx="4">
                  <c:v>89722</c:v>
                </c:pt>
                <c:pt idx="5">
                  <c:v>10283</c:v>
                </c:pt>
                <c:pt idx="6">
                  <c:v>259204</c:v>
                </c:pt>
              </c:numCache>
            </c:numRef>
          </c:val>
        </c:ser>
        <c:ser>
          <c:idx val="0"/>
          <c:order val="1"/>
          <c:tx>
            <c:strRef>
              <c:f>'Alojados tipología y categoría'!$C$6</c:f>
              <c:strCache>
                <c:ptCount val="1"/>
                <c:pt idx="0">
                  <c:v>I semestre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('Alojados tipología y categoría'!$B$8,'Alojados tipología y categoría'!$B$10:$B$14,'Alojados tipología y categoría'!$B$16)</c:f>
              <c:strCache>
                <c:ptCount val="7"/>
                <c:pt idx="0">
                  <c:v>Total Alojados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('Alojados tipología y categoría'!$C$8,'Alojados tipología y categoría'!$C$10:$C$14,'Alojados tipología y categoría'!$C$16)</c:f>
              <c:numCache>
                <c:formatCode>#,##0_)</c:formatCode>
                <c:ptCount val="7"/>
                <c:pt idx="0">
                  <c:v>882921</c:v>
                </c:pt>
                <c:pt idx="1">
                  <c:v>593974</c:v>
                </c:pt>
                <c:pt idx="2">
                  <c:v>86818</c:v>
                </c:pt>
                <c:pt idx="3">
                  <c:v>410671</c:v>
                </c:pt>
                <c:pt idx="4">
                  <c:v>89807</c:v>
                </c:pt>
                <c:pt idx="5">
                  <c:v>6678</c:v>
                </c:pt>
                <c:pt idx="6">
                  <c:v>288947</c:v>
                </c:pt>
              </c:numCache>
            </c:numRef>
          </c:val>
        </c:ser>
        <c:dLbls>
          <c:showVal val="1"/>
        </c:dLbls>
        <c:gapWidth val="30"/>
        <c:overlap val="-10"/>
        <c:axId val="367651072"/>
        <c:axId val="370909568"/>
      </c:barChart>
      <c:lineChart>
        <c:grouping val="standard"/>
        <c:ser>
          <c:idx val="1"/>
          <c:order val="2"/>
          <c:tx>
            <c:strRef>
              <c:f>'Alojados tipología y categoría'!$G$6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Pt>
            <c:idx val="6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5.6967199266850135E-2"/>
                  <c:y val="9.7204315157071064E-2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4.6500057579019448E-2"/>
                  <c:y val="6.37071717386678E-2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4.6433858945883304E-2"/>
                  <c:y val="0.21327581973251264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4.6918626019786497E-2"/>
                  <c:y val="0.10350647437261611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4.7418908398330885E-2"/>
                  <c:y val="0.10787892677656458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5.280789087706983E-2"/>
                  <c:y val="0.42237530080049784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5.2872882764289426E-2"/>
                  <c:y val="5.3660844369505786E-2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61187664041985E-2"/>
                  <c:y val="-0.21119623483547026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Val val="1"/>
          </c:dLbls>
          <c:val>
            <c:numRef>
              <c:f>('Alojados tipología y categoría'!$G$8,'Alojados tipología y categoría'!$G$10:$G$14,'Alojados tipología y categoría'!$G$16)</c:f>
              <c:numCache>
                <c:formatCode>0.0%</c:formatCode>
                <c:ptCount val="7"/>
                <c:pt idx="0">
                  <c:v>-1.8335728791137599E-2</c:v>
                </c:pt>
                <c:pt idx="1">
                  <c:v>2.2819180637536324E-2</c:v>
                </c:pt>
                <c:pt idx="2">
                  <c:v>0.2013176990946578</c:v>
                </c:pt>
                <c:pt idx="3">
                  <c:v>-1.8126432107453412E-2</c:v>
                </c:pt>
                <c:pt idx="4">
                  <c:v>-9.4647410558197024E-4</c:v>
                </c:pt>
                <c:pt idx="5">
                  <c:v>0.53983228511530401</c:v>
                </c:pt>
                <c:pt idx="6">
                  <c:v>-0.10293583252291943</c:v>
                </c:pt>
              </c:numCache>
            </c:numRef>
          </c:val>
        </c:ser>
        <c:dLbls>
          <c:showVal val="1"/>
        </c:dLbls>
        <c:marker val="1"/>
        <c:axId val="370911104"/>
        <c:axId val="370912640"/>
      </c:lineChart>
      <c:catAx>
        <c:axId val="367651072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564E-3"/>
              <c:y val="0.95121940838476271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370909568"/>
        <c:crosses val="autoZero"/>
        <c:auto val="1"/>
        <c:lblAlgn val="ctr"/>
        <c:lblOffset val="100"/>
        <c:tickLblSkip val="1"/>
        <c:tickMarkSkip val="1"/>
      </c:catAx>
      <c:valAx>
        <c:axId val="370909568"/>
        <c:scaling>
          <c:orientation val="minMax"/>
        </c:scaling>
        <c:axPos val="l"/>
        <c:numFmt formatCode="#,##0_)" sourceLinked="1"/>
        <c:majorTickMark val="none"/>
        <c:tickLblPos val="none"/>
        <c:spPr>
          <a:ln w="9525">
            <a:noFill/>
          </a:ln>
        </c:spPr>
        <c:crossAx val="367651072"/>
        <c:crosses val="autoZero"/>
        <c:crossBetween val="between"/>
      </c:valAx>
      <c:catAx>
        <c:axId val="370911104"/>
        <c:scaling>
          <c:orientation val="minMax"/>
        </c:scaling>
        <c:delete val="1"/>
        <c:axPos val="b"/>
        <c:tickLblPos val="none"/>
        <c:crossAx val="370912640"/>
        <c:crosses val="autoZero"/>
        <c:auto val="1"/>
        <c:lblAlgn val="ctr"/>
        <c:lblOffset val="100"/>
      </c:catAx>
      <c:valAx>
        <c:axId val="370912640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370911104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0854655384396889"/>
          <c:y val="0.17970697529752649"/>
          <c:w val="0.68096741027499363"/>
          <c:h val="5.4429197978917133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399" r="0.75000000000001399" t="1" header="0" footer="0"/>
    <c:pageSetup paperSize="9" orientation="landscape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'EM municipio y catego'!$B$5:$E$5</c:f>
          <c:strCache>
            <c:ptCount val="1"/>
            <c:pt idx="0">
              <c:v>ESTANCIA MEDIA DE LOS TURISTAS ALOJADOS EN ADEJE SEGÚN TIPOLOGÍA Y CATEGORÍA DE ESTABLECIMIENTO</c:v>
            </c:pt>
          </c:strCache>
        </c:strRef>
      </c:tx>
      <c:layout>
        <c:manualLayout>
          <c:xMode val="edge"/>
          <c:yMode val="edge"/>
          <c:x val="0.13590941406624568"/>
          <c:y val="3.949776548201782E-3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5.4687483838224943E-2"/>
          <c:y val="0.34064367213973518"/>
          <c:w val="0.90468819022231306"/>
          <c:h val="0.45949481886489796"/>
        </c:manualLayout>
      </c:layout>
      <c:barChart>
        <c:barDir val="col"/>
        <c:grouping val="clustered"/>
        <c:ser>
          <c:idx val="2"/>
          <c:order val="0"/>
          <c:tx>
            <c:strRef>
              <c:f>'EM municipio y catego'!$D$6</c:f>
              <c:strCache>
                <c:ptCount val="1"/>
                <c:pt idx="0">
                  <c:v>I semestre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outEnd"/>
            <c:showVal val="1"/>
          </c:dLbls>
          <c:cat>
            <c:strRef>
              <c:f>('EM municipio y catego'!$B$8,'EM municipio y catego'!$B$10:$B$14,'EM municipio y catego'!$B$16)</c:f>
              <c:strCache>
                <c:ptCount val="7"/>
                <c:pt idx="0">
                  <c:v>Estancia media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('EM municipio y catego'!$D$8,'EM municipio y catego'!$D$10:$D$14,'EM municipio y catego'!$D$16)</c:f>
              <c:numCache>
                <c:formatCode>0.00</c:formatCode>
                <c:ptCount val="7"/>
                <c:pt idx="0">
                  <c:v>8.2513637433485787</c:v>
                </c:pt>
                <c:pt idx="1">
                  <c:v>7.9179626288829486</c:v>
                </c:pt>
                <c:pt idx="2">
                  <c:v>7.7549666334279355</c:v>
                </c:pt>
                <c:pt idx="3">
                  <c:v>7.8106153605785327</c:v>
                </c:pt>
                <c:pt idx="4">
                  <c:v>8.6077996478009844</c:v>
                </c:pt>
                <c:pt idx="5">
                  <c:v>7.7615481863269471</c:v>
                </c:pt>
                <c:pt idx="6">
                  <c:v>9.0327965617814545</c:v>
                </c:pt>
              </c:numCache>
            </c:numRef>
          </c:val>
        </c:ser>
        <c:ser>
          <c:idx val="0"/>
          <c:order val="1"/>
          <c:tx>
            <c:strRef>
              <c:f>'EM municipio y catego'!$C$6</c:f>
              <c:strCache>
                <c:ptCount val="1"/>
                <c:pt idx="0">
                  <c:v>I semestre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outEnd"/>
            <c:showVal val="1"/>
          </c:dLbls>
          <c:cat>
            <c:strRef>
              <c:f>('EM municipio y catego'!$B$8,'EM municipio y catego'!$B$10:$B$14,'EM municipio y catego'!$B$16)</c:f>
              <c:strCache>
                <c:ptCount val="7"/>
                <c:pt idx="0">
                  <c:v>Estancia media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('EM municipio y catego'!$C$8,'EM municipio y catego'!$C$10:$C$14,'EM municipio y catego'!$C$16)</c:f>
              <c:numCache>
                <c:formatCode>0.00</c:formatCode>
                <c:ptCount val="7"/>
                <c:pt idx="0">
                  <c:v>8.3582381662685563</c:v>
                </c:pt>
                <c:pt idx="1">
                  <c:v>8.0438638728294496</c:v>
                </c:pt>
                <c:pt idx="2">
                  <c:v>7.4343799672878896</c:v>
                </c:pt>
                <c:pt idx="3">
                  <c:v>7.9748655249579343</c:v>
                </c:pt>
                <c:pt idx="4">
                  <c:v>8.9694121839054866</c:v>
                </c:pt>
                <c:pt idx="5">
                  <c:v>7.7637017070979333</c:v>
                </c:pt>
                <c:pt idx="6">
                  <c:v>9.0044817907782395</c:v>
                </c:pt>
              </c:numCache>
            </c:numRef>
          </c:val>
        </c:ser>
        <c:dLbls>
          <c:showVal val="1"/>
        </c:dLbls>
        <c:gapWidth val="30"/>
        <c:overlap val="-10"/>
        <c:axId val="442734464"/>
        <c:axId val="442740736"/>
      </c:barChart>
      <c:lineChart>
        <c:grouping val="standard"/>
        <c:ser>
          <c:idx val="1"/>
          <c:order val="2"/>
          <c:tx>
            <c:strRef>
              <c:f>'EM municipio y catego'!$E$6</c:f>
              <c:strCache>
                <c:ptCount val="1"/>
                <c:pt idx="0">
                  <c:v>diferencia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Pt>
            <c:idx val="6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4.6020289881056234E-2"/>
                  <c:y val="0.10967865503298579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5.0878821333337022E-2"/>
                  <c:y val="0.10528721331870942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4.6433858945883304E-2"/>
                  <c:y val="0.35464763370275182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4.9108007896945347E-2"/>
                  <c:y val="7.4400445266586998E-2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4.7418908398330913E-2"/>
                  <c:y val="6.2189991323848143E-3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3.9671599614117162E-2"/>
                  <c:y val="0.13963101805621492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4.1925973378495469E-2"/>
                  <c:y val="0.17840129651153294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61187664041985E-2"/>
                  <c:y val="-0.21119623483547062"/>
                </c:manualLayout>
              </c:layout>
              <c:dLblPos val="r"/>
              <c:showVal val="1"/>
            </c:dLbl>
            <c:numFmt formatCode="#,##0.00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/>
                </a:pPr>
                <a:endParaRPr lang="es-ES"/>
              </a:p>
            </c:txPr>
            <c:dLblPos val="ctr"/>
            <c:showVal val="1"/>
          </c:dLbls>
          <c:val>
            <c:numRef>
              <c:f>('EM municipio y catego'!$E$8,'EM municipio y catego'!$E$10:$E$14,'EM municipio y catego'!$E$16)</c:f>
              <c:numCache>
                <c:formatCode>0.00</c:formatCode>
                <c:ptCount val="7"/>
                <c:pt idx="0">
                  <c:v>-0.10687442291997762</c:v>
                </c:pt>
                <c:pt idx="1">
                  <c:v>-0.12590124394650104</c:v>
                </c:pt>
                <c:pt idx="2">
                  <c:v>0.32058666614004583</c:v>
                </c:pt>
                <c:pt idx="3">
                  <c:v>-0.16425016437940165</c:v>
                </c:pt>
                <c:pt idx="4">
                  <c:v>-0.36161253610450217</c:v>
                </c:pt>
                <c:pt idx="5">
                  <c:v>-2.1535207709861837E-3</c:v>
                </c:pt>
                <c:pt idx="6">
                  <c:v>2.8314771003215E-2</c:v>
                </c:pt>
              </c:numCache>
            </c:numRef>
          </c:val>
        </c:ser>
        <c:dLbls>
          <c:showVal val="1"/>
        </c:dLbls>
        <c:marker val="1"/>
        <c:axId val="442742272"/>
        <c:axId val="442743808"/>
      </c:lineChart>
      <c:catAx>
        <c:axId val="442734464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/>
                </a:pPr>
                <a:r>
                  <a:rPr lang="es-ES" sz="800"/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512E-3"/>
              <c:y val="0.94652806652806665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442740736"/>
        <c:crosses val="autoZero"/>
        <c:auto val="1"/>
        <c:lblAlgn val="ctr"/>
        <c:lblOffset val="100"/>
        <c:tickLblSkip val="1"/>
        <c:tickMarkSkip val="1"/>
      </c:catAx>
      <c:valAx>
        <c:axId val="442740736"/>
        <c:scaling>
          <c:orientation val="minMax"/>
        </c:scaling>
        <c:axPos val="l"/>
        <c:numFmt formatCode="0.00" sourceLinked="1"/>
        <c:majorTickMark val="none"/>
        <c:tickLblPos val="none"/>
        <c:spPr>
          <a:ln w="9525">
            <a:noFill/>
          </a:ln>
        </c:spPr>
        <c:crossAx val="442734464"/>
        <c:crosses val="autoZero"/>
        <c:crossBetween val="between"/>
      </c:valAx>
      <c:catAx>
        <c:axId val="442742272"/>
        <c:scaling>
          <c:orientation val="minMax"/>
        </c:scaling>
        <c:delete val="1"/>
        <c:axPos val="b"/>
        <c:tickLblPos val="none"/>
        <c:crossAx val="442743808"/>
        <c:crosses val="autoZero"/>
        <c:auto val="1"/>
        <c:lblAlgn val="ctr"/>
        <c:lblOffset val="100"/>
      </c:catAx>
      <c:valAx>
        <c:axId val="442743808"/>
        <c:scaling>
          <c:orientation val="minMax"/>
        </c:scaling>
        <c:axPos val="r"/>
        <c:numFmt formatCode="0.00" sourceLinked="1"/>
        <c:majorTickMark val="none"/>
        <c:tickLblPos val="none"/>
        <c:spPr>
          <a:ln w="9525">
            <a:noFill/>
          </a:ln>
        </c:spPr>
        <c:crossAx val="442742272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4724386128352254"/>
          <c:y val="0.24623504182559475"/>
          <c:w val="0.7072399928009"/>
          <c:h val="5.4429197978917133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'EM municipio y catego'!$G$5:$J$5</c:f>
          <c:strCache>
            <c:ptCount val="1"/>
            <c:pt idx="0">
              <c:v>ESTANCIA MEDIA DE LOS TURISTAS ALOJADOS EN  ARONA SEGÚN TIPOLOGÍA Y CATEGORÍA DE ESTABLECIMIENTO</c:v>
            </c:pt>
          </c:strCache>
        </c:strRef>
      </c:tx>
      <c:layout>
        <c:manualLayout>
          <c:xMode val="edge"/>
          <c:yMode val="edge"/>
          <c:x val="0.12277312280329289"/>
          <c:y val="3.9497765482017951E-3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4.539123047398911E-2"/>
          <c:y val="0.41107469674398828"/>
          <c:w val="0.9418941497647535"/>
          <c:h val="0.41375677312685227"/>
        </c:manualLayout>
      </c:layout>
      <c:barChart>
        <c:barDir val="col"/>
        <c:grouping val="clustered"/>
        <c:ser>
          <c:idx val="2"/>
          <c:order val="0"/>
          <c:tx>
            <c:strRef>
              <c:f>'EM municipio y catego'!$I$6</c:f>
              <c:strCache>
                <c:ptCount val="1"/>
                <c:pt idx="0">
                  <c:v>I semestre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outEnd"/>
            <c:showVal val="1"/>
          </c:dLbls>
          <c:cat>
            <c:strRef>
              <c:f>('EM municipio y catego'!$G$8,'EM municipio y catego'!$G$10:$G$14,'EM municipio y catego'!$G$16)</c:f>
              <c:strCache>
                <c:ptCount val="7"/>
                <c:pt idx="0">
                  <c:v>Estancia media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('EM municipio y catego'!$I$8,'EM municipio y catego'!$I$10:$I$14,'EM municipio y catego'!$I$16)</c:f>
              <c:numCache>
                <c:formatCode>0.00</c:formatCode>
                <c:ptCount val="7"/>
                <c:pt idx="0">
                  <c:v>8.4838258485755134</c:v>
                </c:pt>
                <c:pt idx="1">
                  <c:v>8.3699491251641724</c:v>
                </c:pt>
                <c:pt idx="2">
                  <c:v>7.246572438162544</c:v>
                </c:pt>
                <c:pt idx="3">
                  <c:v>8.7491161821162393</c:v>
                </c:pt>
                <c:pt idx="4">
                  <c:v>8.2735018747614451</c:v>
                </c:pt>
                <c:pt idx="5">
                  <c:v>6.5267612076852695</c:v>
                </c:pt>
                <c:pt idx="6">
                  <c:v>8.5924298486833575</c:v>
                </c:pt>
              </c:numCache>
            </c:numRef>
          </c:val>
        </c:ser>
        <c:ser>
          <c:idx val="0"/>
          <c:order val="1"/>
          <c:tx>
            <c:strRef>
              <c:f>'EM municipio y catego'!$H$6</c:f>
              <c:strCache>
                <c:ptCount val="1"/>
                <c:pt idx="0">
                  <c:v>I semestre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outEnd"/>
            <c:showVal val="1"/>
          </c:dLbls>
          <c:cat>
            <c:strRef>
              <c:f>('EM municipio y catego'!$G$8,'EM municipio y catego'!$G$10:$G$14,'EM municipio y catego'!$G$16)</c:f>
              <c:strCache>
                <c:ptCount val="7"/>
                <c:pt idx="0">
                  <c:v>Estancia media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('EM municipio y catego'!$H$8,'EM municipio y catego'!$H$10:$H$14,'EM municipio y catego'!$H$16)</c:f>
              <c:numCache>
                <c:formatCode>0.00</c:formatCode>
                <c:ptCount val="7"/>
                <c:pt idx="0">
                  <c:v>8.5249955158547053</c:v>
                </c:pt>
                <c:pt idx="1">
                  <c:v>8.4136370243321021</c:v>
                </c:pt>
                <c:pt idx="2">
                  <c:v>7.714444110785152</c:v>
                </c:pt>
                <c:pt idx="3">
                  <c:v>8.861520769553529</c:v>
                </c:pt>
                <c:pt idx="4">
                  <c:v>8.1332061302369247</c:v>
                </c:pt>
                <c:pt idx="5">
                  <c:v>5.4372797014306444</c:v>
                </c:pt>
                <c:pt idx="6">
                  <c:v>8.6241416706137528</c:v>
                </c:pt>
              </c:numCache>
            </c:numRef>
          </c:val>
        </c:ser>
        <c:dLbls>
          <c:showVal val="1"/>
        </c:dLbls>
        <c:gapWidth val="30"/>
        <c:overlap val="-10"/>
        <c:axId val="442885632"/>
        <c:axId val="442887552"/>
      </c:barChart>
      <c:lineChart>
        <c:grouping val="standard"/>
        <c:ser>
          <c:idx val="1"/>
          <c:order val="2"/>
          <c:tx>
            <c:strRef>
              <c:f>'EM municipio y catego'!$J$6</c:f>
              <c:strCache>
                <c:ptCount val="1"/>
                <c:pt idx="0">
                  <c:v>diferencia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Pt>
            <c:idx val="6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4.3831080396171271E-2"/>
                  <c:y val="4.3150261103017014E-2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4.6500229971293279E-2"/>
                  <c:y val="3.8758819388740651E-2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5.081262270020092E-2"/>
                  <c:y val="-1.6124216281696597E-2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5.129738977410403E-2"/>
                  <c:y val="3.6524301406191194E-2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4.9608290275489762E-2"/>
                  <c:y val="4.756200173523014E-2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4.1860981491275907E-2"/>
                  <c:y val="0.2934768445004669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4.6304737132813127E-2"/>
                  <c:y val="7.029318840342462E-2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61187664041985E-2"/>
                  <c:y val="-0.21119623483547076"/>
                </c:manualLayout>
              </c:layout>
              <c:dLblPos val="r"/>
              <c:showVal val="1"/>
            </c:dLbl>
            <c:numFmt formatCode="#,##0.00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/>
                </a:pPr>
                <a:endParaRPr lang="es-ES"/>
              </a:p>
            </c:txPr>
            <c:dLblPos val="ctr"/>
            <c:showVal val="1"/>
          </c:dLbls>
          <c:val>
            <c:numRef>
              <c:f>('EM municipio y catego'!$J$8,'EM municipio y catego'!$J$10:$J$14,'EM municipio y catego'!$J$16)</c:f>
              <c:numCache>
                <c:formatCode>0.00</c:formatCode>
                <c:ptCount val="7"/>
                <c:pt idx="0">
                  <c:v>-4.1169667279191913E-2</c:v>
                </c:pt>
                <c:pt idx="1">
                  <c:v>-4.36878991679297E-2</c:v>
                </c:pt>
                <c:pt idx="2">
                  <c:v>-0.46787167262260798</c:v>
                </c:pt>
                <c:pt idx="3">
                  <c:v>-0.11240458743728965</c:v>
                </c:pt>
                <c:pt idx="4">
                  <c:v>0.14029574452452032</c:v>
                </c:pt>
                <c:pt idx="5">
                  <c:v>1.089481506254625</c:v>
                </c:pt>
                <c:pt idx="6">
                  <c:v>-3.1711821930395345E-2</c:v>
                </c:pt>
              </c:numCache>
            </c:numRef>
          </c:val>
        </c:ser>
        <c:dLbls>
          <c:showVal val="1"/>
        </c:dLbls>
        <c:marker val="1"/>
        <c:axId val="442901632"/>
        <c:axId val="442903168"/>
      </c:lineChart>
      <c:catAx>
        <c:axId val="442885632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/>
                </a:pPr>
                <a:r>
                  <a:rPr lang="es-ES" sz="800"/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564E-3"/>
              <c:y val="0.94692291322212585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900"/>
            </a:pPr>
            <a:endParaRPr lang="es-ES"/>
          </a:p>
        </c:txPr>
        <c:crossAx val="442887552"/>
        <c:crosses val="autoZero"/>
        <c:auto val="1"/>
        <c:lblAlgn val="ctr"/>
        <c:lblOffset val="100"/>
        <c:tickLblSkip val="1"/>
        <c:tickMarkSkip val="1"/>
      </c:catAx>
      <c:valAx>
        <c:axId val="442887552"/>
        <c:scaling>
          <c:orientation val="minMax"/>
        </c:scaling>
        <c:axPos val="l"/>
        <c:numFmt formatCode="0.00" sourceLinked="1"/>
        <c:majorTickMark val="none"/>
        <c:tickLblPos val="none"/>
        <c:spPr>
          <a:ln w="9525">
            <a:noFill/>
          </a:ln>
        </c:spPr>
        <c:crossAx val="442885632"/>
        <c:crosses val="autoZero"/>
        <c:crossBetween val="between"/>
      </c:valAx>
      <c:catAx>
        <c:axId val="442901632"/>
        <c:scaling>
          <c:orientation val="minMax"/>
        </c:scaling>
        <c:delete val="1"/>
        <c:axPos val="b"/>
        <c:tickLblPos val="none"/>
        <c:crossAx val="442903168"/>
        <c:crosses val="autoZero"/>
        <c:auto val="1"/>
        <c:lblAlgn val="ctr"/>
        <c:lblOffset val="100"/>
      </c:catAx>
      <c:valAx>
        <c:axId val="442903168"/>
        <c:scaling>
          <c:orientation val="minMax"/>
        </c:scaling>
        <c:axPos val="r"/>
        <c:numFmt formatCode="0.00" sourceLinked="1"/>
        <c:majorTickMark val="none"/>
        <c:tickLblPos val="none"/>
        <c:spPr>
          <a:ln w="9525">
            <a:noFill/>
          </a:ln>
        </c:spPr>
        <c:crossAx val="442901632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4067571565204617"/>
          <c:y val="0.23791903350958607"/>
          <c:w val="0.74445948471259793"/>
          <c:h val="5.4429197978917133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sz="1600" b="1"/>
            </a:pPr>
            <a:r>
              <a:rPr lang="en-US" sz="1600" b="1"/>
              <a:t>ESTANCIA MEDIA DE LOS TURISTAS ALOJADOS EN  PUERTO DE LA CRUZ SEGÚN TIPOLOGÍA Y CATEGORÍA DE ESTABLECIMIENTO</a:t>
            </a:r>
          </a:p>
        </c:rich>
      </c:tx>
      <c:layout>
        <c:manualLayout>
          <c:xMode val="edge"/>
          <c:yMode val="edge"/>
          <c:x val="0.12936286451573331"/>
          <c:y val="8.1077807062059221E-3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5.4687541723283183E-2"/>
          <c:y val="0.34454663021592158"/>
          <c:w val="0.90468819022231306"/>
          <c:h val="0.49691685628693527"/>
        </c:manualLayout>
      </c:layout>
      <c:barChart>
        <c:barDir val="col"/>
        <c:grouping val="clustered"/>
        <c:ser>
          <c:idx val="2"/>
          <c:order val="0"/>
          <c:tx>
            <c:strRef>
              <c:f>'EM municipio y catego'!$D$20</c:f>
              <c:strCache>
                <c:ptCount val="1"/>
                <c:pt idx="0">
                  <c:v>I semestre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outEnd"/>
            <c:showVal val="1"/>
          </c:dLbls>
          <c:cat>
            <c:strRef>
              <c:f>('EM municipio y catego'!$B$22,'EM municipio y catego'!$B$24,'EM municipio y catego'!$B$25,'EM municipio y catego'!$B$26,'EM municipio y catego'!$B$27,'EM municipio y catego'!$B$29)</c:f>
              <c:strCache>
                <c:ptCount val="6"/>
                <c:pt idx="0">
                  <c:v>Estancia media total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('EM municipio y catego'!$D$22,'EM municipio y catego'!$D$24:$D$27,'EM municipio y catego'!$D$29)</c:f>
              <c:numCache>
                <c:formatCode>0.00</c:formatCode>
                <c:ptCount val="6"/>
                <c:pt idx="0">
                  <c:v>8.1506331847373037</c:v>
                </c:pt>
                <c:pt idx="1">
                  <c:v>8.0150886992093771</c:v>
                </c:pt>
                <c:pt idx="2">
                  <c:v>8.2051108138196849</c:v>
                </c:pt>
                <c:pt idx="3">
                  <c:v>7.8424001660193889</c:v>
                </c:pt>
                <c:pt idx="4">
                  <c:v>2.8344499032306087</c:v>
                </c:pt>
                <c:pt idx="5">
                  <c:v>8.5617312670746699</c:v>
                </c:pt>
              </c:numCache>
            </c:numRef>
          </c:val>
        </c:ser>
        <c:ser>
          <c:idx val="0"/>
          <c:order val="1"/>
          <c:tx>
            <c:strRef>
              <c:f>'EM municipio y catego'!$C$20</c:f>
              <c:strCache>
                <c:ptCount val="1"/>
                <c:pt idx="0">
                  <c:v>I semestre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outEnd"/>
            <c:showVal val="1"/>
          </c:dLbls>
          <c:cat>
            <c:strRef>
              <c:f>('EM municipio y catego'!$B$22,'EM municipio y catego'!$B$24,'EM municipio y catego'!$B$25,'EM municipio y catego'!$B$26,'EM municipio y catego'!$B$27,'EM municipio y catego'!$B$29)</c:f>
              <c:strCache>
                <c:ptCount val="6"/>
                <c:pt idx="0">
                  <c:v>Estancia media total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('EM municipio y catego'!$C$22,'EM municipio y catego'!$C$24:$C$27,'EM municipio y catego'!$C$29)</c:f>
              <c:numCache>
                <c:formatCode>0.00</c:formatCode>
                <c:ptCount val="6"/>
                <c:pt idx="0">
                  <c:v>7.8853158744517859</c:v>
                </c:pt>
                <c:pt idx="1">
                  <c:v>7.671971933427459</c:v>
                </c:pt>
                <c:pt idx="2">
                  <c:v>7.8059804469142637</c:v>
                </c:pt>
                <c:pt idx="3">
                  <c:v>8.0853325988155902</c:v>
                </c:pt>
                <c:pt idx="4">
                  <c:v>2.0420059454568955</c:v>
                </c:pt>
                <c:pt idx="5">
                  <c:v>8.4801492197412518</c:v>
                </c:pt>
              </c:numCache>
            </c:numRef>
          </c:val>
        </c:ser>
        <c:dLbls>
          <c:showVal val="1"/>
        </c:dLbls>
        <c:gapWidth val="30"/>
        <c:overlap val="-10"/>
        <c:axId val="442946304"/>
        <c:axId val="442948224"/>
      </c:barChart>
      <c:lineChart>
        <c:grouping val="standard"/>
        <c:ser>
          <c:idx val="1"/>
          <c:order val="2"/>
          <c:tx>
            <c:strRef>
              <c:f>'EM municipio y catego'!$E$20</c:f>
              <c:strCache>
                <c:ptCount val="1"/>
                <c:pt idx="0">
                  <c:v>diferencia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4.1645107883510696E-2"/>
                  <c:y val="7.1702326190515184E-2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4.6502532177076138E-2"/>
                  <c:y val="9.6312144973562303E-2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3.9866992861178348E-2"/>
                  <c:y val="9.6231931507522073E-2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4.6924662196912797E-2"/>
                  <c:y val="-4.7790855664871415E-2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4.9611993592583191E-2"/>
                  <c:y val="0.37188632605955496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4.8432786304517042E-2"/>
                  <c:y val="2.3206901632098331E-2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5.0683548277395456E-2"/>
                  <c:y val="-0.22492497246134391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61187664041985E-2"/>
                  <c:y val="-0.21119623483547076"/>
                </c:manualLayout>
              </c:layout>
              <c:dLblPos val="r"/>
              <c:showVal val="1"/>
            </c:dLbl>
            <c:numFmt formatCode="#,##0.00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/>
                </a:pPr>
                <a:endParaRPr lang="es-ES"/>
              </a:p>
            </c:txPr>
            <c:dLblPos val="ctr"/>
            <c:showVal val="1"/>
          </c:dLbls>
          <c:cat>
            <c:strRef>
              <c:f>('EM municipio y catego'!$B$22,'EM municipio y catego'!$B$24:$B$27,'EM municipio y catego'!$B$29)</c:f>
              <c:strCache>
                <c:ptCount val="6"/>
                <c:pt idx="0">
                  <c:v>Estancia media total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('EM municipio y catego'!$E$22,'EM municipio y catego'!$E$24:$E$27,'EM municipio y catego'!$E$29)</c:f>
              <c:numCache>
                <c:formatCode>0.00</c:formatCode>
                <c:ptCount val="6"/>
                <c:pt idx="0">
                  <c:v>0.26531731028551775</c:v>
                </c:pt>
                <c:pt idx="1">
                  <c:v>0.34311676578191808</c:v>
                </c:pt>
                <c:pt idx="2">
                  <c:v>0.39913036690542114</c:v>
                </c:pt>
                <c:pt idx="3">
                  <c:v>-0.24293243279620125</c:v>
                </c:pt>
                <c:pt idx="4">
                  <c:v>0.79244395777371324</c:v>
                </c:pt>
                <c:pt idx="5">
                  <c:v>8.1582047333418117E-2</c:v>
                </c:pt>
              </c:numCache>
            </c:numRef>
          </c:val>
        </c:ser>
        <c:dLbls>
          <c:showVal val="1"/>
        </c:dLbls>
        <c:marker val="1"/>
        <c:axId val="442958208"/>
        <c:axId val="442959744"/>
      </c:lineChart>
      <c:catAx>
        <c:axId val="442946304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/>
                </a:pPr>
                <a:r>
                  <a:rPr lang="es-ES" sz="800"/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642347670075414E-3"/>
              <c:y val="0.94652806652806665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900"/>
            </a:pPr>
            <a:endParaRPr lang="es-ES"/>
          </a:p>
        </c:txPr>
        <c:crossAx val="442948224"/>
        <c:crosses val="autoZero"/>
        <c:auto val="1"/>
        <c:lblAlgn val="ctr"/>
        <c:lblOffset val="100"/>
        <c:tickLblSkip val="1"/>
        <c:tickMarkSkip val="1"/>
      </c:catAx>
      <c:valAx>
        <c:axId val="442948224"/>
        <c:scaling>
          <c:orientation val="minMax"/>
        </c:scaling>
        <c:axPos val="l"/>
        <c:numFmt formatCode="0.00" sourceLinked="1"/>
        <c:majorTickMark val="none"/>
        <c:tickLblPos val="none"/>
        <c:spPr>
          <a:ln w="9525">
            <a:noFill/>
          </a:ln>
        </c:spPr>
        <c:crossAx val="442946304"/>
        <c:crosses val="autoZero"/>
        <c:crossBetween val="between"/>
      </c:valAx>
      <c:catAx>
        <c:axId val="442958208"/>
        <c:scaling>
          <c:orientation val="minMax"/>
        </c:scaling>
        <c:delete val="1"/>
        <c:axPos val="b"/>
        <c:tickLblPos val="none"/>
        <c:crossAx val="442959744"/>
        <c:crosses val="autoZero"/>
        <c:auto val="1"/>
        <c:lblAlgn val="ctr"/>
        <c:lblOffset val="100"/>
      </c:catAx>
      <c:valAx>
        <c:axId val="442959744"/>
        <c:scaling>
          <c:orientation val="minMax"/>
        </c:scaling>
        <c:axPos val="r"/>
        <c:numFmt formatCode="0.00" sourceLinked="1"/>
        <c:majorTickMark val="none"/>
        <c:tickLblPos val="none"/>
        <c:spPr>
          <a:ln w="9525">
            <a:noFill/>
          </a:ln>
        </c:spPr>
        <c:crossAx val="442958208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4291771789963972"/>
          <c:y val="0.28781508340563489"/>
          <c:w val="0.70714066526657571"/>
          <c:h val="5.4429197978917133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sz="1600" b="1"/>
            </a:pPr>
            <a:r>
              <a:rPr lang="en-US" sz="1600" b="1"/>
              <a:t>ESTANCIA MEDIA DE LOS TURISTAS ALOJADOS EN  SANTA CRUZ SEGÚN TIPOLOGÍA Y CATEGORÍA DE ESTABLECIMIENTO</a:t>
            </a:r>
          </a:p>
        </c:rich>
      </c:tx>
      <c:layout>
        <c:manualLayout>
          <c:xMode val="edge"/>
          <c:yMode val="edge"/>
          <c:x val="0.11401559529465631"/>
          <c:y val="3.9497765482018029E-3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5.4687541723283183E-2"/>
          <c:y val="0.27801856368785594"/>
          <c:w val="0.90468819022231306"/>
          <c:h val="0.56344492281500169"/>
        </c:manualLayout>
      </c:layout>
      <c:barChart>
        <c:barDir val="col"/>
        <c:grouping val="clustered"/>
        <c:ser>
          <c:idx val="2"/>
          <c:order val="0"/>
          <c:tx>
            <c:strRef>
              <c:f>'EM municipio y catego'!$I$20</c:f>
              <c:strCache>
                <c:ptCount val="1"/>
                <c:pt idx="0">
                  <c:v>I semestre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outEnd"/>
            <c:showVal val="1"/>
          </c:dLbls>
          <c:cat>
            <c:strRef>
              <c:f>('EM municipio y catego'!$G$22,'EM municipio y catego'!$G$24:$G$28)</c:f>
              <c:strCache>
                <c:ptCount val="6"/>
                <c:pt idx="0">
                  <c:v>Estancia media total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2*</c:v>
                </c:pt>
                <c:pt idx="5">
                  <c:v>1*</c:v>
                </c:pt>
              </c:strCache>
            </c:strRef>
          </c:cat>
          <c:val>
            <c:numRef>
              <c:f>('EM municipio y catego'!$I$22,'EM municipio y catego'!$I$24:$I$28)</c:f>
              <c:numCache>
                <c:formatCode>0.00</c:formatCode>
                <c:ptCount val="6"/>
                <c:pt idx="0">
                  <c:v>2.1873843584999322</c:v>
                </c:pt>
                <c:pt idx="1">
                  <c:v>2.1873843584999322</c:v>
                </c:pt>
                <c:pt idx="2">
                  <c:v>1.9042549674347868</c:v>
                </c:pt>
                <c:pt idx="3">
                  <c:v>2.3092565423590026</c:v>
                </c:pt>
                <c:pt idx="4">
                  <c:v>2.1737988443043603</c:v>
                </c:pt>
                <c:pt idx="5">
                  <c:v>3.4170320793907223</c:v>
                </c:pt>
              </c:numCache>
            </c:numRef>
          </c:val>
        </c:ser>
        <c:ser>
          <c:idx val="0"/>
          <c:order val="1"/>
          <c:tx>
            <c:strRef>
              <c:f>'EM municipio y catego'!$H$20</c:f>
              <c:strCache>
                <c:ptCount val="1"/>
                <c:pt idx="0">
                  <c:v>I semestre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outEnd"/>
            <c:showVal val="1"/>
          </c:dLbls>
          <c:cat>
            <c:strRef>
              <c:f>('EM municipio y catego'!$G$22,'EM municipio y catego'!$G$24:$G$28)</c:f>
              <c:strCache>
                <c:ptCount val="6"/>
                <c:pt idx="0">
                  <c:v>Estancia media total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2*</c:v>
                </c:pt>
                <c:pt idx="5">
                  <c:v>1*</c:v>
                </c:pt>
              </c:strCache>
            </c:strRef>
          </c:cat>
          <c:val>
            <c:numRef>
              <c:f>('EM municipio y catego'!$H$22,'EM municipio y catego'!$H$24:$H$28)</c:f>
              <c:numCache>
                <c:formatCode>0.00</c:formatCode>
                <c:ptCount val="6"/>
                <c:pt idx="0">
                  <c:v>2.1662732461563441</c:v>
                </c:pt>
                <c:pt idx="1">
                  <c:v>2.1662732461563441</c:v>
                </c:pt>
                <c:pt idx="2">
                  <c:v>1.8377648349793196</c:v>
                </c:pt>
                <c:pt idx="3">
                  <c:v>2.3052973411812463</c:v>
                </c:pt>
                <c:pt idx="4">
                  <c:v>2.175731446679932</c:v>
                </c:pt>
                <c:pt idx="5">
                  <c:v>3.0580434782608696</c:v>
                </c:pt>
              </c:numCache>
            </c:numRef>
          </c:val>
        </c:ser>
        <c:dLbls>
          <c:showVal val="1"/>
        </c:dLbls>
        <c:gapWidth val="30"/>
        <c:overlap val="-10"/>
        <c:axId val="443133952"/>
        <c:axId val="443135872"/>
      </c:barChart>
      <c:lineChart>
        <c:grouping val="standard"/>
        <c:ser>
          <c:idx val="1"/>
          <c:order val="2"/>
          <c:tx>
            <c:strRef>
              <c:f>'EM municipio y catego'!$J$20</c:f>
              <c:strCache>
                <c:ptCount val="1"/>
                <c:pt idx="0">
                  <c:v>diferencia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4.8209671758215007E-2"/>
                  <c:y val="0.10262936467660877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4.212129382470188E-2"/>
                  <c:y val="9.4313356360600453E-2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3.9865713314406963E-2"/>
                  <c:y val="0.14729615139063959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4.6918626019786497E-2"/>
                  <c:y val="7.0398939217836853E-2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4.7418908398330968E-2"/>
                  <c:y val="7.4812644261463154E-2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4.1860981491275914E-2"/>
                  <c:y val="0.46811269173473896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4.4115355255654277E-2"/>
                  <c:y val="-4.1972923862687639E-2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61187664041985E-2"/>
                  <c:y val="-0.21119623483547087"/>
                </c:manualLayout>
              </c:layout>
              <c:dLblPos val="r"/>
              <c:showVal val="1"/>
            </c:dLbl>
            <c:numFmt formatCode="#,##0.00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/>
                </a:pPr>
                <a:endParaRPr lang="es-ES"/>
              </a:p>
            </c:txPr>
            <c:dLblPos val="ctr"/>
            <c:showVal val="1"/>
          </c:dLbls>
          <c:val>
            <c:numRef>
              <c:f>('EM municipio y catego'!$J$22,'EM municipio y catego'!$J$24:$J$28)</c:f>
              <c:numCache>
                <c:formatCode>0.00</c:formatCode>
                <c:ptCount val="6"/>
                <c:pt idx="0">
                  <c:v>2.111111234358809E-2</c:v>
                </c:pt>
                <c:pt idx="1">
                  <c:v>2.111111234358809E-2</c:v>
                </c:pt>
                <c:pt idx="2">
                  <c:v>6.6490132455467199E-2</c:v>
                </c:pt>
                <c:pt idx="3">
                  <c:v>3.9592011777562774E-3</c:v>
                </c:pt>
                <c:pt idx="4">
                  <c:v>-1.9326023755716903E-3</c:v>
                </c:pt>
                <c:pt idx="5">
                  <c:v>0.35898860112985265</c:v>
                </c:pt>
              </c:numCache>
            </c:numRef>
          </c:val>
        </c:ser>
        <c:dLbls>
          <c:showVal val="1"/>
        </c:dLbls>
        <c:marker val="1"/>
        <c:axId val="443137408"/>
        <c:axId val="443139200"/>
      </c:lineChart>
      <c:catAx>
        <c:axId val="443133952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/>
                </a:pPr>
                <a:r>
                  <a:rPr lang="es-ES" sz="800"/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512E-3"/>
              <c:y val="0.94692291322212585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900"/>
            </a:pPr>
            <a:endParaRPr lang="es-ES"/>
          </a:p>
        </c:txPr>
        <c:crossAx val="443135872"/>
        <c:crosses val="autoZero"/>
        <c:auto val="1"/>
        <c:lblAlgn val="ctr"/>
        <c:lblOffset val="100"/>
        <c:tickLblSkip val="1"/>
        <c:tickMarkSkip val="1"/>
      </c:catAx>
      <c:valAx>
        <c:axId val="443135872"/>
        <c:scaling>
          <c:orientation val="minMax"/>
        </c:scaling>
        <c:axPos val="l"/>
        <c:numFmt formatCode="0.00" sourceLinked="1"/>
        <c:majorTickMark val="none"/>
        <c:tickLblPos val="none"/>
        <c:spPr>
          <a:ln w="9525">
            <a:noFill/>
          </a:ln>
        </c:spPr>
        <c:crossAx val="443133952"/>
        <c:crosses val="autoZero"/>
        <c:crossBetween val="between"/>
      </c:valAx>
      <c:catAx>
        <c:axId val="443137408"/>
        <c:scaling>
          <c:orientation val="minMax"/>
        </c:scaling>
        <c:delete val="1"/>
        <c:axPos val="b"/>
        <c:tickLblPos val="none"/>
        <c:crossAx val="443139200"/>
        <c:crosses val="autoZero"/>
        <c:auto val="1"/>
        <c:lblAlgn val="ctr"/>
        <c:lblOffset val="100"/>
      </c:catAx>
      <c:valAx>
        <c:axId val="443139200"/>
        <c:scaling>
          <c:orientation val="minMax"/>
        </c:scaling>
        <c:axPos val="r"/>
        <c:numFmt formatCode="0.00" sourceLinked="1"/>
        <c:majorTickMark val="none"/>
        <c:tickLblPos val="none"/>
        <c:spPr>
          <a:ln w="9525">
            <a:noFill/>
          </a:ln>
        </c:spPr>
        <c:crossAx val="443137408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3410757002056967"/>
          <c:y val="0.24207703766758884"/>
          <c:w val="0.71380813843237678"/>
          <c:h val="5.4429197978917133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'EM municipio y catego'!$B$34</c:f>
          <c:strCache>
            <c:ptCount val="1"/>
            <c:pt idx="0">
              <c:v>ESTANCIA MEDIA DE LOS TURISTAS ALOJADOS EN TENERIFE SEGÚN TIPOLOGÍA Y CATEGORÍA DE ESTABLECIMIENTO</c:v>
            </c:pt>
          </c:strCache>
        </c:strRef>
      </c:tx>
      <c:layout>
        <c:manualLayout>
          <c:xMode val="edge"/>
          <c:yMode val="edge"/>
          <c:x val="0.15562107472924666"/>
          <c:y val="3.9497765482017942E-3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5.4687541723283183E-2"/>
          <c:y val="0.33623062189991365"/>
          <c:w val="0.90468819022231306"/>
          <c:h val="0.50523286460294259"/>
        </c:manualLayout>
      </c:layout>
      <c:barChart>
        <c:barDir val="col"/>
        <c:grouping val="clustered"/>
        <c:ser>
          <c:idx val="2"/>
          <c:order val="0"/>
          <c:tx>
            <c:strRef>
              <c:f>'EM municipio y catego'!$D$36</c:f>
              <c:strCache>
                <c:ptCount val="1"/>
                <c:pt idx="0">
                  <c:v>I semestre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outEnd"/>
            <c:showVal val="1"/>
          </c:dLbls>
          <c:cat>
            <c:strRef>
              <c:f>('EM municipio y catego'!$B$38,'EM municipio y catego'!$B$40:$B$45,'EM municipio y catego'!$B$47)</c:f>
              <c:strCache>
                <c:ptCount val="8"/>
                <c:pt idx="0">
                  <c:v>Estancia media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  <c:pt idx="7">
                  <c:v>Extrahotelera</c:v>
                </c:pt>
              </c:strCache>
            </c:strRef>
          </c:cat>
          <c:val>
            <c:numRef>
              <c:f>('EM municipio y catego'!$D$38,'EM municipio y catego'!$D$40:$D$45,'EM municipio y catego'!$D$47)</c:f>
              <c:numCache>
                <c:formatCode>0.00</c:formatCode>
                <c:ptCount val="8"/>
                <c:pt idx="0">
                  <c:v>7.8362690310593219</c:v>
                </c:pt>
                <c:pt idx="1">
                  <c:v>7.3989761572622443</c:v>
                </c:pt>
                <c:pt idx="2">
                  <c:v>6.9097554418560989</c:v>
                </c:pt>
                <c:pt idx="3">
                  <c:v>7.8033875071590195</c:v>
                </c:pt>
                <c:pt idx="4">
                  <c:v>7.2832786508965217</c:v>
                </c:pt>
                <c:pt idx="5">
                  <c:v>3.5495643983988696</c:v>
                </c:pt>
                <c:pt idx="6">
                  <c:v>5.9706827965778428</c:v>
                </c:pt>
                <c:pt idx="7">
                  <c:v>8.6526418400954732</c:v>
                </c:pt>
              </c:numCache>
            </c:numRef>
          </c:val>
        </c:ser>
        <c:ser>
          <c:idx val="0"/>
          <c:order val="1"/>
          <c:tx>
            <c:strRef>
              <c:f>'EM municipio y catego'!$C$36</c:f>
              <c:strCache>
                <c:ptCount val="1"/>
                <c:pt idx="0">
                  <c:v>I semestre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outEnd"/>
            <c:showVal val="1"/>
          </c:dLbls>
          <c:cat>
            <c:strRef>
              <c:f>('EM municipio y catego'!$B$38,'EM municipio y catego'!$B$40:$B$45,'EM municipio y catego'!$B$47)</c:f>
              <c:strCache>
                <c:ptCount val="8"/>
                <c:pt idx="0">
                  <c:v>Estancia media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  <c:pt idx="7">
                  <c:v>Extrahotelera</c:v>
                </c:pt>
              </c:strCache>
            </c:strRef>
          </c:cat>
          <c:val>
            <c:numRef>
              <c:f>('EM municipio y catego'!$C$38,'EM municipio y catego'!$C$40:$C$45,'EM municipio y catego'!$C$47)</c:f>
              <c:numCache>
                <c:formatCode>0.00</c:formatCode>
                <c:ptCount val="8"/>
                <c:pt idx="0">
                  <c:v>7.8991556800532194</c:v>
                </c:pt>
                <c:pt idx="1">
                  <c:v>7.4420755609426346</c:v>
                </c:pt>
                <c:pt idx="2">
                  <c:v>7.152894368001447</c:v>
                </c:pt>
                <c:pt idx="3">
                  <c:v>7.8048700509571223</c:v>
                </c:pt>
                <c:pt idx="4">
                  <c:v>7.497455222820756</c:v>
                </c:pt>
                <c:pt idx="5">
                  <c:v>3.1977894599360019</c:v>
                </c:pt>
                <c:pt idx="6">
                  <c:v>5.0945604537251867</c:v>
                </c:pt>
                <c:pt idx="7">
                  <c:v>8.6486981589436756</c:v>
                </c:pt>
              </c:numCache>
            </c:numRef>
          </c:val>
        </c:ser>
        <c:dLbls>
          <c:showVal val="1"/>
        </c:dLbls>
        <c:gapWidth val="30"/>
        <c:overlap val="-10"/>
        <c:axId val="443191296"/>
        <c:axId val="443193216"/>
      </c:barChart>
      <c:lineChart>
        <c:grouping val="standard"/>
        <c:ser>
          <c:idx val="1"/>
          <c:order val="2"/>
          <c:tx>
            <c:strRef>
              <c:f>'EM municipio y catego'!$E$36</c:f>
              <c:strCache>
                <c:ptCount val="1"/>
                <c:pt idx="0">
                  <c:v>diferencia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Pt>
            <c:idx val="6"/>
            <c:marker>
              <c:spPr>
                <a:noFill/>
                <a:ln>
                  <a:noFill/>
                </a:ln>
              </c:spPr>
            </c:marker>
          </c:dPt>
          <c:dPt>
            <c:idx val="7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4.8209832734856309E-2"/>
                  <c:y val="9.3046638400969148E-2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4.4314347992616764E-2"/>
                  <c:y val="0.12128799908327467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5.2996097967935037E-2"/>
                  <c:y val="6.1172098809894083E-2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4.9112846381372262E-2"/>
                  <c:y val="0.13677018023474716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4.7423809408123789E-2"/>
                  <c:y val="2.1356753482737734E-2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3.9680221864646426E-2"/>
                  <c:y val="0.22694910537430227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4.4118962097720898E-2"/>
                  <c:y val="0.40293352104375735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8249288969363473E-2"/>
                  <c:y val="0.15054987149475341"/>
                </c:manualLayout>
              </c:layout>
              <c:dLblPos val="r"/>
              <c:showVal val="1"/>
            </c:dLbl>
            <c:numFmt formatCode="#,##0.00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/>
                </a:pPr>
                <a:endParaRPr lang="es-ES"/>
              </a:p>
            </c:txPr>
            <c:dLblPos val="ctr"/>
            <c:showVal val="1"/>
          </c:dLbls>
          <c:cat>
            <c:strRef>
              <c:f>('EM municipio y catego'!$B$38,'EM municipio y catego'!$B$40:$B$45)</c:f>
              <c:strCache>
                <c:ptCount val="7"/>
                <c:pt idx="0">
                  <c:v>Estancia media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</c:strCache>
            </c:strRef>
          </c:cat>
          <c:val>
            <c:numRef>
              <c:f>('EM municipio y catego'!$E$38,'EM municipio y catego'!$E$40:$E$45,'EM municipio y catego'!$E$47)</c:f>
              <c:numCache>
                <c:formatCode>0.00</c:formatCode>
                <c:ptCount val="8"/>
                <c:pt idx="0">
                  <c:v>-6.2886648993897509E-2</c:v>
                </c:pt>
                <c:pt idx="1">
                  <c:v>-4.3099403680390225E-2</c:v>
                </c:pt>
                <c:pt idx="2">
                  <c:v>-0.24313892614534804</c:v>
                </c:pt>
                <c:pt idx="3">
                  <c:v>-1.4825437981027534E-3</c:v>
                </c:pt>
                <c:pt idx="4">
                  <c:v>-0.21417657192423434</c:v>
                </c:pt>
                <c:pt idx="5">
                  <c:v>0.35177493846286767</c:v>
                </c:pt>
                <c:pt idx="6">
                  <c:v>0.87612234285265611</c:v>
                </c:pt>
                <c:pt idx="7">
                  <c:v>3.9436811517976622E-3</c:v>
                </c:pt>
              </c:numCache>
            </c:numRef>
          </c:val>
        </c:ser>
        <c:dLbls>
          <c:showVal val="1"/>
        </c:dLbls>
        <c:marker val="1"/>
        <c:axId val="443194752"/>
        <c:axId val="443196544"/>
      </c:lineChart>
      <c:catAx>
        <c:axId val="443191296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/>
                </a:pPr>
                <a:r>
                  <a:rPr lang="es-ES" sz="800"/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642347670074989E-3"/>
              <c:y val="0.94652806652806665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900"/>
            </a:pPr>
            <a:endParaRPr lang="es-ES"/>
          </a:p>
        </c:txPr>
        <c:crossAx val="443193216"/>
        <c:crosses val="autoZero"/>
        <c:auto val="1"/>
        <c:lblAlgn val="ctr"/>
        <c:lblOffset val="100"/>
        <c:tickLblSkip val="1"/>
        <c:tickMarkSkip val="1"/>
      </c:catAx>
      <c:valAx>
        <c:axId val="443193216"/>
        <c:scaling>
          <c:orientation val="minMax"/>
        </c:scaling>
        <c:axPos val="l"/>
        <c:numFmt formatCode="0.00" sourceLinked="1"/>
        <c:majorTickMark val="none"/>
        <c:tickLblPos val="none"/>
        <c:spPr>
          <a:ln w="9525">
            <a:noFill/>
          </a:ln>
        </c:spPr>
        <c:crossAx val="443191296"/>
        <c:crosses val="autoZero"/>
        <c:crossBetween val="between"/>
      </c:valAx>
      <c:catAx>
        <c:axId val="443194752"/>
        <c:scaling>
          <c:orientation val="minMax"/>
        </c:scaling>
        <c:delete val="1"/>
        <c:axPos val="b"/>
        <c:tickLblPos val="none"/>
        <c:crossAx val="443196544"/>
        <c:crosses val="autoZero"/>
        <c:auto val="1"/>
        <c:lblAlgn val="ctr"/>
        <c:lblOffset val="100"/>
      </c:catAx>
      <c:valAx>
        <c:axId val="443196544"/>
        <c:scaling>
          <c:orientation val="minMax"/>
        </c:scaling>
        <c:axPos val="r"/>
        <c:numFmt formatCode="0.00" sourceLinked="1"/>
        <c:majorTickMark val="none"/>
        <c:tickLblPos val="none"/>
        <c:spPr>
          <a:ln w="9525">
            <a:noFill/>
          </a:ln>
        </c:spPr>
        <c:crossAx val="443194752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8011684903545044"/>
          <c:y val="0.25455105014160129"/>
          <c:w val="0.70276429689765452"/>
          <c:h val="5.4429197978917133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'Ofe Aloj Estim zona cat '!$E$6</c:f>
          <c:strCache>
            <c:ptCount val="1"/>
            <c:pt idx="0">
              <c:v>I semestre 2012</c:v>
            </c:pt>
          </c:strCache>
        </c:strRef>
      </c:tx>
      <c:layout>
        <c:manualLayout>
          <c:xMode val="edge"/>
          <c:yMode val="edge"/>
          <c:x val="0.39288211894511443"/>
          <c:y val="0.14338890456282694"/>
        </c:manualLayout>
      </c:layout>
      <c:txPr>
        <a:bodyPr/>
        <a:lstStyle/>
        <a:p>
          <a:pPr>
            <a:defRPr sz="1400" b="1">
              <a:solidFill>
                <a:schemeClr val="tx2">
                  <a:lumMod val="75000"/>
                </a:schemeClr>
              </a:solidFill>
              <a:latin typeface="+mn-lt"/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5.2604166666666667E-2"/>
          <c:y val="0.24918377849827592"/>
          <c:w val="0.91406319737487662"/>
          <c:h val="0.2890680527159693"/>
        </c:manualLayout>
      </c:layout>
      <c:barChart>
        <c:barDir val="col"/>
        <c:grouping val="clustered"/>
        <c:ser>
          <c:idx val="2"/>
          <c:order val="0"/>
          <c:tx>
            <c:strRef>
              <c:f>'Ofe Aloj Estim zona cat '!$E$6</c:f>
              <c:strCache>
                <c:ptCount val="1"/>
                <c:pt idx="0">
                  <c:v>I semestre 2012</c:v>
                </c:pt>
              </c:strCache>
            </c:strRef>
          </c:tx>
          <c:spPr>
            <a:solidFill>
              <a:srgbClr val="003366"/>
            </a:solidFill>
            <a:ln w="25400">
              <a:noFill/>
            </a:ln>
          </c:spPr>
          <c:dPt>
            <c:idx val="0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2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3"/>
            <c:spPr>
              <a:gradFill>
                <a:gsLst>
                  <a:gs pos="0">
                    <a:srgbClr val="1F497D">
                      <a:lumMod val="75000"/>
                    </a:srgbClr>
                  </a:gs>
                  <a:gs pos="50000">
                    <a:srgbClr val="1F497D">
                      <a:lumMod val="20000"/>
                      <a:lumOff val="80000"/>
                    </a:srgbClr>
                  </a:gs>
                  <a:gs pos="100000">
                    <a:schemeClr val="tx2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4"/>
            <c:spPr>
              <a:gradFill>
                <a:gsLst>
                  <a:gs pos="0">
                    <a:srgbClr val="1F497D">
                      <a:lumMod val="75000"/>
                    </a:srgbClr>
                  </a:gs>
                  <a:gs pos="50000">
                    <a:srgbClr val="1F497D">
                      <a:lumMod val="20000"/>
                      <a:lumOff val="80000"/>
                    </a:srgbClr>
                  </a:gs>
                  <a:gs pos="100000">
                    <a:schemeClr val="tx2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6"/>
            <c:spPr>
              <a:gradFill>
                <a:gsLst>
                  <a:gs pos="0">
                    <a:srgbClr val="C0504D">
                      <a:lumMod val="75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chemeClr val="accent2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7"/>
            <c:spPr>
              <a:gradFill>
                <a:gsLst>
                  <a:gs pos="0">
                    <a:srgbClr val="C0504D">
                      <a:lumMod val="75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chemeClr val="accent2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8"/>
            <c:spPr>
              <a:gradFill>
                <a:gsLst>
                  <a:gs pos="0">
                    <a:srgbClr val="C0504D">
                      <a:lumMod val="75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chemeClr val="accent2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9"/>
            <c:spPr>
              <a:gradFill>
                <a:gsLst>
                  <a:gs pos="0">
                    <a:srgbClr val="9BBB59">
                      <a:lumMod val="50000"/>
                    </a:srgbClr>
                  </a:gs>
                  <a:gs pos="50000">
                    <a:srgbClr val="9BBB59">
                      <a:lumMod val="75000"/>
                    </a:srgbClr>
                  </a:gs>
                  <a:gs pos="100000">
                    <a:schemeClr val="accent3">
                      <a:lumMod val="50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0"/>
            <c:spPr>
              <a:gradFill>
                <a:gsLst>
                  <a:gs pos="0">
                    <a:schemeClr val="accent3">
                      <a:lumMod val="50000"/>
                    </a:schemeClr>
                  </a:gs>
                  <a:gs pos="50000">
                    <a:srgbClr val="9BBB59">
                      <a:lumMod val="75000"/>
                    </a:srgbClr>
                  </a:gs>
                  <a:gs pos="100000">
                    <a:srgbClr val="9BBB59">
                      <a:lumMod val="50000"/>
                    </a:srgbClr>
                  </a:gs>
                </a:gsLst>
              </a:gradFill>
              <a:ln w="25400">
                <a:noFill/>
              </a:ln>
            </c:spPr>
          </c:dPt>
          <c:dPt>
            <c:idx val="11"/>
            <c:spPr>
              <a:gradFill>
                <a:gsLst>
                  <a:gs pos="0">
                    <a:srgbClr val="9BBB59">
                      <a:lumMod val="50000"/>
                    </a:srgbClr>
                  </a:gs>
                  <a:gs pos="50000">
                    <a:srgbClr val="9BBB59">
                      <a:lumMod val="75000"/>
                    </a:srgbClr>
                  </a:gs>
                  <a:gs pos="100000">
                    <a:schemeClr val="accent3">
                      <a:lumMod val="50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2"/>
            <c:spPr>
              <a:gradFill>
                <a:gsLst>
                  <a:gs pos="0">
                    <a:schemeClr val="accent3">
                      <a:lumMod val="75000"/>
                    </a:scheme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rgbClr val="9BBB59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3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chemeClr val="accent3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4"/>
            <c:spPr>
              <a:gradFill>
                <a:gsLst>
                  <a:gs pos="0">
                    <a:schemeClr val="accent3">
                      <a:lumMod val="75000"/>
                    </a:scheme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rgbClr val="9BBB59">
                      <a:lumMod val="75000"/>
                    </a:srgbClr>
                  </a:gs>
                </a:gsLst>
              </a:gradFill>
              <a:ln w="25400">
                <a:noFill/>
              </a:ln>
            </c:spPr>
          </c:dPt>
          <c:dPt>
            <c:idx val="15"/>
            <c:spPr>
              <a:gradFill>
                <a:gsLst>
                  <a:gs pos="0">
                    <a:srgbClr val="F79646">
                      <a:lumMod val="50000"/>
                    </a:srgbClr>
                  </a:gs>
                  <a:gs pos="50000">
                    <a:srgbClr val="F79646">
                      <a:lumMod val="75000"/>
                    </a:srgbClr>
                  </a:gs>
                  <a:gs pos="100000">
                    <a:schemeClr val="accent6">
                      <a:lumMod val="50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6"/>
            <c:spPr>
              <a:gradFill>
                <a:gsLst>
                  <a:gs pos="0">
                    <a:srgbClr val="F79646">
                      <a:lumMod val="50000"/>
                    </a:srgbClr>
                  </a:gs>
                  <a:gs pos="50000">
                    <a:srgbClr val="F79646">
                      <a:lumMod val="75000"/>
                    </a:srgbClr>
                  </a:gs>
                  <a:gs pos="100000">
                    <a:srgbClr val="F79646">
                      <a:lumMod val="50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7"/>
            <c:spPr>
              <a:gradFill>
                <a:gsLst>
                  <a:gs pos="0">
                    <a:srgbClr val="F79646">
                      <a:lumMod val="50000"/>
                    </a:srgbClr>
                  </a:gs>
                  <a:gs pos="50000">
                    <a:srgbClr val="F79646">
                      <a:lumMod val="75000"/>
                    </a:srgbClr>
                  </a:gs>
                  <a:gs pos="100000">
                    <a:srgbClr val="F79646">
                      <a:lumMod val="50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8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chemeClr val="accent6">
                      <a:lumMod val="60000"/>
                      <a:lumOff val="40000"/>
                    </a:schemeClr>
                  </a:gs>
                  <a:gs pos="100000">
                    <a:srgbClr val="F79646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9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60000"/>
                      <a:lumOff val="40000"/>
                    </a:srgbClr>
                  </a:gs>
                  <a:gs pos="100000">
                    <a:srgbClr val="F79646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20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60000"/>
                      <a:lumOff val="40000"/>
                    </a:srgbClr>
                  </a:gs>
                  <a:gs pos="100000">
                    <a:srgbClr val="F79646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21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chemeClr val="bg1"/>
                  </a:gs>
                  <a:gs pos="100000">
                    <a:srgbClr val="F79646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22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chemeClr val="bg1"/>
                  </a:gs>
                  <a:gs pos="100000">
                    <a:srgbClr val="F79646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23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chemeClr val="bg1"/>
                  </a:gs>
                  <a:gs pos="100000">
                    <a:srgbClr val="F79646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Lbls>
            <c:dLbl>
              <c:idx val="5"/>
              <c:delete val="1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multiLvlStrRef>
              <c:f>Hoja1!$A$25:$B$48</c:f>
              <c:multiLvlStrCache>
                <c:ptCount val="24"/>
                <c:lvl>
                  <c:pt idx="0">
                    <c:v>Total</c:v>
                  </c:pt>
                  <c:pt idx="1">
                    <c:v>Hotelera</c:v>
                  </c:pt>
                  <c:pt idx="2">
                    <c:v>Extrahotelera</c:v>
                  </c:pt>
                  <c:pt idx="3">
                    <c:v>Total</c:v>
                  </c:pt>
                  <c:pt idx="4">
                    <c:v>Hotelera</c:v>
                  </c:pt>
                  <c:pt idx="5">
                    <c:v>Extrahotelera</c:v>
                  </c:pt>
                  <c:pt idx="6">
                    <c:v>Total</c:v>
                  </c:pt>
                  <c:pt idx="7">
                    <c:v>Hotelera</c:v>
                  </c:pt>
                  <c:pt idx="8">
                    <c:v>Extrahotelera</c:v>
                  </c:pt>
                  <c:pt idx="9">
                    <c:v>Total</c:v>
                  </c:pt>
                  <c:pt idx="10">
                    <c:v>Hotelera</c:v>
                  </c:pt>
                  <c:pt idx="11">
                    <c:v>Extrahotelera</c:v>
                  </c:pt>
                  <c:pt idx="12">
                    <c:v>Total</c:v>
                  </c:pt>
                  <c:pt idx="13">
                    <c:v>Hotelera</c:v>
                  </c:pt>
                  <c:pt idx="14">
                    <c:v>Extrahotelera</c:v>
                  </c:pt>
                  <c:pt idx="15">
                    <c:v>Total</c:v>
                  </c:pt>
                  <c:pt idx="16">
                    <c:v>Hotelera</c:v>
                  </c:pt>
                  <c:pt idx="17">
                    <c:v>Extrahotelera</c:v>
                  </c:pt>
                  <c:pt idx="18">
                    <c:v>Total</c:v>
                  </c:pt>
                  <c:pt idx="19">
                    <c:v>Hotelera</c:v>
                  </c:pt>
                  <c:pt idx="20">
                    <c:v>Extrahotelera</c:v>
                  </c:pt>
                  <c:pt idx="21">
                    <c:v>Total</c:v>
                  </c:pt>
                  <c:pt idx="22">
                    <c:v>Hotelera</c:v>
                  </c:pt>
                  <c:pt idx="23">
                    <c:v>Extrahotelera</c:v>
                  </c:pt>
                </c:lvl>
                <c:lvl>
                  <c:pt idx="0">
                    <c:v>TOTAL</c:v>
                  </c:pt>
                  <c:pt idx="3">
                    <c:v>ZONA 1</c:v>
                  </c:pt>
                  <c:pt idx="6">
                    <c:v>ZONA 2</c:v>
                  </c:pt>
                  <c:pt idx="9">
                    <c:v>ZONA 3</c:v>
                  </c:pt>
                  <c:pt idx="12">
                    <c:v>PUERTO DE LA CRUZ</c:v>
                  </c:pt>
                  <c:pt idx="15">
                    <c:v>ZONA 4</c:v>
                  </c:pt>
                  <c:pt idx="18">
                    <c:v>ADEJE</c:v>
                  </c:pt>
                  <c:pt idx="21">
                    <c:v>ARONA</c:v>
                  </c:pt>
                </c:lvl>
              </c:multiLvlStrCache>
            </c:multiLvlStrRef>
          </c:cat>
          <c:val>
            <c:numRef>
              <c:f>('Ofe Aloj Estim zona cat '!$E$8:$E$10,'Ofe Aloj Estim zona cat '!$E$12:$E$14,'Ofe Aloj Estim zona cat '!$E$16:$E$18,'Ofe Aloj Estim zona cat '!$E$20:$E$22,'Ofe Aloj Estim zona cat '!$E$24:$E$26,'Ofe Aloj Estim zona cat '!$E$28:$E$30,'Ofe Aloj Estim zona cat '!$E$32:$E$34,'Ofe Aloj Estim zona cat '!$E$36:$E$38)</c:f>
              <c:numCache>
                <c:formatCode>#,##0_)</c:formatCode>
                <c:ptCount val="24"/>
                <c:pt idx="0">
                  <c:v>166411</c:v>
                </c:pt>
                <c:pt idx="1">
                  <c:v>88943</c:v>
                </c:pt>
                <c:pt idx="2">
                  <c:v>77468</c:v>
                </c:pt>
                <c:pt idx="3">
                  <c:v>2501</c:v>
                </c:pt>
                <c:pt idx="4">
                  <c:v>2501</c:v>
                </c:pt>
                <c:pt idx="5">
                  <c:v>0</c:v>
                </c:pt>
                <c:pt idx="6">
                  <c:v>1088</c:v>
                </c:pt>
                <c:pt idx="7">
                  <c:v>377</c:v>
                </c:pt>
                <c:pt idx="8">
                  <c:v>711</c:v>
                </c:pt>
                <c:pt idx="9">
                  <c:v>27906</c:v>
                </c:pt>
                <c:pt idx="10">
                  <c:v>18803</c:v>
                </c:pt>
                <c:pt idx="11">
                  <c:v>9103</c:v>
                </c:pt>
                <c:pt idx="12">
                  <c:v>24280</c:v>
                </c:pt>
                <c:pt idx="13">
                  <c:v>16360</c:v>
                </c:pt>
                <c:pt idx="14">
                  <c:v>7920</c:v>
                </c:pt>
                <c:pt idx="15">
                  <c:v>134916</c:v>
                </c:pt>
                <c:pt idx="16">
                  <c:v>67262</c:v>
                </c:pt>
                <c:pt idx="17">
                  <c:v>67654</c:v>
                </c:pt>
                <c:pt idx="18">
                  <c:v>60341</c:v>
                </c:pt>
                <c:pt idx="19">
                  <c:v>33745</c:v>
                </c:pt>
                <c:pt idx="20">
                  <c:v>26596</c:v>
                </c:pt>
                <c:pt idx="21">
                  <c:v>48695</c:v>
                </c:pt>
                <c:pt idx="22">
                  <c:v>20296</c:v>
                </c:pt>
                <c:pt idx="23">
                  <c:v>28399</c:v>
                </c:pt>
              </c:numCache>
            </c:numRef>
          </c:val>
        </c:ser>
        <c:dLbls>
          <c:showVal val="1"/>
        </c:dLbls>
        <c:gapWidth val="30"/>
        <c:axId val="443206272"/>
        <c:axId val="443209216"/>
      </c:barChart>
      <c:catAx>
        <c:axId val="443206272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 b="0" i="0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*Los Datos relativos a plazas son una estimación y no debe ser tomada como cifra de plazas autorizadas.</a:t>
                </a:r>
              </a:p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 b="0" i="0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ZONA 1: S/C de Tenerife. ZONA 2: La Laguna, Bajamar, Punta del Hidalgo, Tacoronte</a:t>
                </a:r>
              </a:p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 b="0" i="0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ZONA 3: Puerto de La Cruz y Resto del Norte. ZONA 4: Sur</a:t>
                </a:r>
              </a:p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 b="0" i="0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FUENTE: STDE de</a:t>
                </a:r>
                <a:endParaRPr lang="es-ES" sz="800">
                  <a:solidFill>
                    <a:schemeClr val="tx2">
                      <a:lumMod val="75000"/>
                    </a:schemeClr>
                  </a:solidFill>
                  <a:latin typeface="+mn-lt"/>
                </a:endParaRPr>
              </a:p>
            </c:rich>
          </c:tx>
          <c:layout>
            <c:manualLayout>
              <c:xMode val="edge"/>
              <c:yMode val="edge"/>
              <c:x val="5.2089642640823833E-4"/>
              <c:y val="0.9639052040319066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-5400000" vert="horz"/>
          <a:lstStyle/>
          <a:p>
            <a:pPr>
              <a:defRPr sz="11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443209216"/>
        <c:crosses val="autoZero"/>
        <c:auto val="1"/>
        <c:lblAlgn val="ctr"/>
        <c:lblOffset val="100"/>
        <c:tickLblSkip val="1"/>
        <c:tickMarkSkip val="1"/>
      </c:catAx>
      <c:valAx>
        <c:axId val="443209216"/>
        <c:scaling>
          <c:orientation val="minMax"/>
        </c:scaling>
        <c:delete val="1"/>
        <c:axPos val="l"/>
        <c:numFmt formatCode="#,##0_)" sourceLinked="1"/>
        <c:tickLblPos val="none"/>
        <c:crossAx val="44320627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1" r="0.7500000000000141" t="1" header="0" footer="0"/>
    <c:pageSetup paperSize="9" orientation="landscape"/>
  </c:printSettings>
  <c:userShapes r:id="rId1"/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'Oferta Alojat Estim tipol categ'!$B$5:$G$5</c:f>
          <c:strCache>
            <c:ptCount val="1"/>
            <c:pt idx="0">
              <c:v>PLAZAS ALOJATIVAS ESTIMADAS EN ADEJE SEGÚN TIPOLOGÍA Y CATEGORÍA (*)</c:v>
            </c:pt>
          </c:strCache>
        </c:strRef>
      </c:tx>
      <c:layout>
        <c:manualLayout>
          <c:xMode val="edge"/>
          <c:yMode val="edge"/>
          <c:x val="0.13965697924123122"/>
          <c:y val="7.6503095340931524E-4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8.5613652632264003E-3"/>
          <c:y val="0.30534101604646358"/>
          <c:w val="0.97124145897052494"/>
          <c:h val="0.54241209644712751"/>
        </c:manualLayout>
      </c:layout>
      <c:barChart>
        <c:barDir val="col"/>
        <c:grouping val="clustered"/>
        <c:ser>
          <c:idx val="2"/>
          <c:order val="0"/>
          <c:tx>
            <c:strRef>
              <c:f>'Oferta Alojat Estim tipol categ'!$E$6</c:f>
              <c:strCache>
                <c:ptCount val="1"/>
                <c:pt idx="0">
                  <c:v>I semestre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'Oferta Alojat Estim tipol categ'!$B$7:$B$13</c:f>
              <c:strCache>
                <c:ptCount val="7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1 Y 2 estrellas</c:v>
                </c:pt>
                <c:pt idx="6">
                  <c:v>EXTRAHOTELERAS</c:v>
                </c:pt>
              </c:strCache>
            </c:strRef>
          </c:cat>
          <c:val>
            <c:numRef>
              <c:f>'Oferta Alojat Estim tipol categ'!$E$7:$E$13</c:f>
              <c:numCache>
                <c:formatCode>#,##0_)</c:formatCode>
                <c:ptCount val="7"/>
                <c:pt idx="0">
                  <c:v>60341</c:v>
                </c:pt>
                <c:pt idx="1">
                  <c:v>33745</c:v>
                </c:pt>
                <c:pt idx="2">
                  <c:v>5553</c:v>
                </c:pt>
                <c:pt idx="3">
                  <c:v>21329</c:v>
                </c:pt>
                <c:pt idx="4">
                  <c:v>6374</c:v>
                </c:pt>
                <c:pt idx="5">
                  <c:v>489</c:v>
                </c:pt>
                <c:pt idx="6">
                  <c:v>26596</c:v>
                </c:pt>
              </c:numCache>
            </c:numRef>
          </c:val>
        </c:ser>
        <c:ser>
          <c:idx val="0"/>
          <c:order val="1"/>
          <c:tx>
            <c:strRef>
              <c:f>'Oferta Alojat Estim tipol categ'!$C$6</c:f>
              <c:strCache>
                <c:ptCount val="1"/>
                <c:pt idx="0">
                  <c:v>I semestre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'Oferta Alojat Estim tipol categ'!$B$7:$B$13</c:f>
              <c:strCache>
                <c:ptCount val="7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1 Y 2 estrellas</c:v>
                </c:pt>
                <c:pt idx="6">
                  <c:v>EXTRAHOTELERAS</c:v>
                </c:pt>
              </c:strCache>
            </c:strRef>
          </c:cat>
          <c:val>
            <c:numRef>
              <c:f>'Oferta Alojat Estim tipol categ'!$C$7:$C$13</c:f>
              <c:numCache>
                <c:formatCode>#,##0_)</c:formatCode>
                <c:ptCount val="7"/>
                <c:pt idx="0">
                  <c:v>62811</c:v>
                </c:pt>
                <c:pt idx="1">
                  <c:v>32955</c:v>
                </c:pt>
                <c:pt idx="2">
                  <c:v>4568</c:v>
                </c:pt>
                <c:pt idx="3">
                  <c:v>21699</c:v>
                </c:pt>
                <c:pt idx="4">
                  <c:v>6118</c:v>
                </c:pt>
                <c:pt idx="5">
                  <c:v>570</c:v>
                </c:pt>
                <c:pt idx="6">
                  <c:v>29856</c:v>
                </c:pt>
              </c:numCache>
            </c:numRef>
          </c:val>
        </c:ser>
        <c:dLbls>
          <c:showVal val="1"/>
        </c:dLbls>
        <c:gapWidth val="30"/>
        <c:overlap val="-10"/>
        <c:axId val="444451072"/>
        <c:axId val="444457344"/>
      </c:barChart>
      <c:lineChart>
        <c:grouping val="standard"/>
        <c:ser>
          <c:idx val="1"/>
          <c:order val="2"/>
          <c:tx>
            <c:strRef>
              <c:f>'Oferta Alojat Estim tipol categ'!$G$6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Pt>
            <c:idx val="6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4.8220879366823295E-2"/>
                  <c:y val="-0.48575162798527732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4.6688559278927302E-2"/>
                  <c:y val="-0.1829719244278139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4.2633461514985024E-2"/>
                  <c:y val="0.27589724753793526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4.890207328735071E-2"/>
                  <c:y val="-0.14054651331848825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5.0005819040061864E-2"/>
                  <c:y val="6.8483276325153233E-2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4.8543652973610858E-2"/>
                  <c:y val="-6.8833742720935398E-2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5.2773240554233117E-2"/>
                  <c:y val="-0.31591714301018498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54770426423974E-2"/>
                  <c:y val="-0.18762816040400021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ctr"/>
            <c:showVal val="1"/>
          </c:dLbls>
          <c:cat>
            <c:strRef>
              <c:f>'Oferta Alojat Estim tipol categ'!$B$7:$B$13</c:f>
              <c:strCache>
                <c:ptCount val="7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1 Y 2 estrellas</c:v>
                </c:pt>
                <c:pt idx="6">
                  <c:v>EXTRAHOTELERAS</c:v>
                </c:pt>
              </c:strCache>
            </c:strRef>
          </c:cat>
          <c:val>
            <c:numRef>
              <c:f>'Oferta Alojat Estim tipol categ'!$G$7:$G$13</c:f>
              <c:numCache>
                <c:formatCode>0.0%</c:formatCode>
                <c:ptCount val="7"/>
                <c:pt idx="0">
                  <c:v>-3.9324322172867812E-2</c:v>
                </c:pt>
                <c:pt idx="1">
                  <c:v>2.3972083143680777E-2</c:v>
                </c:pt>
                <c:pt idx="2">
                  <c:v>0.21563047285464099</c:v>
                </c:pt>
                <c:pt idx="3">
                  <c:v>-1.7051477026591086E-2</c:v>
                </c:pt>
                <c:pt idx="4">
                  <c:v>4.1843739784243217E-2</c:v>
                </c:pt>
                <c:pt idx="5">
                  <c:v>-0.14210526315789473</c:v>
                </c:pt>
                <c:pt idx="6">
                  <c:v>-0.10919078242229367</c:v>
                </c:pt>
              </c:numCache>
            </c:numRef>
          </c:val>
        </c:ser>
        <c:dLbls>
          <c:showVal val="1"/>
        </c:dLbls>
        <c:marker val="1"/>
        <c:axId val="444458880"/>
        <c:axId val="444460416"/>
      </c:lineChart>
      <c:catAx>
        <c:axId val="444451072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>
                    <a:solidFill>
                      <a:schemeClr val="tx2">
                        <a:lumMod val="75000"/>
                      </a:schemeClr>
                    </a:solidFill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</a:rPr>
                  <a:t>FUENTE: STDE del Cabildo Insular de Tenerife. ELABORACIÓN:Turismo de Tenerife</a:t>
                </a:r>
              </a:p>
            </c:rich>
          </c:tx>
          <c:layout>
            <c:manualLayout>
              <c:xMode val="edge"/>
              <c:yMode val="edge"/>
              <c:x val="5.9499104667991324E-3"/>
              <c:y val="0.95121964184856633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>
                <a:solidFill>
                  <a:schemeClr val="tx2">
                    <a:lumMod val="75000"/>
                  </a:schemeClr>
                </a:solidFill>
              </a:defRPr>
            </a:pPr>
            <a:endParaRPr lang="es-ES"/>
          </a:p>
        </c:txPr>
        <c:crossAx val="444457344"/>
        <c:crosses val="autoZero"/>
        <c:auto val="1"/>
        <c:lblAlgn val="ctr"/>
        <c:lblOffset val="100"/>
        <c:tickLblSkip val="1"/>
        <c:tickMarkSkip val="1"/>
      </c:catAx>
      <c:valAx>
        <c:axId val="444457344"/>
        <c:scaling>
          <c:orientation val="minMax"/>
        </c:scaling>
        <c:axPos val="l"/>
        <c:numFmt formatCode="#,##0_)" sourceLinked="1"/>
        <c:majorTickMark val="none"/>
        <c:tickLblPos val="none"/>
        <c:spPr>
          <a:ln w="9525">
            <a:noFill/>
          </a:ln>
        </c:spPr>
        <c:crossAx val="444451072"/>
        <c:crosses val="autoZero"/>
        <c:crossBetween val="between"/>
      </c:valAx>
      <c:catAx>
        <c:axId val="444458880"/>
        <c:scaling>
          <c:orientation val="minMax"/>
        </c:scaling>
        <c:delete val="1"/>
        <c:axPos val="b"/>
        <c:tickLblPos val="none"/>
        <c:crossAx val="444460416"/>
        <c:crosses val="autoZero"/>
        <c:auto val="1"/>
        <c:lblAlgn val="ctr"/>
        <c:lblOffset val="100"/>
      </c:catAx>
      <c:valAx>
        <c:axId val="444460416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444458880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0571638064124881"/>
          <c:y val="0.13615230931954367"/>
          <c:w val="0.60468794204462761"/>
          <c:h val="8.0487723844645129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1" r="0.7500000000000141" t="1" header="0" footer="0"/>
    <c:pageSetup paperSize="9" orientation="landscape"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sz="1600" b="1">
                <a:solidFill>
                  <a:schemeClr val="tx2">
                    <a:lumMod val="75000"/>
                  </a:schemeClr>
                </a:solidFill>
              </a:defRPr>
            </a:pPr>
            <a:r>
              <a:rPr lang="es-ES" sz="1600" b="1">
                <a:solidFill>
                  <a:schemeClr val="tx2">
                    <a:lumMod val="75000"/>
                  </a:schemeClr>
                </a:solidFill>
              </a:rPr>
              <a:t>PLAZAS ALOJATIVAS ESTIMADAS EN ARONA SEGÚN TIPOLOGÍA Y CATEGORÍA (*)</a:t>
            </a:r>
          </a:p>
        </c:rich>
      </c:tx>
      <c:layout>
        <c:manualLayout>
          <c:xMode val="edge"/>
          <c:yMode val="edge"/>
          <c:x val="0.13965697924123122"/>
          <c:y val="7.6503095340931557E-4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8.5613652632264003E-3"/>
          <c:y val="0.44139543781517104"/>
          <c:w val="0.97204220081993886"/>
          <c:h val="0.40247040548502888"/>
        </c:manualLayout>
      </c:layout>
      <c:barChart>
        <c:barDir val="col"/>
        <c:grouping val="clustered"/>
        <c:ser>
          <c:idx val="2"/>
          <c:order val="0"/>
          <c:tx>
            <c:strRef>
              <c:f>'Oferta Alojat Estim tipol categ'!$E$19</c:f>
              <c:strCache>
                <c:ptCount val="1"/>
                <c:pt idx="0">
                  <c:v>I semestre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'Oferta Alojat Estim tipol categ'!$B$20:$B$26</c:f>
              <c:strCache>
                <c:ptCount val="7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1 Y 2 estrellas</c:v>
                </c:pt>
                <c:pt idx="6">
                  <c:v>EXTRAHOTELERAS</c:v>
                </c:pt>
              </c:strCache>
            </c:strRef>
          </c:cat>
          <c:val>
            <c:numRef>
              <c:f>'Oferta Alojat Estim tipol categ'!$E$20:$E$26</c:f>
              <c:numCache>
                <c:formatCode>#,##0_)</c:formatCode>
                <c:ptCount val="7"/>
                <c:pt idx="0">
                  <c:v>48695</c:v>
                </c:pt>
                <c:pt idx="1">
                  <c:v>20296</c:v>
                </c:pt>
                <c:pt idx="2">
                  <c:v>2481</c:v>
                </c:pt>
                <c:pt idx="3">
                  <c:v>11084</c:v>
                </c:pt>
                <c:pt idx="4">
                  <c:v>6233</c:v>
                </c:pt>
                <c:pt idx="5">
                  <c:v>498</c:v>
                </c:pt>
                <c:pt idx="6">
                  <c:v>28399</c:v>
                </c:pt>
              </c:numCache>
            </c:numRef>
          </c:val>
        </c:ser>
        <c:ser>
          <c:idx val="0"/>
          <c:order val="1"/>
          <c:tx>
            <c:strRef>
              <c:f>'Oferta Alojat Estim tipol categ'!$C$19</c:f>
              <c:strCache>
                <c:ptCount val="1"/>
                <c:pt idx="0">
                  <c:v>I semestre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'Oferta Alojat Estim tipol categ'!$B$20:$B$26</c:f>
              <c:strCache>
                <c:ptCount val="7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1 Y 2 estrellas</c:v>
                </c:pt>
                <c:pt idx="6">
                  <c:v>EXTRAHOTELERAS</c:v>
                </c:pt>
              </c:strCache>
            </c:strRef>
          </c:cat>
          <c:val>
            <c:numRef>
              <c:f>'Oferta Alojat Estim tipol categ'!$C$20:$C$26</c:f>
              <c:numCache>
                <c:formatCode>#,##0_)</c:formatCode>
                <c:ptCount val="7"/>
                <c:pt idx="0">
                  <c:v>52852</c:v>
                </c:pt>
                <c:pt idx="1">
                  <c:v>20496</c:v>
                </c:pt>
                <c:pt idx="2">
                  <c:v>2481</c:v>
                </c:pt>
                <c:pt idx="3">
                  <c:v>10816</c:v>
                </c:pt>
                <c:pt idx="4">
                  <c:v>6683</c:v>
                </c:pt>
                <c:pt idx="5">
                  <c:v>516</c:v>
                </c:pt>
                <c:pt idx="6">
                  <c:v>32356</c:v>
                </c:pt>
              </c:numCache>
            </c:numRef>
          </c:val>
        </c:ser>
        <c:dLbls>
          <c:showVal val="1"/>
        </c:dLbls>
        <c:gapWidth val="30"/>
        <c:overlap val="-10"/>
        <c:axId val="444761984"/>
        <c:axId val="444764160"/>
      </c:barChart>
      <c:lineChart>
        <c:grouping val="standard"/>
        <c:ser>
          <c:idx val="1"/>
          <c:order val="2"/>
          <c:tx>
            <c:strRef>
              <c:f>'Oferta Alojat Estim tipol categ'!$G$6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Pt>
            <c:idx val="6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4.8215507945227824E-2"/>
                  <c:y val="-0.4002317057306613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4.2554192353862742E-2"/>
                  <c:y val="-0.12855015572033091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4.6764735803373481E-2"/>
                  <c:y val="0.17871521161895573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4.4769822376854056E-2"/>
                  <c:y val="-0.12110986126734151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3.7602718264868086E-2"/>
                  <c:y val="-1.4875691558963293E-3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5.2674764491647853E-2"/>
                  <c:y val="-0.10627426673706609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4.6568434759608597E-2"/>
                  <c:y val="-0.34312772127973834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54770426423974E-2"/>
                  <c:y val="-0.18762816040400021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ctr"/>
            <c:showVal val="1"/>
          </c:dLbls>
          <c:cat>
            <c:strRef>
              <c:f>'Oferta Alojat Estim tipol categ'!$B$7:$B$13</c:f>
              <c:strCache>
                <c:ptCount val="7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1 Y 2 estrellas</c:v>
                </c:pt>
                <c:pt idx="6">
                  <c:v>EXTRAHOTELERAS</c:v>
                </c:pt>
              </c:strCache>
            </c:strRef>
          </c:cat>
          <c:val>
            <c:numRef>
              <c:f>'Oferta Alojat Estim tipol categ'!$G$7:$G$13</c:f>
              <c:numCache>
                <c:formatCode>0.0%</c:formatCode>
                <c:ptCount val="7"/>
                <c:pt idx="0">
                  <c:v>-3.9324322172867812E-2</c:v>
                </c:pt>
                <c:pt idx="1">
                  <c:v>2.3972083143680777E-2</c:v>
                </c:pt>
                <c:pt idx="2">
                  <c:v>0.21563047285464099</c:v>
                </c:pt>
                <c:pt idx="3">
                  <c:v>-1.7051477026591086E-2</c:v>
                </c:pt>
                <c:pt idx="4">
                  <c:v>4.1843739784243217E-2</c:v>
                </c:pt>
                <c:pt idx="5">
                  <c:v>-0.14210526315789473</c:v>
                </c:pt>
                <c:pt idx="6">
                  <c:v>-0.10919078242229367</c:v>
                </c:pt>
              </c:numCache>
            </c:numRef>
          </c:val>
        </c:ser>
        <c:dLbls>
          <c:showVal val="1"/>
        </c:dLbls>
        <c:marker val="1"/>
        <c:axId val="444765696"/>
        <c:axId val="444767232"/>
      </c:lineChart>
      <c:catAx>
        <c:axId val="444761984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>
                    <a:solidFill>
                      <a:schemeClr val="tx2">
                        <a:lumMod val="75000"/>
                      </a:schemeClr>
                    </a:solidFill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</a:rPr>
                  <a:t>FUENTE: STDE del Cabildo Insular de Tenerife. ELABORACIÓN:Turismo de Tenerife</a:t>
                </a:r>
              </a:p>
            </c:rich>
          </c:tx>
          <c:layout>
            <c:manualLayout>
              <c:xMode val="edge"/>
              <c:yMode val="edge"/>
              <c:x val="5.9499104667991324E-3"/>
              <c:y val="0.95121964184856633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>
                <a:solidFill>
                  <a:schemeClr val="tx2">
                    <a:lumMod val="75000"/>
                  </a:schemeClr>
                </a:solidFill>
              </a:defRPr>
            </a:pPr>
            <a:endParaRPr lang="es-ES"/>
          </a:p>
        </c:txPr>
        <c:crossAx val="444764160"/>
        <c:crosses val="autoZero"/>
        <c:auto val="1"/>
        <c:lblAlgn val="ctr"/>
        <c:lblOffset val="100"/>
        <c:tickLblSkip val="1"/>
        <c:tickMarkSkip val="1"/>
      </c:catAx>
      <c:valAx>
        <c:axId val="444764160"/>
        <c:scaling>
          <c:orientation val="minMax"/>
        </c:scaling>
        <c:axPos val="l"/>
        <c:numFmt formatCode="#,##0_)" sourceLinked="1"/>
        <c:majorTickMark val="none"/>
        <c:tickLblPos val="none"/>
        <c:spPr>
          <a:ln w="9525">
            <a:noFill/>
          </a:ln>
        </c:spPr>
        <c:crossAx val="444761984"/>
        <c:crosses val="autoZero"/>
        <c:crossBetween val="between"/>
      </c:valAx>
      <c:catAx>
        <c:axId val="444765696"/>
        <c:scaling>
          <c:orientation val="minMax"/>
        </c:scaling>
        <c:delete val="1"/>
        <c:axPos val="b"/>
        <c:tickLblPos val="none"/>
        <c:crossAx val="444767232"/>
        <c:crosses val="autoZero"/>
        <c:auto val="1"/>
        <c:lblAlgn val="ctr"/>
        <c:lblOffset val="100"/>
      </c:catAx>
      <c:valAx>
        <c:axId val="444767232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444765696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0571638064124892"/>
          <c:y val="0.13615230931954367"/>
          <c:w val="0.60468794204462761"/>
          <c:h val="8.0487723844645129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32" r="0.75000000000001432" t="1" header="0" footer="0"/>
    <c:pageSetup paperSize="9" orientation="landscape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'Oferta Alojat Estim tipol categ'!$B$30:$G$30</c:f>
          <c:strCache>
            <c:ptCount val="1"/>
            <c:pt idx="0">
              <c:v>PLAZAS ALOJATIVAS ESTIMADAS EN PUERTO DE LA CRUZ SEGÚN TIPOLOGÍA Y CATEGORÍA (*)</c:v>
            </c:pt>
          </c:strCache>
        </c:strRef>
      </c:tx>
      <c:layout>
        <c:manualLayout>
          <c:xMode val="edge"/>
          <c:yMode val="edge"/>
          <c:x val="0.14585540443808159"/>
          <c:y val="7.6508153016306094E-4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0"/>
          <c:y val="0.40641001507464941"/>
          <c:w val="0.9918765861911889"/>
          <c:h val="0.44523036661233673"/>
        </c:manualLayout>
      </c:layout>
      <c:barChart>
        <c:barDir val="col"/>
        <c:grouping val="clustered"/>
        <c:ser>
          <c:idx val="2"/>
          <c:order val="0"/>
          <c:tx>
            <c:strRef>
              <c:f>'Oferta Alojat Estim tipol categ'!$E$31</c:f>
              <c:strCache>
                <c:ptCount val="1"/>
                <c:pt idx="0">
                  <c:v>I semestre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'Oferta Alojat Estim tipol categ'!$B$32:$B$37</c:f>
              <c:strCache>
                <c:ptCount val="6"/>
                <c:pt idx="0">
                  <c:v>TOTAL PLAZAS</c:v>
                </c:pt>
                <c:pt idx="1">
                  <c:v>HOTELERAS</c:v>
                </c:pt>
                <c:pt idx="2">
                  <c:v>4 y 5 estrellas</c:v>
                </c:pt>
                <c:pt idx="3">
                  <c:v>3 estrellas</c:v>
                </c:pt>
                <c:pt idx="4">
                  <c:v>1 Y 2 estrellas</c:v>
                </c:pt>
                <c:pt idx="5">
                  <c:v>EXTRAHOTELERAS</c:v>
                </c:pt>
              </c:strCache>
            </c:strRef>
          </c:cat>
          <c:val>
            <c:numRef>
              <c:f>'Oferta Alojat Estim tipol categ'!$E$32:$E$37</c:f>
              <c:numCache>
                <c:formatCode>#,##0_)</c:formatCode>
                <c:ptCount val="6"/>
                <c:pt idx="0">
                  <c:v>24280</c:v>
                </c:pt>
                <c:pt idx="1">
                  <c:v>16360</c:v>
                </c:pt>
                <c:pt idx="2">
                  <c:v>13589</c:v>
                </c:pt>
                <c:pt idx="3">
                  <c:v>2407</c:v>
                </c:pt>
                <c:pt idx="4">
                  <c:v>364</c:v>
                </c:pt>
                <c:pt idx="5">
                  <c:v>7920</c:v>
                </c:pt>
              </c:numCache>
            </c:numRef>
          </c:val>
        </c:ser>
        <c:ser>
          <c:idx val="0"/>
          <c:order val="1"/>
          <c:tx>
            <c:strRef>
              <c:f>'Oferta Alojat Estim tipol categ'!$C$31</c:f>
              <c:strCache>
                <c:ptCount val="1"/>
                <c:pt idx="0">
                  <c:v>I semestre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'Oferta Alojat Estim tipol categ'!$B$32:$B$37</c:f>
              <c:strCache>
                <c:ptCount val="6"/>
                <c:pt idx="0">
                  <c:v>TOTAL PLAZAS</c:v>
                </c:pt>
                <c:pt idx="1">
                  <c:v>HOTELERAS</c:v>
                </c:pt>
                <c:pt idx="2">
                  <c:v>4 y 5 estrellas</c:v>
                </c:pt>
                <c:pt idx="3">
                  <c:v>3 estrellas</c:v>
                </c:pt>
                <c:pt idx="4">
                  <c:v>1 Y 2 estrellas</c:v>
                </c:pt>
                <c:pt idx="5">
                  <c:v>EXTRAHOTELERAS</c:v>
                </c:pt>
              </c:strCache>
            </c:strRef>
          </c:cat>
          <c:val>
            <c:numRef>
              <c:f>'Oferta Alojat Estim tipol categ'!$C$32:$C$37</c:f>
              <c:numCache>
                <c:formatCode>#,##0_)</c:formatCode>
                <c:ptCount val="6"/>
                <c:pt idx="0">
                  <c:v>25438</c:v>
                </c:pt>
                <c:pt idx="1">
                  <c:v>16374</c:v>
                </c:pt>
                <c:pt idx="2">
                  <c:v>13389</c:v>
                </c:pt>
                <c:pt idx="3">
                  <c:v>2612</c:v>
                </c:pt>
                <c:pt idx="4">
                  <c:v>373</c:v>
                </c:pt>
                <c:pt idx="5">
                  <c:v>9064</c:v>
                </c:pt>
              </c:numCache>
            </c:numRef>
          </c:val>
        </c:ser>
        <c:dLbls>
          <c:showVal val="1"/>
        </c:dLbls>
        <c:gapWidth val="30"/>
        <c:overlap val="-10"/>
        <c:axId val="445108992"/>
        <c:axId val="445110912"/>
      </c:barChart>
      <c:lineChart>
        <c:grouping val="standard"/>
        <c:ser>
          <c:idx val="1"/>
          <c:order val="2"/>
          <c:tx>
            <c:strRef>
              <c:f>'Oferta Alojat Estim tipol categ'!$G$31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5.0282528637408723E-2"/>
                  <c:y val="-0.34194541701704795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4.4620290232316361E-2"/>
                  <c:y val="-9.3564732979807094E-2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4.4698528962949402E-2"/>
                  <c:y val="-8.0116199067349712E-5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5.3034649738550051E-2"/>
                  <c:y val="-6.2891522054888849E-2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4.7941728214205781E-2"/>
                  <c:y val="0.13074719058175999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5.4741003448949103E-2"/>
                  <c:y val="-0.28843782282316749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5.2766740939587553E-2"/>
                  <c:y val="-9.0455125945079415E-2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54770426423974E-2"/>
                  <c:y val="-0.18762816040400021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ctr"/>
            <c:showVal val="1"/>
          </c:dLbls>
          <c:cat>
            <c:strRef>
              <c:f>'Oferta Alojat Estim tipol categ'!$B$7:$B$13</c:f>
              <c:strCache>
                <c:ptCount val="7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1 Y 2 estrellas</c:v>
                </c:pt>
                <c:pt idx="6">
                  <c:v>EXTRAHOTELERAS</c:v>
                </c:pt>
              </c:strCache>
            </c:strRef>
          </c:cat>
          <c:val>
            <c:numRef>
              <c:f>'Oferta Alojat Estim tipol categ'!$G$32:$G$37</c:f>
              <c:numCache>
                <c:formatCode>0.0%</c:formatCode>
                <c:ptCount val="6"/>
                <c:pt idx="0">
                  <c:v>-4.5522446733233746E-2</c:v>
                </c:pt>
                <c:pt idx="1">
                  <c:v>-8.5501404665933793E-4</c:v>
                </c:pt>
                <c:pt idx="2">
                  <c:v>1.4937635372320561E-2</c:v>
                </c:pt>
                <c:pt idx="3">
                  <c:v>-7.848392036753446E-2</c:v>
                </c:pt>
                <c:pt idx="4">
                  <c:v>-2.4128686327077747E-2</c:v>
                </c:pt>
                <c:pt idx="5">
                  <c:v>-0.12621359223300971</c:v>
                </c:pt>
              </c:numCache>
            </c:numRef>
          </c:val>
        </c:ser>
        <c:dLbls>
          <c:showVal val="1"/>
        </c:dLbls>
        <c:marker val="1"/>
        <c:axId val="445165952"/>
        <c:axId val="445167488"/>
      </c:lineChart>
      <c:catAx>
        <c:axId val="445108992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>
                    <a:solidFill>
                      <a:schemeClr val="tx2">
                        <a:lumMod val="75000"/>
                      </a:schemeClr>
                    </a:solidFill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</a:rPr>
                  <a:t>FUENTE: STDE del Cabildo Insular de Tenerife. ELABORACIÓN:Turismo de Tenerife</a:t>
                </a:r>
              </a:p>
            </c:rich>
          </c:tx>
          <c:layout>
            <c:manualLayout>
              <c:xMode val="edge"/>
              <c:yMode val="edge"/>
              <c:x val="5.9499104667991324E-3"/>
              <c:y val="0.95121964184856633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>
                <a:solidFill>
                  <a:schemeClr val="tx2">
                    <a:lumMod val="75000"/>
                  </a:schemeClr>
                </a:solidFill>
              </a:defRPr>
            </a:pPr>
            <a:endParaRPr lang="es-ES"/>
          </a:p>
        </c:txPr>
        <c:crossAx val="445110912"/>
        <c:crosses val="autoZero"/>
        <c:auto val="1"/>
        <c:lblAlgn val="ctr"/>
        <c:lblOffset val="100"/>
        <c:tickLblSkip val="1"/>
        <c:tickMarkSkip val="1"/>
      </c:catAx>
      <c:valAx>
        <c:axId val="445110912"/>
        <c:scaling>
          <c:orientation val="minMax"/>
        </c:scaling>
        <c:axPos val="l"/>
        <c:numFmt formatCode="#,##0_)" sourceLinked="1"/>
        <c:majorTickMark val="none"/>
        <c:tickLblPos val="none"/>
        <c:spPr>
          <a:ln w="9525">
            <a:noFill/>
          </a:ln>
        </c:spPr>
        <c:crossAx val="445108992"/>
        <c:crosses val="autoZero"/>
        <c:crossBetween val="between"/>
      </c:valAx>
      <c:catAx>
        <c:axId val="445165952"/>
        <c:scaling>
          <c:orientation val="minMax"/>
        </c:scaling>
        <c:delete val="1"/>
        <c:axPos val="b"/>
        <c:tickLblPos val="none"/>
        <c:crossAx val="445167488"/>
        <c:crosses val="autoZero"/>
        <c:auto val="1"/>
        <c:lblAlgn val="ctr"/>
        <c:lblOffset val="100"/>
      </c:catAx>
      <c:valAx>
        <c:axId val="445167488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445165952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9538572915988767"/>
          <c:y val="0.16725052225614637"/>
          <c:w val="0.60468794204462761"/>
          <c:h val="8.0487723844645129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54" r="0.75000000000001454" t="1" header="0" footer="0"/>
    <c:pageSetup paperSize="9" orientation="landscape"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'Oferta Alojat Estim tipol categ'!$B$41:$G$41</c:f>
          <c:strCache>
            <c:ptCount val="1"/>
            <c:pt idx="0">
              <c:v>PLAZAS ALOJATIVAS ESTIMADAS EN SANTA CRUZ SEGÚN TIPOLOGÍA Y CATEGORÍA (*)</c:v>
            </c:pt>
          </c:strCache>
        </c:strRef>
      </c:tx>
      <c:layout>
        <c:manualLayout>
          <c:xMode val="edge"/>
          <c:yMode val="edge"/>
          <c:x val="0.13965697924123122"/>
          <c:y val="7.6503095340931643E-4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3.0345871022320792E-3"/>
          <c:y val="0.41191249053052048"/>
          <c:w val="0.98733275850849223"/>
          <c:h val="0.43360773780828432"/>
        </c:manualLayout>
      </c:layout>
      <c:barChart>
        <c:barDir val="col"/>
        <c:grouping val="clustered"/>
        <c:ser>
          <c:idx val="2"/>
          <c:order val="0"/>
          <c:tx>
            <c:strRef>
              <c:f>'Oferta Alojat Estim tipol categ'!$E$42</c:f>
              <c:strCache>
                <c:ptCount val="1"/>
                <c:pt idx="0">
                  <c:v>I semestre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outEnd"/>
            <c:showVal val="1"/>
          </c:dLbls>
          <c:cat>
            <c:strRef>
              <c:f>'Oferta Alojat Estim tipol categ'!$B$43:$B$48</c:f>
              <c:strCache>
                <c:ptCount val="6"/>
                <c:pt idx="0">
                  <c:v>TOTAL PLAZAS</c:v>
                </c:pt>
                <c:pt idx="1">
                  <c:v>HOTELERAS</c:v>
                </c:pt>
                <c:pt idx="2">
                  <c:v>4 y 5 estrellas</c:v>
                </c:pt>
                <c:pt idx="3">
                  <c:v>3 estrellas</c:v>
                </c:pt>
                <c:pt idx="4">
                  <c:v>2 estrellas</c:v>
                </c:pt>
                <c:pt idx="5">
                  <c:v>1 estrellas</c:v>
                </c:pt>
              </c:strCache>
            </c:strRef>
          </c:cat>
          <c:val>
            <c:numRef>
              <c:f>'Oferta Alojat Estim tipol categ'!$E$43:$E$48</c:f>
              <c:numCache>
                <c:formatCode>#,##0_)</c:formatCode>
                <c:ptCount val="6"/>
                <c:pt idx="0">
                  <c:v>2501</c:v>
                </c:pt>
                <c:pt idx="1">
                  <c:v>2501</c:v>
                </c:pt>
                <c:pt idx="2">
                  <c:v>1048</c:v>
                </c:pt>
                <c:pt idx="3">
                  <c:v>802</c:v>
                </c:pt>
                <c:pt idx="4">
                  <c:v>485</c:v>
                </c:pt>
                <c:pt idx="5">
                  <c:v>166</c:v>
                </c:pt>
              </c:numCache>
            </c:numRef>
          </c:val>
        </c:ser>
        <c:ser>
          <c:idx val="0"/>
          <c:order val="1"/>
          <c:tx>
            <c:strRef>
              <c:f>'Oferta Alojat Estim tipol categ'!$C$42</c:f>
              <c:strCache>
                <c:ptCount val="1"/>
                <c:pt idx="0">
                  <c:v>I semestre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outEnd"/>
            <c:showVal val="1"/>
          </c:dLbls>
          <c:cat>
            <c:strRef>
              <c:f>'Oferta Alojat Estim tipol categ'!$B$43:$B$48</c:f>
              <c:strCache>
                <c:ptCount val="6"/>
                <c:pt idx="0">
                  <c:v>TOTAL PLAZAS</c:v>
                </c:pt>
                <c:pt idx="1">
                  <c:v>HOTELERAS</c:v>
                </c:pt>
                <c:pt idx="2">
                  <c:v>4 y 5 estrellas</c:v>
                </c:pt>
                <c:pt idx="3">
                  <c:v>3 estrellas</c:v>
                </c:pt>
                <c:pt idx="4">
                  <c:v>2 estrellas</c:v>
                </c:pt>
                <c:pt idx="5">
                  <c:v>1 estrellas</c:v>
                </c:pt>
              </c:strCache>
            </c:strRef>
          </c:cat>
          <c:val>
            <c:numRef>
              <c:f>'Oferta Alojat Estim tipol categ'!$C$43:$C$48</c:f>
              <c:numCache>
                <c:formatCode>#,##0_)</c:formatCode>
                <c:ptCount val="6"/>
                <c:pt idx="0">
                  <c:v>1947</c:v>
                </c:pt>
                <c:pt idx="1">
                  <c:v>1947</c:v>
                </c:pt>
                <c:pt idx="2">
                  <c:v>493</c:v>
                </c:pt>
                <c:pt idx="3">
                  <c:v>580</c:v>
                </c:pt>
                <c:pt idx="4">
                  <c:v>674</c:v>
                </c:pt>
                <c:pt idx="5">
                  <c:v>200</c:v>
                </c:pt>
              </c:numCache>
            </c:numRef>
          </c:val>
        </c:ser>
        <c:dLbls>
          <c:showVal val="1"/>
        </c:dLbls>
        <c:gapWidth val="30"/>
        <c:overlap val="-10"/>
        <c:axId val="445516032"/>
        <c:axId val="445518208"/>
      </c:barChart>
      <c:lineChart>
        <c:grouping val="standard"/>
        <c:ser>
          <c:idx val="1"/>
          <c:order val="2"/>
          <c:tx>
            <c:strRef>
              <c:f>'Oferta Alojat Estim tipol categ'!$G$42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5.0282691407760115E-2"/>
                  <c:y val="-0.35747205068754195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4.8752487334432132E-2"/>
                  <c:y val="-0.35401176893704672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5.5031190868583324E-2"/>
                  <c:y val="8.5421057061744812E-2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4.6835866446926694E-2"/>
                  <c:y val="-5.8913554173075304E-2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5.0005656269710472E-2"/>
                  <c:y val="-0.20893337312427801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5.2678019898675453E-2"/>
                  <c:y val="-0.12070123887575279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5.483292119476911E-2"/>
                  <c:y val="0.19720269660170039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54770426423974E-2"/>
                  <c:y val="-0.18762816040400021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/>
                </a:pPr>
                <a:endParaRPr lang="es-ES"/>
              </a:p>
            </c:txPr>
            <c:dLblPos val="ctr"/>
            <c:showVal val="1"/>
          </c:dLbls>
          <c:cat>
            <c:strRef>
              <c:f>'Oferta Alojat Estim tipol categ'!$B$43:$B$48</c:f>
              <c:strCache>
                <c:ptCount val="6"/>
                <c:pt idx="0">
                  <c:v>TOTAL PLAZAS</c:v>
                </c:pt>
                <c:pt idx="1">
                  <c:v>HOTELERAS</c:v>
                </c:pt>
                <c:pt idx="2">
                  <c:v>4 y 5 estrellas</c:v>
                </c:pt>
                <c:pt idx="3">
                  <c:v>3 estrellas</c:v>
                </c:pt>
                <c:pt idx="4">
                  <c:v>2 estrellas</c:v>
                </c:pt>
                <c:pt idx="5">
                  <c:v>1 estrellas</c:v>
                </c:pt>
              </c:strCache>
            </c:strRef>
          </c:cat>
          <c:val>
            <c:numRef>
              <c:f>'Oferta Alojat Estim tipol categ'!$G$43:$G$48</c:f>
              <c:numCache>
                <c:formatCode>0.0%</c:formatCode>
                <c:ptCount val="6"/>
                <c:pt idx="0">
                  <c:v>0.28454031843862354</c:v>
                </c:pt>
                <c:pt idx="1">
                  <c:v>0.28454031843862354</c:v>
                </c:pt>
                <c:pt idx="2">
                  <c:v>1.1257606490872212</c:v>
                </c:pt>
                <c:pt idx="3">
                  <c:v>0.38275862068965516</c:v>
                </c:pt>
                <c:pt idx="4">
                  <c:v>-0.28041543026706234</c:v>
                </c:pt>
                <c:pt idx="5">
                  <c:v>-0.17</c:v>
                </c:pt>
              </c:numCache>
            </c:numRef>
          </c:val>
        </c:ser>
        <c:dLbls>
          <c:showVal val="1"/>
        </c:dLbls>
        <c:marker val="1"/>
        <c:axId val="445519744"/>
        <c:axId val="445521280"/>
      </c:lineChart>
      <c:catAx>
        <c:axId val="445516032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/>
                </a:pPr>
                <a:r>
                  <a:rPr lang="es-ES" sz="800"/>
                  <a:t>FUENTE: STDE del Cabildo Insular de Tenerife. ELABORACIÓN:Turismo de Tenerife</a:t>
                </a:r>
              </a:p>
            </c:rich>
          </c:tx>
          <c:layout>
            <c:manualLayout>
              <c:xMode val="edge"/>
              <c:yMode val="edge"/>
              <c:x val="5.9499104667991324E-3"/>
              <c:y val="0.95121964184856633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es-ES"/>
          </a:p>
        </c:txPr>
        <c:crossAx val="445518208"/>
        <c:crosses val="autoZero"/>
        <c:auto val="1"/>
        <c:lblAlgn val="ctr"/>
        <c:lblOffset val="100"/>
        <c:tickLblSkip val="1"/>
        <c:tickMarkSkip val="1"/>
      </c:catAx>
      <c:valAx>
        <c:axId val="445518208"/>
        <c:scaling>
          <c:orientation val="minMax"/>
        </c:scaling>
        <c:axPos val="l"/>
        <c:numFmt formatCode="#,##0_)" sourceLinked="1"/>
        <c:majorTickMark val="none"/>
        <c:tickLblPos val="none"/>
        <c:spPr>
          <a:ln w="9525">
            <a:noFill/>
          </a:ln>
        </c:spPr>
        <c:crossAx val="445516032"/>
        <c:crosses val="autoZero"/>
        <c:crossBetween val="between"/>
      </c:valAx>
      <c:catAx>
        <c:axId val="445519744"/>
        <c:scaling>
          <c:orientation val="minMax"/>
        </c:scaling>
        <c:delete val="1"/>
        <c:axPos val="b"/>
        <c:tickLblPos val="none"/>
        <c:crossAx val="445521280"/>
        <c:crosses val="autoZero"/>
        <c:auto val="1"/>
        <c:lblAlgn val="ctr"/>
        <c:lblOffset val="100"/>
      </c:catAx>
      <c:valAx>
        <c:axId val="445521280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445519744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0571630767228632"/>
          <c:y val="0.14392690709579767"/>
          <c:w val="0.60468794204462761"/>
          <c:h val="8.0487723844645129E-2"/>
        </c:manualLayout>
      </c:layout>
      <c:spPr>
        <a:noFill/>
        <a:ln w="3175">
          <a:noFill/>
          <a:prstDash val="solid"/>
        </a:ln>
      </c:spPr>
    </c:legend>
    <c:plotVisOnly val="1"/>
    <c:dispBlanksAs val="gap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'Alojados tipología y categoría'!$I$5:$N$5</c:f>
          <c:strCache>
            <c:ptCount val="1"/>
            <c:pt idx="0">
              <c:v>TURISMO ALOJADO EN ARONA SEGÚN TIPOLOGÍA Y CATEGORÍA DE ESTABLECIMIENTO</c:v>
            </c:pt>
          </c:strCache>
        </c:strRef>
      </c:tx>
      <c:layout>
        <c:manualLayout>
          <c:xMode val="edge"/>
          <c:yMode val="edge"/>
          <c:x val="0.1687501852966054"/>
          <c:y val="3.9499000448778602E-3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5.4687541723283183E-2"/>
          <c:y val="0.38196866562111453"/>
          <c:w val="0.90468819022231306"/>
          <c:h val="0.45949489886659445"/>
        </c:manualLayout>
      </c:layout>
      <c:barChart>
        <c:barDir val="col"/>
        <c:grouping val="clustered"/>
        <c:ser>
          <c:idx val="2"/>
          <c:order val="0"/>
          <c:tx>
            <c:strRef>
              <c:f>'Alojados tipología y categoría'!$L$6</c:f>
              <c:strCache>
                <c:ptCount val="1"/>
                <c:pt idx="0">
                  <c:v>I semestre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2">
                          <a:lumMod val="7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('Alojados tipología y categoría'!$I$8,'Alojados tipología y categoría'!$I$10:$I$14,'Alojados tipología y categoría'!$I$16)</c:f>
              <c:strCache>
                <c:ptCount val="7"/>
                <c:pt idx="0">
                  <c:v>Total Alojados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('Alojados tipología y categoría'!$L$8,'Alojados tipología y categoría'!$L$10:$L$14,'Alojados tipología y categoría'!$L$16)</c:f>
              <c:numCache>
                <c:formatCode>#,##0_)</c:formatCode>
                <c:ptCount val="7"/>
                <c:pt idx="0">
                  <c:v>678490</c:v>
                </c:pt>
                <c:pt idx="1">
                  <c:v>331205</c:v>
                </c:pt>
                <c:pt idx="2">
                  <c:v>42450</c:v>
                </c:pt>
                <c:pt idx="3">
                  <c:v>190933</c:v>
                </c:pt>
                <c:pt idx="4">
                  <c:v>89078</c:v>
                </c:pt>
                <c:pt idx="5">
                  <c:v>8744</c:v>
                </c:pt>
                <c:pt idx="6">
                  <c:v>347285</c:v>
                </c:pt>
              </c:numCache>
            </c:numRef>
          </c:val>
        </c:ser>
        <c:ser>
          <c:idx val="0"/>
          <c:order val="1"/>
          <c:tx>
            <c:strRef>
              <c:f>'Alojados tipología y categoría'!$J$6</c:f>
              <c:strCache>
                <c:ptCount val="1"/>
                <c:pt idx="0">
                  <c:v>I semestre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('Alojados tipología y categoría'!$I$8,'Alojados tipología y categoría'!$I$10:$I$14,'Alojados tipología y categoría'!$I$16)</c:f>
              <c:strCache>
                <c:ptCount val="7"/>
                <c:pt idx="0">
                  <c:v>Total Alojados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('Alojados tipología y categoría'!$J$8,'Alojados tipología y categoría'!$J$10:$J$14,'Alojados tipología y categoría'!$J$16)</c:f>
              <c:numCache>
                <c:formatCode>#,##0_)</c:formatCode>
                <c:ptCount val="7"/>
                <c:pt idx="0">
                  <c:v>730351</c:v>
                </c:pt>
                <c:pt idx="1">
                  <c:v>343990</c:v>
                </c:pt>
                <c:pt idx="2">
                  <c:v>43291</c:v>
                </c:pt>
                <c:pt idx="3">
                  <c:v>193047</c:v>
                </c:pt>
                <c:pt idx="4">
                  <c:v>98006</c:v>
                </c:pt>
                <c:pt idx="5">
                  <c:v>9646</c:v>
                </c:pt>
                <c:pt idx="6">
                  <c:v>386361</c:v>
                </c:pt>
              </c:numCache>
            </c:numRef>
          </c:val>
        </c:ser>
        <c:dLbls>
          <c:showVal val="1"/>
        </c:dLbls>
        <c:gapWidth val="30"/>
        <c:overlap val="-10"/>
        <c:axId val="404015744"/>
        <c:axId val="404116224"/>
      </c:barChart>
      <c:lineChart>
        <c:grouping val="standard"/>
        <c:ser>
          <c:idx val="1"/>
          <c:order val="2"/>
          <c:tx>
            <c:strRef>
              <c:f>'Alojados tipología y categoría'!$N$6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Pt>
            <c:idx val="6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4.1641526126738659E-2"/>
                  <c:y val="0.18452272987706059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3.99319119475431E-2"/>
                  <c:y val="0.30902941706091314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4.4244477068724523E-2"/>
                  <c:y val="0.38375431761258533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4.0350480388310149E-2"/>
                  <c:y val="0.40704077790691962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5.6176435906966013E-2"/>
                  <c:y val="0.10577438734919049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5.718665463138739E-2"/>
                  <c:y val="9.6104572167564295E-2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4.6304737132813079E-2"/>
                  <c:y val="7.8608869317530736E-2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61187664041985E-2"/>
                  <c:y val="-0.21119623483547037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Val val="1"/>
          </c:dLbls>
          <c:val>
            <c:numRef>
              <c:f>('Alojados tipología y categoría'!$N$8,'Alojados tipología y categoría'!$N$10:$N$14,'Alojados tipología y categoría'!$N$16)</c:f>
              <c:numCache>
                <c:formatCode>0.0%</c:formatCode>
                <c:ptCount val="7"/>
                <c:pt idx="0">
                  <c:v>-7.1008323395189435E-2</c:v>
                </c:pt>
                <c:pt idx="1">
                  <c:v>-3.7166778104014649E-2</c:v>
                </c:pt>
                <c:pt idx="2">
                  <c:v>-1.942667067057818E-2</c:v>
                </c:pt>
                <c:pt idx="3">
                  <c:v>-1.0950701124596601E-2</c:v>
                </c:pt>
                <c:pt idx="4">
                  <c:v>-9.109646348182765E-2</c:v>
                </c:pt>
                <c:pt idx="5">
                  <c:v>-9.3510263321584075E-2</c:v>
                </c:pt>
                <c:pt idx="6">
                  <c:v>-0.10113857247496512</c:v>
                </c:pt>
              </c:numCache>
            </c:numRef>
          </c:val>
        </c:ser>
        <c:dLbls>
          <c:showVal val="1"/>
        </c:dLbls>
        <c:marker val="1"/>
        <c:axId val="404117760"/>
        <c:axId val="404119552"/>
      </c:lineChart>
      <c:catAx>
        <c:axId val="404015744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564E-3"/>
              <c:y val="0.95121940838476271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404116224"/>
        <c:crosses val="autoZero"/>
        <c:auto val="1"/>
        <c:lblAlgn val="ctr"/>
        <c:lblOffset val="100"/>
        <c:tickLblSkip val="1"/>
        <c:tickMarkSkip val="1"/>
      </c:catAx>
      <c:valAx>
        <c:axId val="404116224"/>
        <c:scaling>
          <c:orientation val="minMax"/>
        </c:scaling>
        <c:axPos val="l"/>
        <c:numFmt formatCode="#,##0_)" sourceLinked="1"/>
        <c:majorTickMark val="none"/>
        <c:tickLblPos val="none"/>
        <c:spPr>
          <a:ln w="9525">
            <a:noFill/>
          </a:ln>
        </c:spPr>
        <c:crossAx val="404015744"/>
        <c:crosses val="autoZero"/>
        <c:crossBetween val="between"/>
      </c:valAx>
      <c:catAx>
        <c:axId val="404117760"/>
        <c:scaling>
          <c:orientation val="minMax"/>
        </c:scaling>
        <c:delete val="1"/>
        <c:axPos val="b"/>
        <c:tickLblPos val="none"/>
        <c:crossAx val="404119552"/>
        <c:crosses val="autoZero"/>
        <c:auto val="1"/>
        <c:lblAlgn val="ctr"/>
        <c:lblOffset val="100"/>
      </c:catAx>
      <c:valAx>
        <c:axId val="404119552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404117760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8446335319522311"/>
          <c:y val="0.15891703988747383"/>
          <c:w val="0.66564173713488772"/>
          <c:h val="5.4429197978917133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21" r="0.75000000000001421" t="1" header="0" footer="0"/>
    <c:pageSetup paperSize="9" orientation="landscape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'Oferta Alojat Estim tipol categ'!$B$53:$G$53</c:f>
          <c:strCache>
            <c:ptCount val="1"/>
            <c:pt idx="0">
              <c:v>PLAZAS ALOJATIVAS ESTIMADAS EN TENERIFE SEGÚN TIPOLOGÍA Y CATEGORÍA (*)</c:v>
            </c:pt>
          </c:strCache>
        </c:strRef>
      </c:tx>
      <c:layout>
        <c:manualLayout>
          <c:xMode val="edge"/>
          <c:yMode val="edge"/>
          <c:x val="0.13965697924123122"/>
          <c:y val="7.6503095340931697E-4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1.3573404047634609E-2"/>
          <c:y val="0.42357429811069713"/>
          <c:w val="0.95777965770808204"/>
          <c:h val="0.41805866103472067"/>
        </c:manualLayout>
      </c:layout>
      <c:barChart>
        <c:barDir val="col"/>
        <c:grouping val="clustered"/>
        <c:ser>
          <c:idx val="2"/>
          <c:order val="0"/>
          <c:tx>
            <c:strRef>
              <c:f>'Oferta Alojat Estim tipol categ'!$E$54</c:f>
              <c:strCache>
                <c:ptCount val="1"/>
                <c:pt idx="0">
                  <c:v>I semestre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'Oferta Alojat Estim tipol categ'!$B$55:$B$62</c:f>
              <c:strCache>
                <c:ptCount val="8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2 estrellas</c:v>
                </c:pt>
                <c:pt idx="6">
                  <c:v>1 estrella</c:v>
                </c:pt>
                <c:pt idx="7">
                  <c:v>EXTRAHOTELERAS</c:v>
                </c:pt>
              </c:strCache>
            </c:strRef>
          </c:cat>
          <c:val>
            <c:numRef>
              <c:f>'Oferta Alojat Estim tipol categ'!$E$55:$E$62</c:f>
              <c:numCache>
                <c:formatCode>#,##0_)</c:formatCode>
                <c:ptCount val="8"/>
                <c:pt idx="0">
                  <c:v>166411</c:v>
                </c:pt>
                <c:pt idx="1">
                  <c:v>88943</c:v>
                </c:pt>
                <c:pt idx="2">
                  <c:v>13272</c:v>
                </c:pt>
                <c:pt idx="3">
                  <c:v>53874</c:v>
                </c:pt>
                <c:pt idx="4">
                  <c:v>18859</c:v>
                </c:pt>
                <c:pt idx="5">
                  <c:v>2012</c:v>
                </c:pt>
                <c:pt idx="6">
                  <c:v>926</c:v>
                </c:pt>
                <c:pt idx="7">
                  <c:v>77468</c:v>
                </c:pt>
              </c:numCache>
            </c:numRef>
          </c:val>
        </c:ser>
        <c:ser>
          <c:idx val="0"/>
          <c:order val="1"/>
          <c:tx>
            <c:strRef>
              <c:f>'Oferta Alojat Estim tipol categ'!$C$54</c:f>
              <c:strCache>
                <c:ptCount val="1"/>
                <c:pt idx="0">
                  <c:v>I semestre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'Oferta Alojat Estim tipol categ'!$B$55:$B$62</c:f>
              <c:strCache>
                <c:ptCount val="8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2 estrellas</c:v>
                </c:pt>
                <c:pt idx="6">
                  <c:v>1 estrella</c:v>
                </c:pt>
                <c:pt idx="7">
                  <c:v>EXTRAHOTELERAS</c:v>
                </c:pt>
              </c:strCache>
            </c:strRef>
          </c:cat>
          <c:val>
            <c:numRef>
              <c:f>'Oferta Alojat Estim tipol categ'!$C$55:$C$62</c:f>
              <c:numCache>
                <c:formatCode>#,##0_)</c:formatCode>
                <c:ptCount val="8"/>
                <c:pt idx="0">
                  <c:v>174438</c:v>
                </c:pt>
                <c:pt idx="1">
                  <c:v>86171</c:v>
                </c:pt>
                <c:pt idx="2">
                  <c:v>11351</c:v>
                </c:pt>
                <c:pt idx="3">
                  <c:v>52586</c:v>
                </c:pt>
                <c:pt idx="4">
                  <c:v>19016</c:v>
                </c:pt>
                <c:pt idx="5">
                  <c:v>2185</c:v>
                </c:pt>
                <c:pt idx="6">
                  <c:v>1033</c:v>
                </c:pt>
                <c:pt idx="7">
                  <c:v>88267</c:v>
                </c:pt>
              </c:numCache>
            </c:numRef>
          </c:val>
        </c:ser>
        <c:dLbls>
          <c:showVal val="1"/>
        </c:dLbls>
        <c:gapWidth val="30"/>
        <c:overlap val="-10"/>
        <c:axId val="445663488"/>
        <c:axId val="445673856"/>
      </c:barChart>
      <c:lineChart>
        <c:grouping val="standard"/>
        <c:ser>
          <c:idx val="1"/>
          <c:order val="2"/>
          <c:tx>
            <c:strRef>
              <c:f>'Oferta Alojat Estim tipol categ'!$G$54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Pt>
            <c:idx val="6"/>
            <c:marker>
              <c:spPr>
                <a:noFill/>
                <a:ln>
                  <a:noFill/>
                </a:ln>
              </c:spPr>
            </c:marker>
          </c:dPt>
          <c:dPt>
            <c:idx val="7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4.8216633044836928E-2"/>
                  <c:y val="-0.46242801282492918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4.4620290232315993E-2"/>
                  <c:y val="-0.16353557846085565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4.6764898573724796E-2"/>
                  <c:y val="0.14761736415601126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4.4773077783881718E-2"/>
                  <c:y val="-0.11722259207395008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4.3804105882113573E-2"/>
                  <c:y val="-7.5345683830337545E-2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4.6476632281429939E-2"/>
                  <c:y val="-8.6300130850990503E-2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5.6904352072269952E-2"/>
                  <c:y val="-0.12370055783843358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54731530651732E-2"/>
                  <c:y val="-0.35089338322505648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ctr"/>
            <c:showVal val="1"/>
          </c:dLbls>
          <c:cat>
            <c:strRef>
              <c:f>'Oferta Alojat Estim tipol categ'!$B$55:$B$62</c:f>
              <c:strCache>
                <c:ptCount val="8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2 estrellas</c:v>
                </c:pt>
                <c:pt idx="6">
                  <c:v>1 estrella</c:v>
                </c:pt>
                <c:pt idx="7">
                  <c:v>EXTRAHOTELERAS</c:v>
                </c:pt>
              </c:strCache>
            </c:strRef>
          </c:cat>
          <c:val>
            <c:numRef>
              <c:f>'Oferta Alojat Estim tipol categ'!$G$55:$G$62</c:f>
              <c:numCache>
                <c:formatCode>0.0%</c:formatCode>
                <c:ptCount val="8"/>
                <c:pt idx="0">
                  <c:v>-4.6016349648585746E-2</c:v>
                </c:pt>
                <c:pt idx="1">
                  <c:v>3.2168595002959231E-2</c:v>
                </c:pt>
                <c:pt idx="2">
                  <c:v>0.16923619064399612</c:v>
                </c:pt>
                <c:pt idx="3">
                  <c:v>2.4493211120830638E-2</c:v>
                </c:pt>
                <c:pt idx="4">
                  <c:v>-8.2562053007993273E-3</c:v>
                </c:pt>
                <c:pt idx="5">
                  <c:v>-7.9176201372997718E-2</c:v>
                </c:pt>
                <c:pt idx="6">
                  <c:v>-0.10358180058083252</c:v>
                </c:pt>
                <c:pt idx="7">
                  <c:v>-0.12234470413631368</c:v>
                </c:pt>
              </c:numCache>
            </c:numRef>
          </c:val>
        </c:ser>
        <c:dLbls>
          <c:showVal val="1"/>
        </c:dLbls>
        <c:marker val="1"/>
        <c:axId val="445675392"/>
        <c:axId val="445676928"/>
      </c:lineChart>
      <c:catAx>
        <c:axId val="445663488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>
                    <a:solidFill>
                      <a:schemeClr val="tx2">
                        <a:lumMod val="75000"/>
                      </a:schemeClr>
                    </a:solidFill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</a:rPr>
                  <a:t>FUENTE: STDE del Cabildo Insular de Tenerife. ELABORACIÓN:Turismo de Tenerife</a:t>
                </a:r>
              </a:p>
            </c:rich>
          </c:tx>
          <c:layout>
            <c:manualLayout>
              <c:xMode val="edge"/>
              <c:yMode val="edge"/>
              <c:x val="5.9499104667991324E-3"/>
              <c:y val="0.95121964184856633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>
                <a:solidFill>
                  <a:schemeClr val="tx2">
                    <a:lumMod val="75000"/>
                  </a:schemeClr>
                </a:solidFill>
              </a:defRPr>
            </a:pPr>
            <a:endParaRPr lang="es-ES"/>
          </a:p>
        </c:txPr>
        <c:crossAx val="445673856"/>
        <c:crosses val="autoZero"/>
        <c:auto val="1"/>
        <c:lblAlgn val="ctr"/>
        <c:lblOffset val="100"/>
        <c:tickLblSkip val="1"/>
        <c:tickMarkSkip val="1"/>
      </c:catAx>
      <c:valAx>
        <c:axId val="445673856"/>
        <c:scaling>
          <c:orientation val="minMax"/>
        </c:scaling>
        <c:axPos val="l"/>
        <c:numFmt formatCode="#,##0_)" sourceLinked="1"/>
        <c:majorTickMark val="none"/>
        <c:tickLblPos val="none"/>
        <c:spPr>
          <a:ln w="9525">
            <a:noFill/>
          </a:ln>
        </c:spPr>
        <c:crossAx val="445663488"/>
        <c:crosses val="autoZero"/>
        <c:crossBetween val="between"/>
      </c:valAx>
      <c:catAx>
        <c:axId val="445675392"/>
        <c:scaling>
          <c:orientation val="minMax"/>
        </c:scaling>
        <c:delete val="1"/>
        <c:axPos val="b"/>
        <c:tickLblPos val="none"/>
        <c:crossAx val="445676928"/>
        <c:crosses val="autoZero"/>
        <c:auto val="1"/>
        <c:lblAlgn val="ctr"/>
        <c:lblOffset val="100"/>
      </c:catAx>
      <c:valAx>
        <c:axId val="445676928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445675392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0571630767228632"/>
          <c:y val="0.14781417628918833"/>
          <c:w val="0.60468794204462761"/>
          <c:h val="8.0487723844645129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27"/>
  <c:chart>
    <c:title>
      <c:tx>
        <c:strRef>
          <c:f>'Oferta Alojat Estim tipol categ'!$E$6</c:f>
          <c:strCache>
            <c:ptCount val="1"/>
            <c:pt idx="0">
              <c:v>I semestre 2012</c:v>
            </c:pt>
          </c:strCache>
        </c:strRef>
      </c:tx>
      <c:layout>
        <c:manualLayout>
          <c:xMode val="edge"/>
          <c:yMode val="edge"/>
          <c:x val="0.40071452114997641"/>
          <c:y val="0.14570989790917976"/>
        </c:manualLayout>
      </c:layout>
      <c:txPr>
        <a:bodyPr/>
        <a:lstStyle/>
        <a:p>
          <a:pPr>
            <a:defRPr sz="1400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0.20865985648507548"/>
          <c:y val="0.18294573643411124"/>
          <c:w val="0.61919715434631695"/>
          <c:h val="0.78294573643412202"/>
        </c:manualLayout>
      </c:layout>
      <c:ofPieChart>
        <c:ofPieType val="bar"/>
        <c:varyColors val="1"/>
        <c:ser>
          <c:idx val="0"/>
          <c:order val="0"/>
          <c:tx>
            <c:strRef>
              <c:f>'Oferta Alojat Estim tipol categ'!$E$6</c:f>
              <c:strCache>
                <c:ptCount val="1"/>
                <c:pt idx="0">
                  <c:v>I semestre 2012</c:v>
                </c:pt>
              </c:strCache>
            </c:strRef>
          </c:tx>
          <c:dPt>
            <c:idx val="5"/>
            <c:explosion val="3"/>
          </c:dPt>
          <c:dLbls>
            <c:dLbl>
              <c:idx val="0"/>
              <c:layout>
                <c:manualLayout>
                  <c:x val="2.5258030477962007E-3"/>
                  <c:y val="-0.17659573389278857"/>
                </c:manualLayout>
              </c:layout>
              <c:spPr/>
              <c:txPr>
                <a:bodyPr/>
                <a:lstStyle/>
                <a:p>
                  <a:pPr>
                    <a:defRPr sz="1050">
                      <a:solidFill>
                        <a:schemeClr val="tx2">
                          <a:lumMod val="75000"/>
                        </a:schemeClr>
                      </a:solidFill>
                    </a:defRPr>
                  </a:pPr>
                  <a:endParaRPr lang="es-ES"/>
                </a:p>
              </c:txPr>
              <c:dLblPos val="bestFit"/>
              <c:showVal val="1"/>
              <c:showCatName val="1"/>
              <c:separator>
</c:separator>
            </c:dLbl>
            <c:dLbl>
              <c:idx val="1"/>
              <c:layout>
                <c:manualLayout>
                  <c:x val="4.6003639216459493E-3"/>
                  <c:y val="-1.6811817127510245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2"/>
              <c:layout>
                <c:manualLayout>
                  <c:x val="6.686957557535355E-3"/>
                  <c:y val="2.1947140328389871E-3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3"/>
              <c:layout>
                <c:manualLayout>
                  <c:x val="3.2831811516519744E-3"/>
                  <c:y val="-3.9876701458830002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4"/>
              <c:layout>
                <c:manualLayout>
                  <c:x val="-6.7066734029140216E-4"/>
                  <c:y val="3.0850271623024443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5"/>
              <c:layout>
                <c:manualLayout>
                  <c:x val="-0.16535291335921765"/>
                  <c:y val="-2.7526254929089887E-3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6"/>
              <c:layout>
                <c:manualLayout>
                  <c:x val="-0.1345631091888162"/>
                  <c:y val="-3.241115790758721E-2"/>
                </c:manualLayout>
              </c:layout>
              <c:dLblPos val="bestFit"/>
              <c:showVal val="1"/>
              <c:showCatName val="1"/>
              <c:separator>
</c:separator>
            </c:dLbl>
            <c:txPr>
              <a:bodyPr/>
              <a:lstStyle/>
              <a:p>
                <a:pPr>
                  <a:defRPr sz="1200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  <c:showCatName val="1"/>
            <c:separator>
</c:separator>
            <c:showLeaderLines val="1"/>
          </c:dLbls>
          <c:cat>
            <c:strRef>
              <c:f>('Oferta Alojat Estim tipol categ'!$B$13,'Oferta Alojat Estim tipol categ'!$B$9:$B$12)</c:f>
              <c:strCache>
                <c:ptCount val="5"/>
                <c:pt idx="0">
                  <c:v>EXTRAHOTELERAS</c:v>
                </c:pt>
                <c:pt idx="1">
                  <c:v>5 estrellas</c:v>
                </c:pt>
                <c:pt idx="2">
                  <c:v>4 estrellas</c:v>
                </c:pt>
                <c:pt idx="3">
                  <c:v>3 estrellas</c:v>
                </c:pt>
                <c:pt idx="4">
                  <c:v>1 Y 2 estrellas</c:v>
                </c:pt>
              </c:strCache>
            </c:strRef>
          </c:cat>
          <c:val>
            <c:numRef>
              <c:f>('Oferta Alojat Estim tipol categ'!$F$13,'Oferta Alojat Estim tipol categ'!$F$9:$F$12)</c:f>
              <c:numCache>
                <c:formatCode>0.0%</c:formatCode>
                <c:ptCount val="5"/>
                <c:pt idx="0">
                  <c:v>0.44076167116885701</c:v>
                </c:pt>
                <c:pt idx="1">
                  <c:v>9.202697999701695E-2</c:v>
                </c:pt>
                <c:pt idx="2">
                  <c:v>0.35347442037752108</c:v>
                </c:pt>
                <c:pt idx="3">
                  <c:v>0.10563298586367478</c:v>
                </c:pt>
                <c:pt idx="4">
                  <c:v>8.10394259293018E-3</c:v>
                </c:pt>
              </c:numCache>
            </c:numRef>
          </c:val>
        </c:ser>
        <c:dLbls>
          <c:showVal val="1"/>
        </c:dLbls>
        <c:gapWidth val="100"/>
        <c:splitType val="pos"/>
        <c:splitPos val="4"/>
        <c:secondPieSize val="75"/>
        <c:serLines/>
      </c:ofPieChart>
      <c:spPr>
        <a:noFill/>
        <a:ln w="25400">
          <a:noFill/>
        </a:ln>
      </c:spPr>
    </c:plotArea>
    <c:plotVisOnly val="1"/>
    <c:dispBlanksAs val="zero"/>
  </c:chart>
  <c:spPr>
    <a:noFill/>
    <a:ln>
      <a:noFill/>
    </a:ln>
  </c:spPr>
  <c:printSettings>
    <c:headerFooter alignWithMargins="0"/>
    <c:pageMargins b="1" l="0.75000000000001399" r="0.75000000000001399" t="1" header="0" footer="0"/>
    <c:pageSetup paperSize="9" orientation="landscape"/>
  </c:printSettings>
  <c:userShapes r:id="rId1"/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27"/>
  <c:chart>
    <c:title>
      <c:tx>
        <c:strRef>
          <c:f>'Oferta Alojat Estim tipol categ'!$E$6</c:f>
          <c:strCache>
            <c:ptCount val="1"/>
            <c:pt idx="0">
              <c:v>I semestre 2012</c:v>
            </c:pt>
          </c:strCache>
        </c:strRef>
      </c:tx>
      <c:layout>
        <c:manualLayout>
          <c:xMode val="edge"/>
          <c:yMode val="edge"/>
          <c:x val="0.37593973895154997"/>
          <c:y val="0.15317967606990288"/>
        </c:manualLayout>
      </c:layout>
      <c:txPr>
        <a:bodyPr/>
        <a:lstStyle/>
        <a:p>
          <a:pPr>
            <a:defRPr sz="1400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0.20865985648507548"/>
          <c:y val="0.18294573643411133"/>
          <c:w val="0.61919715434631695"/>
          <c:h val="0.78294573643412246"/>
        </c:manualLayout>
      </c:layout>
      <c:ofPieChart>
        <c:ofPieType val="bar"/>
        <c:varyColors val="1"/>
        <c:ser>
          <c:idx val="0"/>
          <c:order val="0"/>
          <c:tx>
            <c:strRef>
              <c:f>'Oferta Alojat Estim tipol categ'!$E$19</c:f>
              <c:strCache>
                <c:ptCount val="1"/>
                <c:pt idx="0">
                  <c:v>I semestre 2012</c:v>
                </c:pt>
              </c:strCache>
            </c:strRef>
          </c:tx>
          <c:explosion val="3"/>
          <c:dLbls>
            <c:dLbl>
              <c:idx val="0"/>
              <c:layout>
                <c:manualLayout>
                  <c:x val="1.7152785479280578E-4"/>
                  <c:y val="-0.17659573948605573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1"/>
              <c:layout>
                <c:manualLayout>
                  <c:x val="4.6003639216459493E-3"/>
                  <c:y val="-1.6811817127510245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2"/>
              <c:layout>
                <c:manualLayout>
                  <c:x val="6.686957557535355E-3"/>
                  <c:y val="2.194714032838988E-3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3"/>
              <c:layout>
                <c:manualLayout>
                  <c:x val="3.2831811516519779E-3"/>
                  <c:y val="-3.9876701458830002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4"/>
              <c:layout>
                <c:manualLayout>
                  <c:x val="-6.7062928496088524E-4"/>
                  <c:y val="0.1066079416034185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5"/>
              <c:layout>
                <c:manualLayout>
                  <c:x val="-0.14917725405641474"/>
                  <c:y val="1.2398894177670716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6"/>
              <c:layout>
                <c:manualLayout>
                  <c:x val="-0.1345631091888162"/>
                  <c:y val="-3.241115790758721E-2"/>
                </c:manualLayout>
              </c:layout>
              <c:dLblPos val="bestFit"/>
              <c:showVal val="1"/>
              <c:showCatName val="1"/>
              <c:separator>
</c:separator>
            </c:dLbl>
            <c:txPr>
              <a:bodyPr/>
              <a:lstStyle/>
              <a:p>
                <a:pPr>
                  <a:defRPr sz="1050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  <c:showCatName val="1"/>
            <c:separator>
</c:separator>
            <c:showLeaderLines val="1"/>
          </c:dLbls>
          <c:cat>
            <c:strRef>
              <c:f>('Oferta Alojat Estim tipol categ'!$B$26,'Oferta Alojat Estim tipol categ'!$B$22:$B$25)</c:f>
              <c:strCache>
                <c:ptCount val="5"/>
                <c:pt idx="0">
                  <c:v>EXTRAHOTELERAS</c:v>
                </c:pt>
                <c:pt idx="1">
                  <c:v>5 estrellas</c:v>
                </c:pt>
                <c:pt idx="2">
                  <c:v>4 estrellas</c:v>
                </c:pt>
                <c:pt idx="3">
                  <c:v>3 estrellas</c:v>
                </c:pt>
                <c:pt idx="4">
                  <c:v>1 Y 2 estrellas</c:v>
                </c:pt>
              </c:strCache>
            </c:strRef>
          </c:cat>
          <c:val>
            <c:numRef>
              <c:f>('Oferta Alojat Estim tipol categ'!$F$26,'Oferta Alojat Estim tipol categ'!$F$22:$F$25)</c:f>
              <c:numCache>
                <c:formatCode>0.0%</c:formatCode>
                <c:ptCount val="5"/>
                <c:pt idx="0">
                  <c:v>0.58320156073518836</c:v>
                </c:pt>
                <c:pt idx="1">
                  <c:v>5.0949789506109455E-2</c:v>
                </c:pt>
                <c:pt idx="2">
                  <c:v>0.22762090563712906</c:v>
                </c:pt>
                <c:pt idx="3">
                  <c:v>0.12800082143957286</c:v>
                </c:pt>
                <c:pt idx="4">
                  <c:v>1.0226922682000206E-2</c:v>
                </c:pt>
              </c:numCache>
            </c:numRef>
          </c:val>
        </c:ser>
        <c:dLbls>
          <c:showVal val="1"/>
        </c:dLbls>
        <c:gapWidth val="100"/>
        <c:splitType val="pos"/>
        <c:splitPos val="4"/>
        <c:secondPieSize val="75"/>
        <c:serLines/>
      </c:ofPieChart>
      <c:spPr>
        <a:noFill/>
        <a:ln w="25400">
          <a:noFill/>
        </a:ln>
      </c:spPr>
    </c:plotArea>
    <c:plotVisOnly val="1"/>
    <c:dispBlanksAs val="zero"/>
  </c:chart>
  <c:spPr>
    <a:noFill/>
    <a:ln>
      <a:noFill/>
    </a:ln>
  </c:spPr>
  <c:printSettings>
    <c:headerFooter alignWithMargins="0"/>
    <c:pageMargins b="1" l="0.75000000000001421" r="0.75000000000001421" t="1" header="0" footer="0"/>
    <c:pageSetup paperSize="9" orientation="landscape"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27"/>
  <c:chart>
    <c:title>
      <c:tx>
        <c:strRef>
          <c:f>'Oferta Alojat Estim tipol categ'!$E$6</c:f>
          <c:strCache>
            <c:ptCount val="1"/>
            <c:pt idx="0">
              <c:v>I semestre 2012</c:v>
            </c:pt>
          </c:strCache>
        </c:strRef>
      </c:tx>
      <c:layout>
        <c:manualLayout>
          <c:xMode val="edge"/>
          <c:yMode val="edge"/>
          <c:x val="0.37819199120380498"/>
          <c:y val="0.15707353766211454"/>
        </c:manualLayout>
      </c:layout>
      <c:txPr>
        <a:bodyPr/>
        <a:lstStyle/>
        <a:p>
          <a:pPr>
            <a:defRPr sz="1400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0.20865985648507548"/>
          <c:y val="0.18294573643411133"/>
          <c:w val="0.61919715434631695"/>
          <c:h val="0.78294573643412246"/>
        </c:manualLayout>
      </c:layout>
      <c:ofPieChart>
        <c:ofPieType val="bar"/>
        <c:varyColors val="1"/>
        <c:ser>
          <c:idx val="0"/>
          <c:order val="0"/>
          <c:tx>
            <c:strRef>
              <c:f>'Oferta Alojat Estim tipol categ'!$E$31</c:f>
              <c:strCache>
                <c:ptCount val="1"/>
                <c:pt idx="0">
                  <c:v>I semestre 2012</c:v>
                </c:pt>
              </c:strCache>
            </c:strRef>
          </c:tx>
          <c:explosion val="3"/>
          <c:dLbls>
            <c:dLbl>
              <c:idx val="0"/>
              <c:layout>
                <c:manualLayout>
                  <c:x val="1.7152785479280578E-4"/>
                  <c:y val="-0.17659573948605573"/>
                </c:manualLayout>
              </c:layout>
              <c:spPr/>
              <c:txPr>
                <a:bodyPr/>
                <a:lstStyle/>
                <a:p>
                  <a:pPr>
                    <a:defRPr sz="1050">
                      <a:solidFill>
                        <a:schemeClr val="tx2">
                          <a:lumMod val="75000"/>
                        </a:schemeClr>
                      </a:solidFill>
                    </a:defRPr>
                  </a:pPr>
                  <a:endParaRPr lang="es-ES"/>
                </a:p>
              </c:txPr>
              <c:dLblPos val="bestFit"/>
              <c:showVal val="1"/>
              <c:showCatName val="1"/>
              <c:separator>
</c:separator>
            </c:dLbl>
            <c:dLbl>
              <c:idx val="1"/>
              <c:layout>
                <c:manualLayout>
                  <c:x val="4.6003639216459493E-3"/>
                  <c:y val="-1.6811817127510245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2"/>
              <c:layout>
                <c:manualLayout>
                  <c:x val="6.6868843467105471E-3"/>
                  <c:y val="-2.8108455055015198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3"/>
              <c:layout>
                <c:manualLayout>
                  <c:x val="0"/>
                  <c:y val="6.6183806425616332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4"/>
              <c:layout>
                <c:manualLayout>
                  <c:x val="-0.15956536521017844"/>
                  <c:y val="8.1230637446503499E-3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5"/>
              <c:layout>
                <c:manualLayout>
                  <c:x val="-0.1653528333752835"/>
                  <c:y val="8.6110142600257997E-3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6"/>
              <c:layout>
                <c:manualLayout>
                  <c:x val="-0.1345631091888162"/>
                  <c:y val="-3.241115790758721E-2"/>
                </c:manualLayout>
              </c:layout>
              <c:dLblPos val="bestFit"/>
              <c:showVal val="1"/>
              <c:showCatName val="1"/>
              <c:separator>
</c:separator>
            </c:dLbl>
            <c:txPr>
              <a:bodyPr/>
              <a:lstStyle/>
              <a:p>
                <a:pPr>
                  <a:defRPr sz="1200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  <c:showCatName val="1"/>
            <c:separator>
</c:separator>
            <c:showLeaderLines val="1"/>
          </c:dLbls>
          <c:cat>
            <c:strRef>
              <c:f>('Oferta Alojat Estim tipol categ'!$B$37,'Oferta Alojat Estim tipol categ'!$B$34:$B$36)</c:f>
              <c:strCache>
                <c:ptCount val="4"/>
                <c:pt idx="0">
                  <c:v>EXTRAHOTELERAS</c:v>
                </c:pt>
                <c:pt idx="1">
                  <c:v>4 y 5 estrellas</c:v>
                </c:pt>
                <c:pt idx="2">
                  <c:v>3 estrellas</c:v>
                </c:pt>
                <c:pt idx="3">
                  <c:v>1 Y 2 estrellas</c:v>
                </c:pt>
              </c:strCache>
            </c:strRef>
          </c:cat>
          <c:val>
            <c:numRef>
              <c:f>('Oferta Alojat Estim tipol categ'!$F$37,'Oferta Alojat Estim tipol categ'!$F$34:$F$36)</c:f>
              <c:numCache>
                <c:formatCode>0.0%</c:formatCode>
                <c:ptCount val="4"/>
                <c:pt idx="0">
                  <c:v>0.32619439868204281</c:v>
                </c:pt>
                <c:pt idx="1">
                  <c:v>0.55967874794069195</c:v>
                </c:pt>
                <c:pt idx="2">
                  <c:v>9.9135090609555193E-2</c:v>
                </c:pt>
                <c:pt idx="3">
                  <c:v>1.4991762767710049E-2</c:v>
                </c:pt>
              </c:numCache>
            </c:numRef>
          </c:val>
        </c:ser>
        <c:dLbls>
          <c:showVal val="1"/>
        </c:dLbls>
        <c:gapWidth val="100"/>
        <c:splitType val="pos"/>
        <c:splitPos val="3"/>
        <c:secondPieSize val="75"/>
        <c:serLines/>
      </c:ofPieChart>
      <c:spPr>
        <a:noFill/>
        <a:ln w="25400">
          <a:noFill/>
        </a:ln>
      </c:spPr>
    </c:plotArea>
    <c:plotVisOnly val="1"/>
    <c:dispBlanksAs val="zero"/>
  </c:chart>
  <c:spPr>
    <a:noFill/>
    <a:ln>
      <a:noFill/>
    </a:ln>
  </c:spPr>
  <c:printSettings>
    <c:headerFooter alignWithMargins="0"/>
    <c:pageMargins b="1" l="0.75000000000001421" r="0.75000000000001421" t="1" header="0" footer="0"/>
    <c:pageSetup paperSize="9" orientation="landscape"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27"/>
  <c:chart>
    <c:title>
      <c:tx>
        <c:strRef>
          <c:f>'Oferta Alojat Estim tipol categ'!$E$6</c:f>
          <c:strCache>
            <c:ptCount val="1"/>
            <c:pt idx="0">
              <c:v>I semestre 2012</c:v>
            </c:pt>
          </c:strCache>
        </c:strRef>
      </c:tx>
      <c:layout>
        <c:manualLayout>
          <c:xMode val="edge"/>
          <c:yMode val="edge"/>
          <c:x val="0.40071452114997652"/>
          <c:y val="0.14570989790917976"/>
        </c:manualLayout>
      </c:layout>
      <c:txPr>
        <a:bodyPr/>
        <a:lstStyle/>
        <a:p>
          <a:pPr>
            <a:defRPr sz="1400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view3D>
      <c:rotX val="40"/>
      <c:rotY val="220"/>
      <c:perspective val="100"/>
    </c:view3D>
    <c:sideWall>
      <c:spPr>
        <a:noFill/>
        <a:ln w="25400">
          <a:noFill/>
        </a:ln>
      </c:spPr>
    </c:sideWall>
    <c:backWall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0.22429357375859216"/>
          <c:y val="0.21703651728458587"/>
          <c:w val="0.61919715434631695"/>
          <c:h val="0.78294573643412246"/>
        </c:manualLayout>
      </c:layout>
      <c:pie3DChart>
        <c:varyColors val="1"/>
        <c:ser>
          <c:idx val="0"/>
          <c:order val="0"/>
          <c:tx>
            <c:strRef>
              <c:f>'Oferta Alojat Estim tipol categ'!$E$42</c:f>
              <c:strCache>
                <c:ptCount val="1"/>
                <c:pt idx="0">
                  <c:v>I semestre 2012</c:v>
                </c:pt>
              </c:strCache>
            </c:strRef>
          </c:tx>
          <c:explosion val="25"/>
          <c:dLbls>
            <c:dLbl>
              <c:idx val="0"/>
              <c:layout>
                <c:manualLayout>
                  <c:x val="-7.1296992398563283E-2"/>
                  <c:y val="-2.3532576811195662E-3"/>
                </c:manualLayout>
              </c:layout>
              <c:spPr/>
              <c:txPr>
                <a:bodyPr/>
                <a:lstStyle/>
                <a:p>
                  <a:pPr>
                    <a:defRPr sz="1050">
                      <a:solidFill>
                        <a:schemeClr val="tx2">
                          <a:lumMod val="75000"/>
                        </a:schemeClr>
                      </a:solidFill>
                    </a:defRPr>
                  </a:pPr>
                  <a:endParaRPr lang="es-ES"/>
                </a:p>
              </c:txPr>
              <c:dLblPos val="bestFit"/>
              <c:showVal val="1"/>
              <c:showCatName val="1"/>
              <c:separator>
</c:separator>
            </c:dLbl>
            <c:dLbl>
              <c:idx val="1"/>
              <c:layout>
                <c:manualLayout>
                  <c:x val="0.16831556257828648"/>
                  <c:y val="3.9891651129497351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2"/>
              <c:layout>
                <c:manualLayout>
                  <c:x val="-2.6813859322861042E-2"/>
                  <c:y val="8.1740062556689544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3"/>
              <c:layout>
                <c:manualLayout>
                  <c:x val="-7.711875211578452E-2"/>
                  <c:y val="-3.2301071433151841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4"/>
              <c:layout>
                <c:manualLayout>
                  <c:x val="-6.7066734029140303E-4"/>
                  <c:y val="3.0850271623024464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5"/>
              <c:layout>
                <c:manualLayout>
                  <c:x val="-0.16535285202025787"/>
                  <c:y val="-7.0934505279863211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6"/>
              <c:layout>
                <c:manualLayout>
                  <c:x val="-0.1345631091888162"/>
                  <c:y val="-3.241115790758721E-2"/>
                </c:manualLayout>
              </c:layout>
              <c:dLblPos val="bestFit"/>
              <c:showVal val="1"/>
              <c:showCatName val="1"/>
              <c:separator>
</c:separator>
            </c:dLbl>
            <c:txPr>
              <a:bodyPr/>
              <a:lstStyle/>
              <a:p>
                <a:pPr>
                  <a:defRPr sz="1200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  <c:showCatName val="1"/>
            <c:separator>
</c:separator>
            <c:showLeaderLines val="1"/>
          </c:dLbls>
          <c:cat>
            <c:strRef>
              <c:f>'Oferta Alojat Estim tipol categ'!$B$45:$B$48</c:f>
              <c:strCache>
                <c:ptCount val="4"/>
                <c:pt idx="0">
                  <c:v>4 y 5 estrellas</c:v>
                </c:pt>
                <c:pt idx="1">
                  <c:v>3 estrellas</c:v>
                </c:pt>
                <c:pt idx="2">
                  <c:v>2 estrellas</c:v>
                </c:pt>
                <c:pt idx="3">
                  <c:v>1 estrellas</c:v>
                </c:pt>
              </c:strCache>
            </c:strRef>
          </c:cat>
          <c:val>
            <c:numRef>
              <c:f>'Oferta Alojat Estim tipol categ'!$F$45:$F$48</c:f>
              <c:numCache>
                <c:formatCode>0.0%</c:formatCode>
                <c:ptCount val="4"/>
                <c:pt idx="0">
                  <c:v>0.41903238704518192</c:v>
                </c:pt>
                <c:pt idx="1">
                  <c:v>0.320671731307477</c:v>
                </c:pt>
                <c:pt idx="2">
                  <c:v>0.19392243102758897</c:v>
                </c:pt>
                <c:pt idx="3">
                  <c:v>6.6373450619752097E-2</c:v>
                </c:pt>
              </c:numCache>
            </c:numRef>
          </c:val>
        </c:ser>
        <c:dLbls>
          <c:showVal val="1"/>
        </c:dLbls>
      </c:pie3DChart>
    </c:plotArea>
    <c:plotVisOnly val="1"/>
    <c:dispBlanksAs val="zero"/>
  </c:chart>
  <c:spPr>
    <a:noFill/>
    <a:ln>
      <a:noFill/>
    </a:ln>
  </c:spPr>
  <c:printSettings>
    <c:headerFooter alignWithMargins="0"/>
    <c:pageMargins b="1" l="0.75000000000001421" r="0.75000000000001421" t="1" header="0" footer="0"/>
    <c:pageSetup paperSize="9" orientation="landscape"/>
  </c:printSettings>
  <c:userShapes r:id="rId1"/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27"/>
  <c:chart>
    <c:title>
      <c:tx>
        <c:strRef>
          <c:f>'Oferta Alojat Estim tipol categ'!$E$6</c:f>
          <c:strCache>
            <c:ptCount val="1"/>
            <c:pt idx="0">
              <c:v>I semestre 2012</c:v>
            </c:pt>
          </c:strCache>
        </c:strRef>
      </c:tx>
      <c:layout>
        <c:manualLayout>
          <c:xMode val="edge"/>
          <c:yMode val="edge"/>
          <c:x val="0.40071452114997663"/>
          <c:y val="0.14570989790917976"/>
        </c:manualLayout>
      </c:layout>
      <c:txPr>
        <a:bodyPr/>
        <a:lstStyle/>
        <a:p>
          <a:pPr>
            <a:defRPr sz="1400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0.20865985648507548"/>
          <c:y val="0.18294573643411144"/>
          <c:w val="0.61919715434631695"/>
          <c:h val="0.78294573643412302"/>
        </c:manualLayout>
      </c:layout>
      <c:ofPieChart>
        <c:ofPieType val="bar"/>
        <c:varyColors val="1"/>
        <c:ser>
          <c:idx val="0"/>
          <c:order val="0"/>
          <c:tx>
            <c:strRef>
              <c:f>'Oferta Alojat Estim tipol categ'!$E$54</c:f>
              <c:strCache>
                <c:ptCount val="1"/>
                <c:pt idx="0">
                  <c:v>I semestre 2012</c:v>
                </c:pt>
              </c:strCache>
            </c:strRef>
          </c:tx>
          <c:explosion val="3"/>
          <c:dLbls>
            <c:dLbl>
              <c:idx val="0"/>
              <c:layout>
                <c:manualLayout>
                  <c:x val="1.7152785479280586E-4"/>
                  <c:y val="-0.17659573948605578"/>
                </c:manualLayout>
              </c:layout>
              <c:spPr/>
              <c:txPr>
                <a:bodyPr/>
                <a:lstStyle/>
                <a:p>
                  <a:pPr>
                    <a:defRPr sz="1050">
                      <a:solidFill>
                        <a:schemeClr val="tx2">
                          <a:lumMod val="75000"/>
                        </a:schemeClr>
                      </a:solidFill>
                    </a:defRPr>
                  </a:pPr>
                  <a:endParaRPr lang="es-ES"/>
                </a:p>
              </c:txPr>
              <c:dLblPos val="bestFit"/>
              <c:showVal val="1"/>
              <c:showCatName val="1"/>
              <c:separator>
</c:separator>
            </c:dLbl>
            <c:dLbl>
              <c:idx val="1"/>
              <c:layout>
                <c:manualLayout>
                  <c:x val="4.6004469035965103E-3"/>
                  <c:y val="-4.3327082834372123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2"/>
              <c:layout>
                <c:manualLayout>
                  <c:x val="6.6868837341278534E-3"/>
                  <c:y val="-6.9775134149109533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3"/>
              <c:layout>
                <c:manualLayout>
                  <c:x val="0"/>
                  <c:y val="-0.1042707898684057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4"/>
              <c:layout>
                <c:manualLayout>
                  <c:x val="2.5968291125771439E-3"/>
                  <c:y val="-4.4907255102378703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5"/>
              <c:layout>
                <c:manualLayout>
                  <c:x val="8.0705114563383046E-3"/>
                  <c:y val="6.9217092942345598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6"/>
              <c:layout>
                <c:manualLayout>
                  <c:x val="-0.1345631091888162"/>
                  <c:y val="-3.241115790758721E-2"/>
                </c:manualLayout>
              </c:layout>
              <c:dLblPos val="bestFit"/>
              <c:showVal val="1"/>
              <c:showCatName val="1"/>
              <c:separator>
</c:separator>
            </c:dLbl>
            <c:txPr>
              <a:bodyPr/>
              <a:lstStyle/>
              <a:p>
                <a:pPr>
                  <a:defRPr sz="1200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  <c:showCatName val="1"/>
            <c:separator>
</c:separator>
            <c:showLeaderLines val="1"/>
          </c:dLbls>
          <c:cat>
            <c:strRef>
              <c:f>('Oferta Alojat Estim tipol categ'!$B$62,'Oferta Alojat Estim tipol categ'!$B$57:$B$61)</c:f>
              <c:strCache>
                <c:ptCount val="6"/>
                <c:pt idx="0">
                  <c:v>EXTRAHOTELERAS</c:v>
                </c:pt>
                <c:pt idx="1">
                  <c:v>5 estrellas</c:v>
                </c:pt>
                <c:pt idx="2">
                  <c:v>4 estrellas</c:v>
                </c:pt>
                <c:pt idx="3">
                  <c:v>3 estrellas</c:v>
                </c:pt>
                <c:pt idx="4">
                  <c:v>2 estrellas</c:v>
                </c:pt>
                <c:pt idx="5">
                  <c:v>1 estrella</c:v>
                </c:pt>
              </c:strCache>
            </c:strRef>
          </c:cat>
          <c:val>
            <c:numRef>
              <c:f>('Oferta Alojat Estim tipol categ'!$F$62,'Oferta Alojat Estim tipol categ'!$F$57:$F$61)</c:f>
              <c:numCache>
                <c:formatCode>0.0%</c:formatCode>
                <c:ptCount val="6"/>
                <c:pt idx="0">
                  <c:v>0.46552211091814844</c:v>
                </c:pt>
                <c:pt idx="1">
                  <c:v>7.9754343162411145E-2</c:v>
                </c:pt>
                <c:pt idx="2">
                  <c:v>0.32374061810817795</c:v>
                </c:pt>
                <c:pt idx="3">
                  <c:v>0.11332784491409822</c:v>
                </c:pt>
                <c:pt idx="4">
                  <c:v>1.2090546898942978E-2</c:v>
                </c:pt>
                <c:pt idx="5">
                  <c:v>5.5645359982212711E-3</c:v>
                </c:pt>
              </c:numCache>
            </c:numRef>
          </c:val>
        </c:ser>
        <c:dLbls>
          <c:showVal val="1"/>
        </c:dLbls>
        <c:gapWidth val="100"/>
        <c:splitType val="pos"/>
        <c:splitPos val="5"/>
        <c:secondPieSize val="75"/>
        <c:serLines/>
      </c:ofPieChart>
      <c:spPr>
        <a:noFill/>
        <a:ln w="25400">
          <a:noFill/>
        </a:ln>
      </c:spPr>
    </c:plotArea>
    <c:plotVisOnly val="1"/>
    <c:dispBlanksAs val="zero"/>
  </c:chart>
  <c:spPr>
    <a:noFill/>
    <a:ln>
      <a:noFill/>
    </a:ln>
  </c:spPr>
  <c:printSettings>
    <c:headerFooter alignWithMargins="0"/>
    <c:pageMargins b="1" l="0.75000000000001443" r="0.75000000000001443" t="1" header="0" footer="0"/>
    <c:pageSetup paperSize="9" orientation="landscape"/>
  </c:printSettings>
  <c:userShapes r:id="rId1"/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'Plazas Autorizadas tipología'!$C$6</c:f>
          <c:strCache>
            <c:ptCount val="1"/>
            <c:pt idx="0">
              <c:v>abril 2012</c:v>
            </c:pt>
          </c:strCache>
        </c:strRef>
      </c:tx>
      <c:layout>
        <c:manualLayout>
          <c:xMode val="edge"/>
          <c:yMode val="edge"/>
          <c:x val="0.42716219158051288"/>
          <c:y val="8.9101060300691287E-2"/>
        </c:manualLayout>
      </c:layout>
      <c:txPr>
        <a:bodyPr/>
        <a:lstStyle/>
        <a:p>
          <a:pPr>
            <a:defRPr sz="1400" b="1">
              <a:solidFill>
                <a:schemeClr val="tx2">
                  <a:lumMod val="75000"/>
                </a:schemeClr>
              </a:solidFill>
              <a:latin typeface="+mn-lt"/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4.5383411580594724E-2"/>
          <c:y val="0.19805058458601771"/>
          <c:w val="0.94209846638190065"/>
          <c:h val="0.45973277206697616"/>
        </c:manualLayout>
      </c:layout>
      <c:barChart>
        <c:barDir val="col"/>
        <c:grouping val="clustered"/>
        <c:ser>
          <c:idx val="3"/>
          <c:order val="0"/>
          <c:tx>
            <c:strRef>
              <c:f>'Plazas Autorizadas tipología'!$B$6:$G$6</c:f>
              <c:strCache>
                <c:ptCount val="1"/>
                <c:pt idx="0">
                  <c:v>PLAZAS TURISTICAS AUTORIZADAS SEGÚN TIPOLOGÍA DEL ESTABLECIMIENTO.
Municipios e Isla abril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'Plazas Autorizadas tipología'!$C$7:$G$7</c:f>
              <c:strCache>
                <c:ptCount val="5"/>
                <c:pt idx="0">
                  <c:v>Total Plazas</c:v>
                </c:pt>
                <c:pt idx="1">
                  <c:v>Hoteleras</c:v>
                </c:pt>
                <c:pt idx="2">
                  <c:v>Apartamentos</c:v>
                </c:pt>
                <c:pt idx="3">
                  <c:v>Hoteles Rurales</c:v>
                </c:pt>
                <c:pt idx="4">
                  <c:v>Casas Rurales</c:v>
                </c:pt>
              </c:strCache>
            </c:strRef>
          </c:cat>
          <c:val>
            <c:numRef>
              <c:f>'Plazas Autorizadas tipología'!$C$39:$G$39</c:f>
              <c:numCache>
                <c:formatCode>#,##0_)</c:formatCode>
                <c:ptCount val="5"/>
                <c:pt idx="0">
                  <c:v>133469</c:v>
                </c:pt>
                <c:pt idx="1">
                  <c:v>81928</c:v>
                </c:pt>
                <c:pt idx="2">
                  <c:v>50176</c:v>
                </c:pt>
                <c:pt idx="3">
                  <c:v>541</c:v>
                </c:pt>
                <c:pt idx="4">
                  <c:v>824</c:v>
                </c:pt>
              </c:numCache>
            </c:numRef>
          </c:val>
        </c:ser>
        <c:dLbls>
          <c:showVal val="1"/>
        </c:dLbls>
        <c:gapWidth val="90"/>
        <c:overlap val="-30"/>
        <c:axId val="442611968"/>
        <c:axId val="442655104"/>
      </c:barChart>
      <c:catAx>
        <c:axId val="442611968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*Solo incluye plazas autorizadas
FUENTE: Policía Turística.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1.5649452269170991E-3"/>
              <c:y val="0.93333333333333335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-5400000" vert="horz"/>
          <a:lstStyle/>
          <a:p>
            <a:pPr>
              <a:defRPr sz="11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442655104"/>
        <c:crosses val="autoZero"/>
        <c:auto val="1"/>
        <c:lblAlgn val="ctr"/>
        <c:lblOffset val="100"/>
        <c:tickLblSkip val="1"/>
        <c:tickMarkSkip val="1"/>
      </c:catAx>
      <c:valAx>
        <c:axId val="442655104"/>
        <c:scaling>
          <c:orientation val="minMax"/>
          <c:min val="0"/>
        </c:scaling>
        <c:axPos val="l"/>
        <c:numFmt formatCode="#,##0_)" sourceLinked="1"/>
        <c:majorTickMark val="none"/>
        <c:tickLblPos val="none"/>
        <c:spPr>
          <a:ln w="9525">
            <a:noFill/>
          </a:ln>
        </c:spPr>
        <c:crossAx val="442611968"/>
        <c:crosses val="autoZero"/>
        <c:crossBetween val="between"/>
        <c:majorUnit val="10000"/>
        <c:minorUnit val="2000"/>
      </c:valAx>
      <c:spPr>
        <a:noFill/>
        <a:ln w="25400">
          <a:noFill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399" r="0.75000000000001399" t="1" header="0" footer="0"/>
    <c:pageSetup paperSize="9" orientation="landscape"/>
  </c:printSettings>
  <c:userShapes r:id="rId1"/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'Distrib Plazas Autor 03_04-05'!$B$5:$D$5</c:f>
          <c:strCache>
            <c:ptCount val="1"/>
            <c:pt idx="0">
              <c:v>DISTRIBUCIÓN DE LAS PLAZAS TURÍSTICAS AUTORIZADAS EN ADEJE SEGÚN TIPOLOGÍA Y CATEGORÍA </c:v>
            </c:pt>
          </c:strCache>
        </c:strRef>
      </c:tx>
      <c:layout>
        <c:manualLayout>
          <c:xMode val="edge"/>
          <c:yMode val="edge"/>
          <c:x val="0.15757328871965121"/>
          <c:y val="2.6598117047933864E-5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7.0588293221749004E-2"/>
          <c:y val="0.32063609695847051"/>
          <c:w val="0.88571501256815355"/>
          <c:h val="0.50153011059376096"/>
        </c:manualLayout>
      </c:layout>
      <c:barChart>
        <c:barDir val="col"/>
        <c:grouping val="clustered"/>
        <c:ser>
          <c:idx val="0"/>
          <c:order val="0"/>
          <c:tx>
            <c:strRef>
              <c:f>'Distrib Plazas Autor 03_04-05'!$C$6</c:f>
              <c:strCache>
                <c:ptCount val="1"/>
                <c:pt idx="0">
                  <c:v>abril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dLbl>
              <c:idx val="0"/>
              <c:layout>
                <c:manualLayout>
                  <c:x val="-5.7841593330247134E-3"/>
                  <c:y val="-4.7557972779175796E-3"/>
                </c:manualLayout>
              </c:layout>
              <c:dLblPos val="outEnd"/>
              <c:showVal val="1"/>
            </c:dLbl>
            <c:dLbl>
              <c:idx val="1"/>
              <c:layout>
                <c:manualLayout>
                  <c:x val="-2.0026908401155892E-3"/>
                  <c:y val="6.3462943420734075E-3"/>
                </c:manualLayout>
              </c:layout>
              <c:dLblPos val="outEnd"/>
              <c:showVal val="1"/>
            </c:dLbl>
            <c:dLbl>
              <c:idx val="2"/>
              <c:layout>
                <c:manualLayout>
                  <c:x val="8.216525063328085E-17"/>
                  <c:y val="-1.3745704467354201E-2"/>
                </c:manualLayout>
              </c:layout>
              <c:dLblPos val="outEnd"/>
              <c:showVal val="1"/>
            </c:dLbl>
            <c:dLbl>
              <c:idx val="3"/>
              <c:layout>
                <c:manualLayout>
                  <c:x val="0"/>
                  <c:y val="-1.3745704467354201E-2"/>
                </c:manualLayout>
              </c:layout>
              <c:dLblPos val="outEnd"/>
              <c:showVal val="1"/>
            </c:dLbl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ctr"/>
            <c:showVal val="1"/>
          </c:dLbls>
          <c:cat>
            <c:strRef>
              <c:f>('Distrib Plazas Autor 03_04-05'!$B$8,'Distrib Plazas Autor 03_04-05'!$B$15,'Distrib Plazas Autor 03_04-05'!$B$22,'Distrib Plazas Autor 03_04-05'!$B$26)</c:f>
              <c:strCache>
                <c:ptCount val="4"/>
                <c:pt idx="0">
                  <c:v>Hoteleras</c:v>
                </c:pt>
                <c:pt idx="1">
                  <c:v>Extrahoteleras</c:v>
                </c:pt>
                <c:pt idx="2">
                  <c:v>Hoteles Rurales</c:v>
                </c:pt>
                <c:pt idx="3">
                  <c:v>Casas Rurales</c:v>
                </c:pt>
              </c:strCache>
            </c:strRef>
          </c:cat>
          <c:val>
            <c:numRef>
              <c:f>('Distrib Plazas Autor 03_04-05'!$D$8,'Distrib Plazas Autor 03_04-05'!$D$15,'Distrib Plazas Autor 03_04-05'!$D$22,'Distrib Plazas Autor 03_04-05'!$D$26)</c:f>
              <c:numCache>
                <c:formatCode>0.0%</c:formatCode>
                <c:ptCount val="4"/>
                <c:pt idx="0">
                  <c:v>0.71691301393136253</c:v>
                </c:pt>
                <c:pt idx="1">
                  <c:v>0.28232246007475365</c:v>
                </c:pt>
                <c:pt idx="2">
                  <c:v>4.6721032959565071E-4</c:v>
                </c:pt>
                <c:pt idx="3">
                  <c:v>2.9731566428814135E-4</c:v>
                </c:pt>
              </c:numCache>
            </c:numRef>
          </c:val>
        </c:ser>
        <c:dLbls>
          <c:showVal val="1"/>
        </c:dLbls>
        <c:gapWidth val="90"/>
        <c:overlap val="-30"/>
        <c:axId val="445895808"/>
        <c:axId val="445897728"/>
      </c:barChart>
      <c:catAx>
        <c:axId val="445895808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/>
                </a:pPr>
                <a:r>
                  <a:rPr lang="es-ES" sz="800"/>
                  <a:t>(*)Solo incluye plazas autorizadas
FUENTE: Policía Turística. Cabildo Insular de Tenerife. ELABORACIÓN:  Turismo de Tenerife </a:t>
                </a:r>
              </a:p>
            </c:rich>
          </c:tx>
          <c:layout>
            <c:manualLayout>
              <c:xMode val="edge"/>
              <c:yMode val="edge"/>
              <c:x val="1.6806722689076199E-3"/>
              <c:y val="0.93127256000214831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445897728"/>
        <c:crosses val="autoZero"/>
        <c:auto val="1"/>
        <c:lblAlgn val="ctr"/>
        <c:lblOffset val="100"/>
        <c:tickLblSkip val="1"/>
        <c:tickMarkSkip val="1"/>
      </c:catAx>
      <c:valAx>
        <c:axId val="445897728"/>
        <c:scaling>
          <c:orientation val="minMax"/>
        </c:scaling>
        <c:delete val="1"/>
        <c:axPos val="l"/>
        <c:numFmt formatCode="0.0%" sourceLinked="1"/>
        <c:tickLblPos val="none"/>
        <c:crossAx val="44589580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egendEntry>
        <c:idx val="0"/>
        <c:txPr>
          <a:bodyPr/>
          <a:lstStyle/>
          <a:p>
            <a:pPr>
              <a:defRPr sz="1000"/>
            </a:pPr>
            <a:endParaRPr lang="es-ES"/>
          </a:p>
        </c:txPr>
      </c:legendEntry>
      <c:layout>
        <c:manualLayout>
          <c:xMode val="edge"/>
          <c:yMode val="edge"/>
          <c:x val="0.32726466718367847"/>
          <c:y val="0.25068785906405688"/>
          <c:w val="0.33109278987187007"/>
          <c:h val="5.1546391752577109E-2"/>
        </c:manualLayout>
      </c:layout>
      <c:spPr>
        <a:noFill/>
        <a:ln w="3175">
          <a:noFill/>
          <a:prstDash val="solid"/>
        </a:ln>
      </c:spPr>
    </c:legend>
    <c:plotVisOnly val="1"/>
    <c:dispBlanksAs val="gap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399" r="0.75000000000001399" t="1" header="0" footer="0"/>
    <c:pageSetup paperSize="9" orientation="landscape"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'Distrib Plazas Autor 03_04-05'!$F$5:$H$5</c:f>
          <c:strCache>
            <c:ptCount val="1"/>
            <c:pt idx="0">
              <c:v>DISTRIBUCIÓN DE LAS PLAZAS TURÍSTICAS AUTORIZADAS EN ARONA SEGÚN TIPOLOGÍA Y CATEGORÍA </c:v>
            </c:pt>
          </c:strCache>
        </c:strRef>
      </c:tx>
      <c:layout>
        <c:manualLayout>
          <c:xMode val="edge"/>
          <c:yMode val="edge"/>
          <c:x val="0.16687509381951168"/>
          <c:y val="2.6407741977038424E-5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7.0588293221749004E-2"/>
          <c:y val="0.35729385053862123"/>
          <c:w val="0.88571501256815399"/>
          <c:h val="0.46487222839476727"/>
        </c:manualLayout>
      </c:layout>
      <c:barChart>
        <c:barDir val="col"/>
        <c:grouping val="clustered"/>
        <c:ser>
          <c:idx val="0"/>
          <c:order val="0"/>
          <c:tx>
            <c:strRef>
              <c:f>'Distrib Plazas Autor 03_04-05'!$G$6</c:f>
              <c:strCache>
                <c:ptCount val="1"/>
                <c:pt idx="0">
                  <c:v>abril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dLbl>
              <c:idx val="0"/>
              <c:layout>
                <c:manualLayout>
                  <c:x val="-5.7841593330247134E-3"/>
                  <c:y val="-4.7557972779175796E-3"/>
                </c:manualLayout>
              </c:layout>
              <c:dLblPos val="outEnd"/>
              <c:showVal val="1"/>
            </c:dLbl>
            <c:dLbl>
              <c:idx val="1"/>
              <c:layout>
                <c:manualLayout>
                  <c:x val="-2.0026908401155892E-3"/>
                  <c:y val="6.3462943420734101E-3"/>
                </c:manualLayout>
              </c:layout>
              <c:dLblPos val="outEnd"/>
              <c:showVal val="1"/>
            </c:dLbl>
            <c:dLbl>
              <c:idx val="2"/>
              <c:layout>
                <c:manualLayout>
                  <c:x val="8.2165250633280998E-17"/>
                  <c:y val="-1.3745704467354201E-2"/>
                </c:manualLayout>
              </c:layout>
              <c:dLblPos val="outEnd"/>
              <c:showVal val="1"/>
            </c:dLbl>
            <c:dLbl>
              <c:idx val="3"/>
              <c:layout>
                <c:manualLayout>
                  <c:x val="0"/>
                  <c:y val="-1.3745704467354201E-2"/>
                </c:manualLayout>
              </c:layout>
              <c:dLblPos val="outEnd"/>
              <c:showVal val="1"/>
            </c:dLbl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ctr"/>
            <c:showVal val="1"/>
          </c:dLbls>
          <c:cat>
            <c:strRef>
              <c:f>('Distrib Plazas Autor 03_04-05'!$F$8,'Distrib Plazas Autor 03_04-05'!$F$15,'Distrib Plazas Autor 03_04-05'!$F$22,'Distrib Plazas Autor 03_04-05'!$F$26)</c:f>
              <c:strCache>
                <c:ptCount val="4"/>
                <c:pt idx="0">
                  <c:v>Hoteleras</c:v>
                </c:pt>
                <c:pt idx="1">
                  <c:v>Extrahoteleras</c:v>
                </c:pt>
                <c:pt idx="2">
                  <c:v>Hoteles Rurales</c:v>
                </c:pt>
                <c:pt idx="3">
                  <c:v>Casas Rurales</c:v>
                </c:pt>
              </c:strCache>
            </c:strRef>
          </c:cat>
          <c:val>
            <c:numRef>
              <c:f>('Distrib Plazas Autor 03_04-05'!$H$8,'Distrib Plazas Autor 03_04-05'!$H$15,'Distrib Plazas Autor 03_04-05'!$H$22,'Distrib Plazas Autor 03_04-05'!$H$26)</c:f>
              <c:numCache>
                <c:formatCode>0.0%</c:formatCode>
                <c:ptCount val="4"/>
                <c:pt idx="0">
                  <c:v>0.41619907908310899</c:v>
                </c:pt>
                <c:pt idx="1">
                  <c:v>0.58329768764310697</c:v>
                </c:pt>
                <c:pt idx="2">
                  <c:v>0</c:v>
                </c:pt>
                <c:pt idx="3">
                  <c:v>5.0323327378406265E-4</c:v>
                </c:pt>
              </c:numCache>
            </c:numRef>
          </c:val>
        </c:ser>
        <c:dLbls>
          <c:showVal val="1"/>
        </c:dLbls>
        <c:gapWidth val="90"/>
        <c:overlap val="-30"/>
        <c:axId val="445952000"/>
        <c:axId val="445953920"/>
      </c:barChart>
      <c:catAx>
        <c:axId val="445952000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/>
                </a:pPr>
                <a:r>
                  <a:rPr lang="es-ES" sz="800"/>
                  <a:t>(*)Solo incluye plazas autorizadas
FUENTE: Policía Turística. Cabildo Insular de Tenerife. ELABORACIÓN:  Turismo de Tenerife </a:t>
                </a:r>
              </a:p>
            </c:rich>
          </c:tx>
          <c:layout>
            <c:manualLayout>
              <c:xMode val="edge"/>
              <c:yMode val="edge"/>
              <c:x val="1.6806722689076208E-3"/>
              <c:y val="0.93127256000214809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445953920"/>
        <c:crosses val="autoZero"/>
        <c:auto val="1"/>
        <c:lblAlgn val="ctr"/>
        <c:lblOffset val="100"/>
        <c:tickLblSkip val="1"/>
        <c:tickMarkSkip val="1"/>
      </c:catAx>
      <c:valAx>
        <c:axId val="445953920"/>
        <c:scaling>
          <c:orientation val="minMax"/>
        </c:scaling>
        <c:delete val="1"/>
        <c:axPos val="l"/>
        <c:numFmt formatCode="0.0%" sourceLinked="1"/>
        <c:tickLblPos val="none"/>
        <c:crossAx val="44595200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4453818056105212"/>
          <c:y val="0.24870908007664846"/>
          <c:w val="0.33109278987187035"/>
          <c:h val="5.1546391752577109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21" r="0.75000000000001421" t="1" header="0" footer="0"/>
    <c:pageSetup paperSize="9" orientation="landscape"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sz="1600" b="1"/>
            </a:pPr>
            <a:r>
              <a:rPr lang="en-US" sz="1600" b="1"/>
              <a:t>DISTRIBUCIÓN DE LAS PLAZAS TURÍSTICAS AUTORIZADAS EN PUERTO DE LA CRUZ SEGÚN TIPOLOGÍA Y CATEGORÍA </a:t>
            </a:r>
          </a:p>
        </c:rich>
      </c:tx>
      <c:layout>
        <c:manualLayout>
          <c:xMode val="edge"/>
          <c:yMode val="edge"/>
          <c:x val="0.14117664703676747"/>
          <c:y val="2.6494542259470458E-5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7.0588293221749004E-2"/>
          <c:y val="0.30412409406726226"/>
          <c:w val="0.88571501256815399"/>
          <c:h val="0.51804188904675552"/>
        </c:manualLayout>
      </c:layout>
      <c:barChart>
        <c:barDir val="col"/>
        <c:grouping val="clustered"/>
        <c:ser>
          <c:idx val="0"/>
          <c:order val="0"/>
          <c:tx>
            <c:strRef>
              <c:f>'Distrib Plazas Autor 03_04-05'!$C$35</c:f>
              <c:strCache>
                <c:ptCount val="1"/>
                <c:pt idx="0">
                  <c:v>abril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dLbl>
              <c:idx val="0"/>
              <c:layout>
                <c:manualLayout>
                  <c:x val="-5.7841593330247134E-3"/>
                  <c:y val="-4.7557972779175796E-3"/>
                </c:manualLayout>
              </c:layout>
              <c:dLblPos val="outEnd"/>
              <c:showVal val="1"/>
            </c:dLbl>
            <c:dLbl>
              <c:idx val="1"/>
              <c:layout>
                <c:manualLayout>
                  <c:x val="-2.0026908401155892E-3"/>
                  <c:y val="6.3462943420734101E-3"/>
                </c:manualLayout>
              </c:layout>
              <c:dLblPos val="outEnd"/>
              <c:showVal val="1"/>
            </c:dLbl>
            <c:dLbl>
              <c:idx val="2"/>
              <c:layout>
                <c:manualLayout>
                  <c:x val="8.2165250633280998E-17"/>
                  <c:y val="-1.3745704467354201E-2"/>
                </c:manualLayout>
              </c:layout>
              <c:dLblPos val="outEnd"/>
              <c:showVal val="1"/>
            </c:dLbl>
            <c:dLbl>
              <c:idx val="3"/>
              <c:layout>
                <c:manualLayout>
                  <c:x val="0"/>
                  <c:y val="-1.3745704467354201E-2"/>
                </c:manualLayout>
              </c:layout>
              <c:dLblPos val="outEnd"/>
              <c:showVal val="1"/>
            </c:dLbl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ctr"/>
            <c:showVal val="1"/>
          </c:dLbls>
          <c:cat>
            <c:strRef>
              <c:f>('Distrib Plazas Autor 03_04-05'!$B$37,'Distrib Plazas Autor 03_04-05'!$B$44,'Distrib Plazas Autor 03_04-05'!$B$55)</c:f>
              <c:strCache>
                <c:ptCount val="3"/>
                <c:pt idx="0">
                  <c:v>Hoteleras</c:v>
                </c:pt>
                <c:pt idx="1">
                  <c:v>Extrahoteleras</c:v>
                </c:pt>
                <c:pt idx="2">
                  <c:v>Casas Rurales</c:v>
                </c:pt>
              </c:strCache>
            </c:strRef>
          </c:cat>
          <c:val>
            <c:numRef>
              <c:f>('Distrib Plazas Autor 03_04-05'!$D$37,'Distrib Plazas Autor 03_04-05'!$D$44,'Distrib Plazas Autor 03_04-05'!$D$55)</c:f>
              <c:numCache>
                <c:formatCode>0.0%</c:formatCode>
                <c:ptCount val="3"/>
                <c:pt idx="0">
                  <c:v>0.72634597005415735</c:v>
                </c:pt>
                <c:pt idx="1">
                  <c:v>0.27365402994584265</c:v>
                </c:pt>
                <c:pt idx="2">
                  <c:v>0</c:v>
                </c:pt>
              </c:numCache>
            </c:numRef>
          </c:val>
        </c:ser>
        <c:dLbls>
          <c:showVal val="1"/>
        </c:dLbls>
        <c:gapWidth val="90"/>
        <c:overlap val="-30"/>
        <c:axId val="445966208"/>
        <c:axId val="445972480"/>
      </c:barChart>
      <c:catAx>
        <c:axId val="445966208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/>
                </a:pPr>
                <a:r>
                  <a:rPr lang="es-ES" sz="800"/>
                  <a:t>(*)Solo incluye plazas autorizadas
FUENTE: Policía Turística. Cabildo Insular de Tenerife. ELABORACIÓN:  Turismo de Tenerife </a:t>
                </a:r>
              </a:p>
            </c:rich>
          </c:tx>
          <c:layout>
            <c:manualLayout>
              <c:xMode val="edge"/>
              <c:yMode val="edge"/>
              <c:x val="1.6806722689076208E-3"/>
              <c:y val="0.93127256000214809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445972480"/>
        <c:crosses val="autoZero"/>
        <c:auto val="1"/>
        <c:lblAlgn val="ctr"/>
        <c:lblOffset val="100"/>
        <c:tickLblSkip val="1"/>
        <c:tickMarkSkip val="1"/>
      </c:catAx>
      <c:valAx>
        <c:axId val="445972480"/>
        <c:scaling>
          <c:orientation val="minMax"/>
        </c:scaling>
        <c:delete val="1"/>
        <c:axPos val="l"/>
        <c:numFmt formatCode="0.0%" sourceLinked="1"/>
        <c:tickLblPos val="none"/>
        <c:crossAx val="44596620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1704683821738788"/>
          <c:y val="0.26230001542199033"/>
          <c:w val="0.33109278987187035"/>
          <c:h val="5.1546391752577109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21" r="0.75000000000001421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'Alojados tipología y categoría'!$B$19:$G$19</c:f>
          <c:strCache>
            <c:ptCount val="1"/>
            <c:pt idx="0">
              <c:v>TURISMO ALOJADO EN PUERTO DE LA CRUZ SEGÚN TIPOLOGÍA Y CATEGORÍA DE ESTABLECIMIENTO</c:v>
            </c:pt>
          </c:strCache>
        </c:strRef>
      </c:tx>
      <c:layout>
        <c:manualLayout>
          <c:xMode val="edge"/>
          <c:yMode val="edge"/>
          <c:x val="0.1687501852966054"/>
          <c:y val="3.9499000448778602E-3"/>
        </c:manualLayout>
      </c:layout>
      <c:spPr>
        <a:noFill/>
        <a:ln w="25400">
          <a:noFill/>
        </a:ln>
      </c:spPr>
      <c:txPr>
        <a:bodyPr/>
        <a:lstStyle/>
        <a:p>
          <a:pPr>
            <a:defRPr sz="1200" b="1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5.4687541723283183E-2"/>
          <c:y val="0.38196866562111453"/>
          <c:w val="0.90468819022231306"/>
          <c:h val="0.45949489886659445"/>
        </c:manualLayout>
      </c:layout>
      <c:barChart>
        <c:barDir val="col"/>
        <c:grouping val="clustered"/>
        <c:ser>
          <c:idx val="2"/>
          <c:order val="0"/>
          <c:tx>
            <c:strRef>
              <c:f>'Alojados tipología y categoría'!$E$20</c:f>
              <c:strCache>
                <c:ptCount val="1"/>
                <c:pt idx="0">
                  <c:v>I semestre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2">
                          <a:lumMod val="7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('Alojados tipología y categoría'!$B$22,'Alojados tipología y categoría'!$B$24,'Alojados tipología y categoría'!$B$25,'Alojados tipología y categoría'!$B$26,'Alojados tipología y categoría'!$B$27,'Alojados tipología y categoría'!$B$29)</c:f>
              <c:strCache>
                <c:ptCount val="6"/>
                <c:pt idx="0">
                  <c:v>Total Alojados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('Alojados tipología y categoría'!$E$22,'Alojados tipología y categoría'!$E$24:$E$27,'Alojados tipología y categoría'!$E$29)</c:f>
              <c:numCache>
                <c:formatCode>#,##0_)</c:formatCode>
                <c:ptCount val="6"/>
                <c:pt idx="0">
                  <c:v>338053</c:v>
                </c:pt>
                <c:pt idx="1">
                  <c:v>254230</c:v>
                </c:pt>
                <c:pt idx="2">
                  <c:v>213782</c:v>
                </c:pt>
                <c:pt idx="3">
                  <c:v>33731</c:v>
                </c:pt>
                <c:pt idx="4">
                  <c:v>6717</c:v>
                </c:pt>
                <c:pt idx="5">
                  <c:v>83823</c:v>
                </c:pt>
              </c:numCache>
            </c:numRef>
          </c:val>
        </c:ser>
        <c:ser>
          <c:idx val="0"/>
          <c:order val="1"/>
          <c:tx>
            <c:strRef>
              <c:f>'Alojados tipología y categoría'!$C$20</c:f>
              <c:strCache>
                <c:ptCount val="1"/>
                <c:pt idx="0">
                  <c:v>I semestre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('Alojados tipología y categoría'!$B$22,'Alojados tipología y categoría'!$B$24,'Alojados tipología y categoría'!$B$25,'Alojados tipología y categoría'!$B$26,'Alojados tipología y categoría'!$B$27,'Alojados tipología y categoría'!$B$29)</c:f>
              <c:strCache>
                <c:ptCount val="6"/>
                <c:pt idx="0">
                  <c:v>Total Alojados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('Alojados tipología y categoría'!$C$22,'Alojados tipología y categoría'!$C$24:$C$27,'Alojados tipología y categoría'!$C$29)</c:f>
              <c:numCache>
                <c:formatCode>#,##0_)</c:formatCode>
                <c:ptCount val="6"/>
                <c:pt idx="0">
                  <c:v>349316</c:v>
                </c:pt>
                <c:pt idx="1">
                  <c:v>257103</c:v>
                </c:pt>
                <c:pt idx="2">
                  <c:v>213061</c:v>
                </c:pt>
                <c:pt idx="3">
                  <c:v>36305</c:v>
                </c:pt>
                <c:pt idx="4">
                  <c:v>7737</c:v>
                </c:pt>
                <c:pt idx="5">
                  <c:v>92213</c:v>
                </c:pt>
              </c:numCache>
            </c:numRef>
          </c:val>
        </c:ser>
        <c:dLbls>
          <c:showVal val="1"/>
        </c:dLbls>
        <c:gapWidth val="30"/>
        <c:overlap val="-10"/>
        <c:axId val="404310272"/>
        <c:axId val="404312448"/>
      </c:barChart>
      <c:lineChart>
        <c:grouping val="standard"/>
        <c:ser>
          <c:idx val="1"/>
          <c:order val="2"/>
          <c:tx>
            <c:strRef>
              <c:f>'Alojados tipología y categoría'!$G$20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4.8209660436889061E-2"/>
                  <c:y val="0.30926285461718533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4.8690716361535581E-2"/>
                  <c:y val="0.37555748358897967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5.2996097967935085E-2"/>
                  <c:y val="0.39207032592859398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5.1301202863798974E-2"/>
                  <c:y val="0.19082456169070341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5.3988361961502085E-2"/>
                  <c:y val="3.3182182788481999E-2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4.405641793559812E-2"/>
                  <c:y val="0.13547301389821076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5.0683548277395456E-2"/>
                  <c:y val="-0.22492497246134391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61187664041985E-2"/>
                  <c:y val="-0.21119623483547037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Val val="1"/>
          </c:dLbls>
          <c:cat>
            <c:strRef>
              <c:f>('Alojados tipología y categoría'!$B$22,'Alojados tipología y categoría'!$B$24:$B$27,'Alojados tipología y categoría'!$B$29)</c:f>
              <c:strCache>
                <c:ptCount val="6"/>
                <c:pt idx="0">
                  <c:v>Total Alojados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('Alojados tipología y categoría'!$G$22,'Alojados tipología y categoría'!$G$24:$G$27,'Alojados tipología y categoría'!$G$29)</c:f>
              <c:numCache>
                <c:formatCode>0.0%</c:formatCode>
                <c:ptCount val="6"/>
                <c:pt idx="0">
                  <c:v>-3.2243012057850198E-2</c:v>
                </c:pt>
                <c:pt idx="1">
                  <c:v>-1.1174509826800932E-2</c:v>
                </c:pt>
                <c:pt idx="2">
                  <c:v>3.3840073969426598E-3</c:v>
                </c:pt>
                <c:pt idx="3">
                  <c:v>-7.0899325161823443E-2</c:v>
                </c:pt>
                <c:pt idx="4">
                  <c:v>-0.13183404420317954</c:v>
                </c:pt>
                <c:pt idx="5">
                  <c:v>-9.0985002114669297E-2</c:v>
                </c:pt>
              </c:numCache>
            </c:numRef>
          </c:val>
        </c:ser>
        <c:dLbls>
          <c:showVal val="1"/>
        </c:dLbls>
        <c:marker val="1"/>
        <c:axId val="404313984"/>
        <c:axId val="404315520"/>
      </c:lineChart>
      <c:catAx>
        <c:axId val="404310272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642347670075427E-3"/>
              <c:y val="0.94692291322212585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404312448"/>
        <c:crosses val="autoZero"/>
        <c:auto val="1"/>
        <c:lblAlgn val="ctr"/>
        <c:lblOffset val="100"/>
        <c:tickLblSkip val="1"/>
        <c:tickMarkSkip val="1"/>
      </c:catAx>
      <c:valAx>
        <c:axId val="404312448"/>
        <c:scaling>
          <c:orientation val="minMax"/>
        </c:scaling>
        <c:axPos val="l"/>
        <c:numFmt formatCode="#,##0_)" sourceLinked="1"/>
        <c:majorTickMark val="none"/>
        <c:tickLblPos val="none"/>
        <c:spPr>
          <a:ln w="9525">
            <a:noFill/>
          </a:ln>
        </c:spPr>
        <c:crossAx val="404310272"/>
        <c:crosses val="autoZero"/>
        <c:crossBetween val="between"/>
      </c:valAx>
      <c:catAx>
        <c:axId val="404313984"/>
        <c:scaling>
          <c:orientation val="minMax"/>
        </c:scaling>
        <c:delete val="1"/>
        <c:axPos val="b"/>
        <c:tickLblPos val="none"/>
        <c:crossAx val="404315520"/>
        <c:crosses val="autoZero"/>
        <c:auto val="1"/>
        <c:lblAlgn val="ctr"/>
        <c:lblOffset val="100"/>
      </c:catAx>
      <c:valAx>
        <c:axId val="404315520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404313984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0418687506450367"/>
          <c:y val="0.15891703988747383"/>
          <c:w val="0.67431790249968382"/>
          <c:h val="5.4429197978917133E-2"/>
        </c:manualLayout>
      </c:layout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21" r="0.75000000000001421" t="1" header="0" footer="0"/>
    <c:pageSetup paperSize="9" orientation="landscape"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'Distrib Plazas Autor 03_04-05'!$F$34:$H$34</c:f>
          <c:strCache>
            <c:ptCount val="1"/>
            <c:pt idx="0">
              <c:v>DISTRIBUCIÓN DE LAS PLAZAS TURÍSTICAS AUTORIZADAS EN SANTA CRUZ SEGÚN TIPOLOGÍA Y CATEGORÍA </c:v>
            </c:pt>
          </c:strCache>
        </c:strRef>
      </c:tx>
      <c:layout>
        <c:manualLayout>
          <c:xMode val="edge"/>
          <c:yMode val="edge"/>
          <c:x val="0.13221306160259391"/>
          <c:y val="2.6494542259470458E-5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7.0588293221749004E-2"/>
          <c:y val="0.30412409406726226"/>
          <c:w val="0.88571501256815399"/>
          <c:h val="0.51804188904675552"/>
        </c:manualLayout>
      </c:layout>
      <c:barChart>
        <c:barDir val="col"/>
        <c:grouping val="clustered"/>
        <c:ser>
          <c:idx val="0"/>
          <c:order val="0"/>
          <c:tx>
            <c:strRef>
              <c:f>'Distrib Plazas Autor 03_04-05'!$G$35</c:f>
              <c:strCache>
                <c:ptCount val="1"/>
                <c:pt idx="0">
                  <c:v>abril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dLbl>
              <c:idx val="0"/>
              <c:layout>
                <c:manualLayout>
                  <c:x val="-5.7841593330247134E-3"/>
                  <c:y val="-4.7557972779175796E-3"/>
                </c:manualLayout>
              </c:layout>
              <c:dLblPos val="outEnd"/>
              <c:showVal val="1"/>
            </c:dLbl>
            <c:dLbl>
              <c:idx val="1"/>
              <c:layout>
                <c:manualLayout>
                  <c:x val="-2.0026908401155892E-3"/>
                  <c:y val="6.3462943420734101E-3"/>
                </c:manualLayout>
              </c:layout>
              <c:dLblPos val="outEnd"/>
              <c:showVal val="1"/>
            </c:dLbl>
            <c:dLbl>
              <c:idx val="2"/>
              <c:layout>
                <c:manualLayout>
                  <c:x val="8.2165250633280998E-17"/>
                  <c:y val="-1.3745704467354201E-2"/>
                </c:manualLayout>
              </c:layout>
              <c:dLblPos val="outEnd"/>
              <c:showVal val="1"/>
            </c:dLbl>
            <c:dLbl>
              <c:idx val="3"/>
              <c:layout>
                <c:manualLayout>
                  <c:x val="0"/>
                  <c:y val="-1.3745704467354201E-2"/>
                </c:manualLayout>
              </c:layout>
              <c:dLblPos val="outEnd"/>
              <c:showVal val="1"/>
            </c:dLbl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ctr"/>
            <c:showVal val="1"/>
          </c:dLbls>
          <c:cat>
            <c:strRef>
              <c:f>('Distrib Plazas Autor 03_04-05'!$F$37,'Distrib Plazas Autor 03_04-05'!$F$44,'Distrib Plazas Autor 03_04-05'!$F$55)</c:f>
              <c:strCache>
                <c:ptCount val="3"/>
                <c:pt idx="0">
                  <c:v>Hoteleras</c:v>
                </c:pt>
                <c:pt idx="1">
                  <c:v>Extrahoteleras</c:v>
                </c:pt>
                <c:pt idx="2">
                  <c:v>Casas Rurales</c:v>
                </c:pt>
              </c:strCache>
            </c:strRef>
          </c:cat>
          <c:val>
            <c:numRef>
              <c:f>('Distrib Plazas Autor 03_04-05'!$H$37,'Distrib Plazas Autor 03_04-05'!$H$44,'Distrib Plazas Autor 03_04-05'!$H$55)</c:f>
              <c:numCache>
                <c:formatCode>0.0%</c:formatCode>
                <c:ptCount val="3"/>
                <c:pt idx="0">
                  <c:v>0.99449469130947699</c:v>
                </c:pt>
                <c:pt idx="1">
                  <c:v>2.3594180102241447E-3</c:v>
                </c:pt>
                <c:pt idx="2">
                  <c:v>3.1458906802988595E-3</c:v>
                </c:pt>
              </c:numCache>
            </c:numRef>
          </c:val>
        </c:ser>
        <c:dLbls>
          <c:showVal val="1"/>
        </c:dLbls>
        <c:gapWidth val="90"/>
        <c:overlap val="-30"/>
        <c:axId val="445992960"/>
        <c:axId val="445994880"/>
      </c:barChart>
      <c:catAx>
        <c:axId val="445992960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/>
                </a:pPr>
                <a:r>
                  <a:rPr lang="es-ES" sz="800"/>
                  <a:t>(*)Solo incluye plazas autorizadas
FUENTE: Policía Turística. Cabildo Insular de Tenerife. ELABORACIÓN:  Turismo de Tenerife </a:t>
                </a:r>
              </a:p>
            </c:rich>
          </c:tx>
          <c:layout>
            <c:manualLayout>
              <c:xMode val="edge"/>
              <c:yMode val="edge"/>
              <c:x val="1.6806722689076208E-3"/>
              <c:y val="0.93127256000214809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445994880"/>
        <c:crosses val="autoZero"/>
        <c:auto val="1"/>
        <c:lblAlgn val="ctr"/>
        <c:lblOffset val="100"/>
        <c:tickLblSkip val="1"/>
        <c:tickMarkSkip val="1"/>
      </c:catAx>
      <c:valAx>
        <c:axId val="445994880"/>
        <c:scaling>
          <c:orientation val="minMax"/>
        </c:scaling>
        <c:delete val="1"/>
        <c:axPos val="l"/>
        <c:numFmt formatCode="0.0%" sourceLinked="1"/>
        <c:tickLblPos val="none"/>
        <c:crossAx val="44599296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261155308954275"/>
          <c:y val="0.25994662142430736"/>
          <c:w val="0.33109278987187035"/>
          <c:h val="5.1546391752577109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21" r="0.75000000000001421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'Alojados tipología y categoría'!$I$19:$N$19</c:f>
          <c:strCache>
            <c:ptCount val="1"/>
            <c:pt idx="0">
              <c:v>TURISMO ALOJADO EN SANTA CRUZ SEGÚN TIPOLOGÍA Y CATEGORÍA DE ESTABLECIMIENTO</c:v>
            </c:pt>
          </c:strCache>
        </c:strRef>
      </c:tx>
      <c:layout>
        <c:manualLayout>
          <c:xMode val="edge"/>
          <c:yMode val="edge"/>
          <c:x val="0.1687501852966054"/>
          <c:y val="3.949900044877862E-3"/>
        </c:manualLayout>
      </c:layout>
      <c:spPr>
        <a:noFill/>
        <a:ln w="25400">
          <a:noFill/>
        </a:ln>
      </c:spPr>
      <c:txPr>
        <a:bodyPr/>
        <a:lstStyle/>
        <a:p>
          <a:pPr>
            <a:defRPr sz="1200" b="1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5.4687541723283183E-2"/>
          <c:y val="0.44018072585001738"/>
          <c:w val="0.90468819022231306"/>
          <c:h val="0.40128276065284579"/>
        </c:manualLayout>
      </c:layout>
      <c:barChart>
        <c:barDir val="col"/>
        <c:grouping val="clustered"/>
        <c:ser>
          <c:idx val="2"/>
          <c:order val="0"/>
          <c:tx>
            <c:strRef>
              <c:f>'Alojados tipología y categoría'!$L$20</c:f>
              <c:strCache>
                <c:ptCount val="1"/>
                <c:pt idx="0">
                  <c:v>I semestre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2">
                          <a:lumMod val="7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('Alojados tipología y categoría'!$I$22,'Alojados tipología y categoría'!$I$24:$I$28)</c:f>
              <c:strCache>
                <c:ptCount val="6"/>
                <c:pt idx="0">
                  <c:v>Total Alojados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2*</c:v>
                </c:pt>
                <c:pt idx="5">
                  <c:v>1*</c:v>
                </c:pt>
              </c:strCache>
            </c:strRef>
          </c:cat>
          <c:val>
            <c:numRef>
              <c:f>('Alojados tipología y categoría'!$L$22,'Alojados tipología y categoría'!$L$24,'Alojados tipología y categoría'!$L$25,'Alojados tipología y categoría'!$L$26,'Alojados tipología y categoría'!$L$27,'Alojados tipología y categoría'!$L$28)</c:f>
              <c:numCache>
                <c:formatCode>#,##0_)</c:formatCode>
                <c:ptCount val="6"/>
                <c:pt idx="0">
                  <c:v>88636</c:v>
                </c:pt>
                <c:pt idx="1">
                  <c:v>88636</c:v>
                </c:pt>
                <c:pt idx="2">
                  <c:v>30247</c:v>
                </c:pt>
                <c:pt idx="3">
                  <c:v>29309</c:v>
                </c:pt>
                <c:pt idx="4">
                  <c:v>24747</c:v>
                </c:pt>
                <c:pt idx="5">
                  <c:v>4333</c:v>
                </c:pt>
              </c:numCache>
            </c:numRef>
          </c:val>
        </c:ser>
        <c:ser>
          <c:idx val="0"/>
          <c:order val="1"/>
          <c:tx>
            <c:strRef>
              <c:f>'Alojados tipología y categoría'!$J$20</c:f>
              <c:strCache>
                <c:ptCount val="1"/>
                <c:pt idx="0">
                  <c:v>I semestre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('Alojados tipología y categoría'!$I$22,'Alojados tipología y categoría'!$I$24:$I$28)</c:f>
              <c:strCache>
                <c:ptCount val="6"/>
                <c:pt idx="0">
                  <c:v>Total Alojados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2*</c:v>
                </c:pt>
                <c:pt idx="5">
                  <c:v>1*</c:v>
                </c:pt>
              </c:strCache>
            </c:strRef>
          </c:cat>
          <c:val>
            <c:numRef>
              <c:f>('Alojados tipología y categoría'!$J$22,'Alojados tipología y categoría'!$J$24:$J$28)</c:f>
              <c:numCache>
                <c:formatCode>#,##0_)</c:formatCode>
                <c:ptCount val="6"/>
                <c:pt idx="0">
                  <c:v>80067</c:v>
                </c:pt>
                <c:pt idx="1">
                  <c:v>80067</c:v>
                </c:pt>
                <c:pt idx="2">
                  <c:v>23694</c:v>
                </c:pt>
                <c:pt idx="3">
                  <c:v>24635</c:v>
                </c:pt>
                <c:pt idx="4">
                  <c:v>27138</c:v>
                </c:pt>
                <c:pt idx="5">
                  <c:v>4600</c:v>
                </c:pt>
              </c:numCache>
            </c:numRef>
          </c:val>
        </c:ser>
        <c:dLbls>
          <c:showVal val="1"/>
        </c:dLbls>
        <c:gapWidth val="30"/>
        <c:overlap val="-10"/>
        <c:axId val="404600704"/>
        <c:axId val="404615168"/>
      </c:barChart>
      <c:lineChart>
        <c:grouping val="standard"/>
        <c:ser>
          <c:idx val="1"/>
          <c:order val="2"/>
          <c:tx>
            <c:strRef>
              <c:f>'Alojados tipología y categoría'!$N$20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5.4777817389691411E-2"/>
                  <c:y val="0.16373270908703991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5.0878821333337022E-2"/>
                  <c:y val="0.15518293581285719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5.0812622700200871E-2"/>
                  <c:y val="0.30891024276851048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5.3486771651262872E-2"/>
                  <c:y val="0.25735262821876997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4.3040144644013401E-2"/>
                  <c:y val="4.3403670175323719E-2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5.499727275422861E-2"/>
                  <c:y val="8.2788482001080424E-2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4.8494119009971873E-2"/>
                  <c:y val="0.17840129651153336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61187664041985E-2"/>
                  <c:y val="-0.21119623483547051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Val val="1"/>
          </c:dLbls>
          <c:val>
            <c:numRef>
              <c:f>('Alojados tipología y categoría'!$N$22,'Alojados tipología y categoría'!$N$24:$N$28)</c:f>
              <c:numCache>
                <c:formatCode>0.0%</c:formatCode>
                <c:ptCount val="6"/>
                <c:pt idx="0">
                  <c:v>0.10702286834775875</c:v>
                </c:pt>
                <c:pt idx="1">
                  <c:v>0.10702286834775875</c:v>
                </c:pt>
                <c:pt idx="2">
                  <c:v>0.27656790748712756</c:v>
                </c:pt>
                <c:pt idx="3">
                  <c:v>0.18973005885934646</c:v>
                </c:pt>
                <c:pt idx="4">
                  <c:v>-8.8105239885032063E-2</c:v>
                </c:pt>
                <c:pt idx="5">
                  <c:v>-5.8043478260869565E-2</c:v>
                </c:pt>
              </c:numCache>
            </c:numRef>
          </c:val>
        </c:ser>
        <c:dLbls>
          <c:showVal val="1"/>
        </c:dLbls>
        <c:marker val="1"/>
        <c:axId val="404616704"/>
        <c:axId val="404618240"/>
      </c:lineChart>
      <c:catAx>
        <c:axId val="404600704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564E-3"/>
              <c:y val="0.95121940838476271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404615168"/>
        <c:crosses val="autoZero"/>
        <c:auto val="1"/>
        <c:lblAlgn val="ctr"/>
        <c:lblOffset val="100"/>
        <c:tickLblSkip val="1"/>
        <c:tickMarkSkip val="1"/>
      </c:catAx>
      <c:valAx>
        <c:axId val="404615168"/>
        <c:scaling>
          <c:orientation val="minMax"/>
        </c:scaling>
        <c:axPos val="l"/>
        <c:numFmt formatCode="#,##0_)" sourceLinked="1"/>
        <c:majorTickMark val="none"/>
        <c:tickLblPos val="none"/>
        <c:spPr>
          <a:ln w="9525">
            <a:noFill/>
          </a:ln>
        </c:spPr>
        <c:crossAx val="404600704"/>
        <c:crosses val="autoZero"/>
        <c:crossBetween val="between"/>
      </c:valAx>
      <c:catAx>
        <c:axId val="404616704"/>
        <c:scaling>
          <c:orientation val="minMax"/>
        </c:scaling>
        <c:delete val="1"/>
        <c:axPos val="b"/>
        <c:tickLblPos val="none"/>
        <c:crossAx val="404618240"/>
        <c:crosses val="autoZero"/>
        <c:auto val="1"/>
        <c:lblAlgn val="ctr"/>
        <c:lblOffset val="100"/>
      </c:catAx>
      <c:valAx>
        <c:axId val="404618240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404616704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9103149882669868"/>
          <c:y val="0.13812693371748491"/>
          <c:w val="0.6503160639947706"/>
          <c:h val="5.4429197978917133E-2"/>
        </c:manualLayout>
      </c:layout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43" r="0.75000000000001443" t="1" header="0" footer="0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'Alojados tipología y categoría'!$B$34</c:f>
          <c:strCache>
            <c:ptCount val="1"/>
            <c:pt idx="0">
              <c:v>TURISMO ALOJADO EN TENERIFE SEGÚN TIPOLOGÍA Y CATEGORÍA DE ESTABLECIMIENTO</c:v>
            </c:pt>
          </c:strCache>
        </c:strRef>
      </c:tx>
      <c:layout>
        <c:manualLayout>
          <c:xMode val="edge"/>
          <c:yMode val="edge"/>
          <c:x val="0.1687501852966054"/>
          <c:y val="3.9499000448778672E-3"/>
        </c:manualLayout>
      </c:layout>
      <c:spPr>
        <a:noFill/>
        <a:ln w="25400">
          <a:noFill/>
        </a:ln>
      </c:spPr>
      <c:txPr>
        <a:bodyPr/>
        <a:lstStyle/>
        <a:p>
          <a:pPr>
            <a:defRPr sz="1200" b="1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5.4687541723283183E-2"/>
          <c:y val="0.24059652626581765"/>
          <c:w val="0.90468819022231306"/>
          <c:h val="0.60086696023703856"/>
        </c:manualLayout>
      </c:layout>
      <c:barChart>
        <c:barDir val="col"/>
        <c:grouping val="clustered"/>
        <c:ser>
          <c:idx val="2"/>
          <c:order val="0"/>
          <c:tx>
            <c:strRef>
              <c:f>'Alojados tipología y categoría'!$E$36</c:f>
              <c:strCache>
                <c:ptCount val="1"/>
                <c:pt idx="0">
                  <c:v>I semestre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2">
                          <a:lumMod val="7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('Alojados tipología y categoría'!$B$38,'Alojados tipología y categoría'!$B$40:$B$45,'Alojados tipología y categoría'!$B$47)</c:f>
              <c:strCache>
                <c:ptCount val="8"/>
                <c:pt idx="0">
                  <c:v>Total Alojados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  <c:pt idx="7">
                  <c:v>Extrahotelera</c:v>
                </c:pt>
              </c:strCache>
            </c:strRef>
          </c:cat>
          <c:val>
            <c:numRef>
              <c:f>('Alojados tipología y categoría'!$E$38,'Alojados tipología y categoría'!$E$40:$E$45,'Alojados tipología y categoría'!$E$47)</c:f>
              <c:numCache>
                <c:formatCode>#,##0_)</c:formatCode>
                <c:ptCount val="8"/>
                <c:pt idx="0">
                  <c:v>2399827</c:v>
                </c:pt>
                <c:pt idx="1">
                  <c:v>1562740</c:v>
                </c:pt>
                <c:pt idx="2">
                  <c:v>234341</c:v>
                </c:pt>
                <c:pt idx="3">
                  <c:v>958581</c:v>
                </c:pt>
                <c:pt idx="4">
                  <c:v>296256</c:v>
                </c:pt>
                <c:pt idx="5">
                  <c:v>55211</c:v>
                </c:pt>
                <c:pt idx="6">
                  <c:v>18351</c:v>
                </c:pt>
                <c:pt idx="7">
                  <c:v>837087</c:v>
                </c:pt>
              </c:numCache>
            </c:numRef>
          </c:val>
        </c:ser>
        <c:ser>
          <c:idx val="0"/>
          <c:order val="1"/>
          <c:tx>
            <c:strRef>
              <c:f>'Alojados tipología y categoría'!$C$36</c:f>
              <c:strCache>
                <c:ptCount val="1"/>
                <c:pt idx="0">
                  <c:v>I semestre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('Alojados tipología y categoría'!$B$38,'Alojados tipología y categoría'!$B$40:$B$45,'Alojados tipología y categoría'!$B$47)</c:f>
              <c:strCache>
                <c:ptCount val="8"/>
                <c:pt idx="0">
                  <c:v>Total Alojados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  <c:pt idx="7">
                  <c:v>Extrahotelera</c:v>
                </c:pt>
              </c:strCache>
            </c:strRef>
          </c:cat>
          <c:val>
            <c:numRef>
              <c:f>('Alojados tipología y categoría'!$C$38,'Alojados tipología y categoría'!$C$40:$C$45,'Alojados tipología y categoría'!$C$47)</c:f>
              <c:numCache>
                <c:formatCode>#,##0_)</c:formatCode>
                <c:ptCount val="8"/>
                <c:pt idx="0">
                  <c:v>2474299</c:v>
                </c:pt>
                <c:pt idx="1">
                  <c:v>1537011</c:v>
                </c:pt>
                <c:pt idx="2">
                  <c:v>199059</c:v>
                </c:pt>
                <c:pt idx="3">
                  <c:v>954528</c:v>
                </c:pt>
                <c:pt idx="4">
                  <c:v>302777</c:v>
                </c:pt>
                <c:pt idx="5">
                  <c:v>61252</c:v>
                </c:pt>
                <c:pt idx="6">
                  <c:v>19395</c:v>
                </c:pt>
                <c:pt idx="7">
                  <c:v>937288</c:v>
                </c:pt>
              </c:numCache>
            </c:numRef>
          </c:val>
        </c:ser>
        <c:dLbls>
          <c:showVal val="1"/>
        </c:dLbls>
        <c:gapWidth val="30"/>
        <c:overlap val="-10"/>
        <c:axId val="405559552"/>
        <c:axId val="405561728"/>
      </c:barChart>
      <c:lineChart>
        <c:grouping val="standard"/>
        <c:ser>
          <c:idx val="1"/>
          <c:order val="2"/>
          <c:tx>
            <c:strRef>
              <c:f>'Alojados tipología y categoría'!$G$36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Pt>
            <c:idx val="6"/>
            <c:marker>
              <c:spPr>
                <a:noFill/>
                <a:ln>
                  <a:noFill/>
                </a:ln>
              </c:spPr>
            </c:marker>
          </c:dPt>
          <c:dPt>
            <c:idx val="7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5.2586028805807983E-2"/>
                  <c:y val="0.18036439831715428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5.0878900545995032E-2"/>
                  <c:y val="0.22586867909702554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5.2996097967935002E-2"/>
                  <c:y val="0.54591647977474744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4.4736478012453389E-2"/>
                  <c:y val="0.24487861574475739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5.3988189663534809E-2"/>
                  <c:y val="0.21804017221340055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4.6244602120057571E-2"/>
                  <c:y val="0.10525938415702195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5.0683514651099201E-2"/>
                  <c:y val="0.17562230916561625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5.2625657338282422E-2"/>
                  <c:y val="6.323211157856827E-2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Val val="1"/>
          </c:dLbls>
          <c:cat>
            <c:strRef>
              <c:f>('Alojados tipología y categoría'!$B$38,'Alojados tipología y categoría'!$B$40:$B$45)</c:f>
              <c:strCache>
                <c:ptCount val="7"/>
                <c:pt idx="0">
                  <c:v>Total Alojados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</c:strCache>
            </c:strRef>
          </c:cat>
          <c:val>
            <c:numRef>
              <c:f>('Alojados tipología y categoría'!$G$38,'Alojados tipología y categoría'!$G$40:$G$45,'Alojados tipología y categoría'!$G$47)</c:f>
              <c:numCache>
                <c:formatCode>0.0%</c:formatCode>
                <c:ptCount val="8"/>
                <c:pt idx="0">
                  <c:v>-3.0098221758970922E-2</c:v>
                </c:pt>
                <c:pt idx="1">
                  <c:v>1.6739632962939011E-2</c:v>
                </c:pt>
                <c:pt idx="2">
                  <c:v>0.17724393270336924</c:v>
                </c:pt>
                <c:pt idx="3">
                  <c:v>4.2460776425625735E-3</c:v>
                </c:pt>
                <c:pt idx="4">
                  <c:v>-2.1537303031604171E-2</c:v>
                </c:pt>
                <c:pt idx="5">
                  <c:v>-9.8625351008946649E-2</c:v>
                </c:pt>
                <c:pt idx="6">
                  <c:v>-5.3828306264501191E-2</c:v>
                </c:pt>
                <c:pt idx="7">
                  <c:v>-0.10690524150527903</c:v>
                </c:pt>
              </c:numCache>
            </c:numRef>
          </c:val>
        </c:ser>
        <c:dLbls>
          <c:showVal val="1"/>
        </c:dLbls>
        <c:marker val="1"/>
        <c:axId val="405563264"/>
        <c:axId val="405564800"/>
      </c:lineChart>
      <c:catAx>
        <c:axId val="405559552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642347670075427E-3"/>
              <c:y val="0.95121940838476271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405561728"/>
        <c:crosses val="autoZero"/>
        <c:auto val="1"/>
        <c:lblAlgn val="ctr"/>
        <c:lblOffset val="100"/>
        <c:tickLblSkip val="1"/>
        <c:tickMarkSkip val="1"/>
      </c:catAx>
      <c:valAx>
        <c:axId val="405561728"/>
        <c:scaling>
          <c:orientation val="minMax"/>
        </c:scaling>
        <c:axPos val="l"/>
        <c:numFmt formatCode="#,##0_)" sourceLinked="1"/>
        <c:majorTickMark val="none"/>
        <c:tickLblPos val="none"/>
        <c:spPr>
          <a:ln w="9525">
            <a:noFill/>
          </a:ln>
        </c:spPr>
        <c:crossAx val="405559552"/>
        <c:crosses val="autoZero"/>
        <c:crossBetween val="between"/>
      </c:valAx>
      <c:catAx>
        <c:axId val="405563264"/>
        <c:scaling>
          <c:orientation val="minMax"/>
        </c:scaling>
        <c:delete val="1"/>
        <c:axPos val="b"/>
        <c:tickLblPos val="none"/>
        <c:crossAx val="405564800"/>
        <c:crosses val="autoZero"/>
        <c:auto val="1"/>
        <c:lblAlgn val="ctr"/>
        <c:lblOffset val="100"/>
      </c:catAx>
      <c:valAx>
        <c:axId val="405564800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405563264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6479955974423399"/>
          <c:y val="0.12565292124347066"/>
          <c:w val="0.68525882342197963"/>
          <c:h val="5.4429197978917133E-2"/>
        </c:manualLayout>
      </c:layout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layout>
        <c:manualLayout>
          <c:xMode val="edge"/>
          <c:yMode val="edge"/>
          <c:x val="0.40014383640458279"/>
          <c:y val="8.4490575041756208E-2"/>
        </c:manualLayout>
      </c:layout>
      <c:txPr>
        <a:bodyPr/>
        <a:lstStyle/>
        <a:p>
          <a:pPr>
            <a:defRPr sz="1400" b="1">
              <a:solidFill>
                <a:schemeClr val="tx2">
                  <a:lumMod val="75000"/>
                </a:schemeClr>
              </a:solidFill>
              <a:latin typeface="+mn-lt"/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3.9470846415597068E-2"/>
          <c:y val="0.2129457860829623"/>
          <c:w val="0.93458086086699688"/>
          <c:h val="0.37560975609756098"/>
        </c:manualLayout>
      </c:layout>
      <c:barChart>
        <c:barDir val="col"/>
        <c:grouping val="clustered"/>
        <c:ser>
          <c:idx val="2"/>
          <c:order val="0"/>
          <c:tx>
            <c:strRef>
              <c:f>'Pernoctaciones munic y tipologí'!$E$6</c:f>
              <c:strCache>
                <c:ptCount val="1"/>
                <c:pt idx="0">
                  <c:v>I semestre 2012</c:v>
                </c:pt>
              </c:strCache>
            </c:strRef>
          </c:tx>
          <c:spPr>
            <a:solidFill>
              <a:srgbClr val="003366"/>
            </a:solidFill>
            <a:ln w="25400">
              <a:noFill/>
            </a:ln>
          </c:spPr>
          <c:dPt>
            <c:idx val="0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2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3"/>
            <c:spPr>
              <a:gradFill>
                <a:gsLst>
                  <a:gs pos="0">
                    <a:prstClr val="white">
                      <a:lumMod val="50000"/>
                    </a:prstClr>
                  </a:gs>
                  <a:gs pos="50000">
                    <a:prstClr val="white">
                      <a:lumMod val="95000"/>
                    </a:prstClr>
                  </a:gs>
                  <a:gs pos="100000">
                    <a:schemeClr val="bg1">
                      <a:lumMod val="50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4"/>
            <c:spPr>
              <a:gradFill>
                <a:gsLst>
                  <a:gs pos="0">
                    <a:prstClr val="white">
                      <a:lumMod val="50000"/>
                    </a:prstClr>
                  </a:gs>
                  <a:gs pos="50000">
                    <a:prstClr val="white">
                      <a:lumMod val="95000"/>
                    </a:prstClr>
                  </a:gs>
                  <a:gs pos="100000">
                    <a:prstClr val="white">
                      <a:lumMod val="50000"/>
                    </a:prst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5"/>
            <c:spPr>
              <a:gradFill>
                <a:gsLst>
                  <a:gs pos="0">
                    <a:prstClr val="white">
                      <a:lumMod val="50000"/>
                    </a:prstClr>
                  </a:gs>
                  <a:gs pos="50000">
                    <a:prstClr val="white">
                      <a:lumMod val="95000"/>
                    </a:prstClr>
                  </a:gs>
                  <a:gs pos="100000">
                    <a:prstClr val="white">
                      <a:lumMod val="50000"/>
                    </a:prst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6"/>
            <c:spPr>
              <a:gradFill>
                <a:gsLst>
                  <a:gs pos="0">
                    <a:srgbClr val="C0504D">
                      <a:lumMod val="50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rgbClr val="C0504D">
                      <a:lumMod val="50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7"/>
            <c:spPr>
              <a:gradFill>
                <a:gsLst>
                  <a:gs pos="0">
                    <a:srgbClr val="C0504D">
                      <a:lumMod val="50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rgbClr val="C0504D">
                      <a:lumMod val="50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8"/>
            <c:spPr>
              <a:gradFill>
                <a:gsLst>
                  <a:gs pos="0">
                    <a:srgbClr val="C0504D">
                      <a:lumMod val="50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rgbClr val="C0504D">
                      <a:lumMod val="50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9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chemeClr val="accent3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0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chemeClr val="accent3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1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chemeClr val="accent3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2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20000"/>
                      <a:lumOff val="80000"/>
                    </a:srgbClr>
                  </a:gs>
                  <a:gs pos="100000">
                    <a:schemeClr val="accent6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3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20000"/>
                      <a:lumOff val="80000"/>
                    </a:srgbClr>
                  </a:gs>
                  <a:gs pos="100000">
                    <a:schemeClr val="accent6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4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20000"/>
                      <a:lumOff val="80000"/>
                    </a:srgbClr>
                  </a:gs>
                  <a:gs pos="100000">
                    <a:schemeClr val="accent6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multiLvlStrRef>
              <c:f>Hoja1!$D$25:$E$39</c:f>
              <c:multiLvlStrCache>
                <c:ptCount val="15"/>
                <c:lvl>
                  <c:pt idx="0">
                    <c:v>Total</c:v>
                  </c:pt>
                  <c:pt idx="1">
                    <c:v>Hotelera</c:v>
                  </c:pt>
                  <c:pt idx="2">
                    <c:v>Extrahotelera</c:v>
                  </c:pt>
                  <c:pt idx="3">
                    <c:v>Total</c:v>
                  </c:pt>
                  <c:pt idx="4">
                    <c:v>Hotelera</c:v>
                  </c:pt>
                  <c:pt idx="5">
                    <c:v>Extrahotelera</c:v>
                  </c:pt>
                  <c:pt idx="6">
                    <c:v>Total</c:v>
                  </c:pt>
                  <c:pt idx="7">
                    <c:v>Hotelera</c:v>
                  </c:pt>
                  <c:pt idx="8">
                    <c:v>Extrahotelera</c:v>
                  </c:pt>
                  <c:pt idx="9">
                    <c:v>Total</c:v>
                  </c:pt>
                  <c:pt idx="10">
                    <c:v>Hotelera</c:v>
                  </c:pt>
                  <c:pt idx="11">
                    <c:v>Extrahotelera</c:v>
                  </c:pt>
                  <c:pt idx="12">
                    <c:v>Total</c:v>
                  </c:pt>
                  <c:pt idx="13">
                    <c:v>Hotelera</c:v>
                  </c:pt>
                  <c:pt idx="14">
                    <c:v>Extrahotelera</c:v>
                  </c:pt>
                </c:lvl>
                <c:lvl>
                  <c:pt idx="0">
                    <c:v>TOTAL</c:v>
                  </c:pt>
                  <c:pt idx="3">
                    <c:v>ADEJE</c:v>
                  </c:pt>
                  <c:pt idx="6">
                    <c:v>ARONA</c:v>
                  </c:pt>
                  <c:pt idx="9">
                    <c:v>PUERTO DE LA CRUZ</c:v>
                  </c:pt>
                  <c:pt idx="12">
                    <c:v>SANTA CRUZ</c:v>
                  </c:pt>
                </c:lvl>
              </c:multiLvlStrCache>
            </c:multiLvlStrRef>
          </c:cat>
          <c:val>
            <c:numRef>
              <c:f>('Pernoctaciones munic y tipologí'!$E$8:$E$10,'Pernoctaciones munic y tipologí'!$E$12:$E$14,'Pernoctaciones munic y tipologí'!$E$16:$E$18,'Pernoctaciones munic y tipologí'!$E$20:$E$22,'Pernoctaciones munic y tipologí'!$E$24:$E$26)</c:f>
              <c:numCache>
                <c:formatCode>#,##0_)</c:formatCode>
                <c:ptCount val="15"/>
                <c:pt idx="0">
                  <c:v>18805690</c:v>
                </c:pt>
                <c:pt idx="1">
                  <c:v>11562676</c:v>
                </c:pt>
                <c:pt idx="2">
                  <c:v>7243014</c:v>
                </c:pt>
                <c:pt idx="3">
                  <c:v>7151721</c:v>
                </c:pt>
                <c:pt idx="4">
                  <c:v>4810384</c:v>
                </c:pt>
                <c:pt idx="5">
                  <c:v>2341337</c:v>
                </c:pt>
                <c:pt idx="6">
                  <c:v>5756191</c:v>
                </c:pt>
                <c:pt idx="7">
                  <c:v>2772169</c:v>
                </c:pt>
                <c:pt idx="8">
                  <c:v>2984022</c:v>
                </c:pt>
                <c:pt idx="9">
                  <c:v>2755346</c:v>
                </c:pt>
                <c:pt idx="10">
                  <c:v>2037676</c:v>
                </c:pt>
                <c:pt idx="11">
                  <c:v>717670</c:v>
                </c:pt>
                <c:pt idx="12">
                  <c:v>193881</c:v>
                </c:pt>
                <c:pt idx="13">
                  <c:v>193881</c:v>
                </c:pt>
                <c:pt idx="14">
                  <c:v>0</c:v>
                </c:pt>
              </c:numCache>
            </c:numRef>
          </c:val>
        </c:ser>
        <c:dLbls>
          <c:showVal val="1"/>
        </c:dLbls>
        <c:gapWidth val="10"/>
        <c:overlap val="-10"/>
        <c:axId val="263089536"/>
        <c:axId val="283448832"/>
      </c:barChart>
      <c:catAx>
        <c:axId val="263089536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
FUENTE: STDE del Cabildo Insular de Tenerife. ELABORACIÓN: Turismo de Tenerife</a:t>
                </a:r>
              </a:p>
            </c:rich>
          </c:tx>
          <c:layout>
            <c:manualLayout>
              <c:xMode val="edge"/>
              <c:yMode val="edge"/>
              <c:x val="1.0385810333207414E-3"/>
              <c:y val="0.93765110700875365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-5400000" vert="horz"/>
          <a:lstStyle/>
          <a:p>
            <a:pPr>
              <a:defRPr sz="11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283448832"/>
        <c:crosses val="autoZero"/>
        <c:auto val="1"/>
        <c:lblAlgn val="ctr"/>
        <c:lblOffset val="100"/>
        <c:tickLblSkip val="1"/>
        <c:tickMarkSkip val="1"/>
      </c:catAx>
      <c:valAx>
        <c:axId val="283448832"/>
        <c:scaling>
          <c:orientation val="minMax"/>
        </c:scaling>
        <c:delete val="1"/>
        <c:axPos val="l"/>
        <c:numFmt formatCode="#,##0_)" sourceLinked="1"/>
        <c:tickLblPos val="none"/>
        <c:crossAx val="2630895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399" r="0.75000000000001399" t="1" header="0" footer="0"/>
    <c:pageSetup paperSize="9" orientation="landscape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'pernocta municipio y catego'!$B$5:$G$5</c:f>
          <c:strCache>
            <c:ptCount val="1"/>
            <c:pt idx="0">
              <c:v>PERNOCTACIONES EN ADEJE SEGÚN TIPOLOGÍA Y CATEGORÍA DE ESTABLECIMIENTO</c:v>
            </c:pt>
          </c:strCache>
        </c:strRef>
      </c:tx>
      <c:layout>
        <c:manualLayout>
          <c:xMode val="edge"/>
          <c:yMode val="edge"/>
          <c:x val="0.1687501852966054"/>
          <c:y val="3.9499000448778602E-3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3.8155815598918619E-2"/>
          <c:y val="0.35702064268993594"/>
          <c:w val="0.93860452198157263"/>
          <c:h val="0.45949489886659445"/>
        </c:manualLayout>
      </c:layout>
      <c:barChart>
        <c:barDir val="col"/>
        <c:grouping val="clustered"/>
        <c:ser>
          <c:idx val="2"/>
          <c:order val="0"/>
          <c:tx>
            <c:strRef>
              <c:f>'pernocta municipio y catego'!$E$6</c:f>
              <c:strCache>
                <c:ptCount val="1"/>
                <c:pt idx="0">
                  <c:v>I semestre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dLbl>
              <c:idx val="5"/>
              <c:layout>
                <c:manualLayout>
                  <c:x val="0"/>
                  <c:y val="-1.2474012474012398E-2"/>
                </c:manualLayout>
              </c:layout>
              <c:dLblPos val="outEnd"/>
              <c:showVal val="1"/>
            </c:dLbl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2">
                          <a:lumMod val="7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('pernocta municipio y catego'!$B$8,'pernocta municipio y catego'!$B$10:$B$14,'pernocta municipio y catego'!$B$16)</c:f>
              <c:strCache>
                <c:ptCount val="7"/>
                <c:pt idx="0">
                  <c:v>Total Pernoctaciones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('pernocta municipio y catego'!$E$8,'pernocta municipio y catego'!$E$10:$E$14,'pernocta municipio y catego'!$E$16)</c:f>
              <c:numCache>
                <c:formatCode>#,##0_)</c:formatCode>
                <c:ptCount val="7"/>
                <c:pt idx="0">
                  <c:v>7151721</c:v>
                </c:pt>
                <c:pt idx="1">
                  <c:v>4810384</c:v>
                </c:pt>
                <c:pt idx="2">
                  <c:v>808812</c:v>
                </c:pt>
                <c:pt idx="3">
                  <c:v>3149451</c:v>
                </c:pt>
                <c:pt idx="4">
                  <c:v>772309</c:v>
                </c:pt>
                <c:pt idx="5">
                  <c:v>79812</c:v>
                </c:pt>
                <c:pt idx="6">
                  <c:v>2341337</c:v>
                </c:pt>
              </c:numCache>
            </c:numRef>
          </c:val>
        </c:ser>
        <c:ser>
          <c:idx val="0"/>
          <c:order val="1"/>
          <c:tx>
            <c:strRef>
              <c:f>'pernocta municipio y catego'!$C$6</c:f>
              <c:strCache>
                <c:ptCount val="1"/>
                <c:pt idx="0">
                  <c:v>I semestre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dLbl>
              <c:idx val="5"/>
              <c:layout>
                <c:manualLayout>
                  <c:x val="0"/>
                  <c:y val="-2.4948024948024949E-2"/>
                </c:manualLayout>
              </c:layout>
              <c:dLblPos val="outEnd"/>
              <c:showVal val="1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('pernocta municipio y catego'!$B$8,'pernocta municipio y catego'!$B$10:$B$14,'pernocta municipio y catego'!$B$16)</c:f>
              <c:strCache>
                <c:ptCount val="7"/>
                <c:pt idx="0">
                  <c:v>Total Pernoctaciones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('pernocta municipio y catego'!$C$8,'pernocta municipio y catego'!$C$10:$C$14,'pernocta municipio y catego'!$C$16)</c:f>
              <c:numCache>
                <c:formatCode>#,##0_)</c:formatCode>
                <c:ptCount val="7"/>
                <c:pt idx="0">
                  <c:v>7379664</c:v>
                </c:pt>
                <c:pt idx="1">
                  <c:v>4777846</c:v>
                </c:pt>
                <c:pt idx="2">
                  <c:v>645438</c:v>
                </c:pt>
                <c:pt idx="3">
                  <c:v>3275046</c:v>
                </c:pt>
                <c:pt idx="4">
                  <c:v>805516</c:v>
                </c:pt>
                <c:pt idx="5">
                  <c:v>51846</c:v>
                </c:pt>
                <c:pt idx="6">
                  <c:v>2601818</c:v>
                </c:pt>
              </c:numCache>
            </c:numRef>
          </c:val>
        </c:ser>
        <c:dLbls>
          <c:showVal val="1"/>
        </c:dLbls>
        <c:gapWidth val="30"/>
        <c:overlap val="-10"/>
        <c:axId val="407079552"/>
        <c:axId val="407081728"/>
      </c:barChart>
      <c:lineChart>
        <c:grouping val="standard"/>
        <c:ser>
          <c:idx val="1"/>
          <c:order val="2"/>
          <c:tx>
            <c:strRef>
              <c:f>'pernocta municipio y catego'!$G$6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Pt>
            <c:idx val="6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4.8209689407321371E-2"/>
                  <c:y val="3.4834580188910912E-2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5.080915866426599E-2"/>
                  <c:y val="5.5390836020757318E-2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5.7241568207359331E-2"/>
                  <c:y val="0.24238184883854175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5.1158169208523868E-2"/>
                  <c:y val="4.529408875865569E-2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5.4126511398423914E-2"/>
                  <c:y val="8.0114263263869556E-2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4.6170205982985442E-2"/>
                  <c:y val="0.42237530080049768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4.43241722099144E-2"/>
                  <c:y val="1.208113019136642E-2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61187664041985E-2"/>
                  <c:y val="-0.21119623483547037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Val val="1"/>
          </c:dLbls>
          <c:val>
            <c:numRef>
              <c:f>('pernocta municipio y catego'!$G$8,'pernocta municipio y catego'!$G$10:$G$14,'pernocta municipio y catego'!$G$16)</c:f>
              <c:numCache>
                <c:formatCode>0.0%</c:formatCode>
                <c:ptCount val="7"/>
                <c:pt idx="0">
                  <c:v>-3.0887991648400254E-2</c:v>
                </c:pt>
                <c:pt idx="1">
                  <c:v>6.8101818267060094E-3</c:v>
                </c:pt>
                <c:pt idx="2">
                  <c:v>0.2531211363446218</c:v>
                </c:pt>
                <c:pt idx="3">
                  <c:v>-3.8349079677048814E-2</c:v>
                </c:pt>
                <c:pt idx="4">
                  <c:v>-4.1224507024069046E-2</c:v>
                </c:pt>
                <c:pt idx="5">
                  <c:v>0.53940516143964823</c:v>
                </c:pt>
                <c:pt idx="6">
                  <c:v>-0.100114996513976</c:v>
                </c:pt>
              </c:numCache>
            </c:numRef>
          </c:val>
        </c:ser>
        <c:dLbls>
          <c:showVal val="1"/>
        </c:dLbls>
        <c:marker val="1"/>
        <c:axId val="407083264"/>
        <c:axId val="407089152"/>
      </c:lineChart>
      <c:catAx>
        <c:axId val="407079552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5086697657556622E-4"/>
              <c:y val="0.95121940838476271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txPr>
          <a:bodyPr rot="0" vert="horz"/>
          <a:lstStyle/>
          <a:p>
            <a:pPr>
              <a:defRPr sz="900">
                <a:solidFill>
                  <a:schemeClr val="tx2">
                    <a:lumMod val="75000"/>
                  </a:schemeClr>
                </a:solidFill>
                <a:latin typeface="+mn-lt"/>
              </a:defRPr>
            </a:pPr>
            <a:endParaRPr lang="es-ES"/>
          </a:p>
        </c:txPr>
        <c:crossAx val="407081728"/>
        <c:crosses val="autoZero"/>
        <c:auto val="1"/>
        <c:lblAlgn val="ctr"/>
        <c:lblOffset val="100"/>
        <c:tickLblSkip val="1"/>
        <c:tickMarkSkip val="1"/>
      </c:catAx>
      <c:valAx>
        <c:axId val="407081728"/>
        <c:scaling>
          <c:orientation val="minMax"/>
        </c:scaling>
        <c:axPos val="l"/>
        <c:numFmt formatCode="#,##0_)" sourceLinked="1"/>
        <c:majorTickMark val="none"/>
        <c:tickLblPos val="none"/>
        <c:spPr>
          <a:ln w="9525">
            <a:noFill/>
          </a:ln>
        </c:spPr>
        <c:crossAx val="407079552"/>
        <c:crosses val="autoZero"/>
        <c:crossBetween val="between"/>
      </c:valAx>
      <c:catAx>
        <c:axId val="407083264"/>
        <c:scaling>
          <c:orientation val="minMax"/>
        </c:scaling>
        <c:delete val="1"/>
        <c:axPos val="b"/>
        <c:tickLblPos val="none"/>
        <c:crossAx val="407089152"/>
        <c:crosses val="autoZero"/>
        <c:auto val="1"/>
        <c:lblAlgn val="ctr"/>
        <c:lblOffset val="100"/>
      </c:catAx>
      <c:valAx>
        <c:axId val="407089152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407083264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9044325340585724"/>
          <c:y val="0.15891703988747383"/>
          <c:w val="0.63998869679863546"/>
          <c:h val="5.4429197978917133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21" r="0.75000000000001421" t="1" header="0" footer="0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'pernocta municipio y catego'!$I$5:$N$5</c:f>
          <c:strCache>
            <c:ptCount val="1"/>
            <c:pt idx="0">
              <c:v>PERNOCTACIONES EN ARONA SEGÚN TIPOLOGÍA Y CATEGORÍA DE ESTABLECIMIENTO</c:v>
            </c:pt>
          </c:strCache>
        </c:strRef>
      </c:tx>
      <c:layout>
        <c:manualLayout>
          <c:xMode val="edge"/>
          <c:yMode val="edge"/>
          <c:x val="0.1687501852966054"/>
          <c:y val="3.949900044877862E-3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3.9093385909962614E-2"/>
          <c:y val="0.36949465516394941"/>
          <c:w val="0.95518075296055505"/>
          <c:h val="0.45949489886659445"/>
        </c:manualLayout>
      </c:layout>
      <c:barChart>
        <c:barDir val="col"/>
        <c:grouping val="clustered"/>
        <c:ser>
          <c:idx val="2"/>
          <c:order val="0"/>
          <c:tx>
            <c:strRef>
              <c:f>'pernocta municipio y catego'!$L$6</c:f>
              <c:strCache>
                <c:ptCount val="1"/>
                <c:pt idx="0">
                  <c:v>I semestre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dLbl>
              <c:idx val="5"/>
              <c:layout>
                <c:manualLayout>
                  <c:x val="0"/>
                  <c:y val="-2.9106029106029111E-2"/>
                </c:manualLayout>
              </c:layout>
              <c:dLblPos val="outEnd"/>
              <c:showVal val="1"/>
            </c:dLbl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2">
                          <a:lumMod val="7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('pernocta municipio y catego'!$I$8,'pernocta municipio y catego'!$I$10:$I$14,'pernocta municipio y catego'!$I$16)</c:f>
              <c:strCache>
                <c:ptCount val="7"/>
                <c:pt idx="0">
                  <c:v>Total Pernoctaciones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('pernocta municipio y catego'!$L$8,'pernocta municipio y catego'!$L$10:$L$14,'pernocta municipio y catego'!$L$16)</c:f>
              <c:numCache>
                <c:formatCode>#,##0_)</c:formatCode>
                <c:ptCount val="7"/>
                <c:pt idx="0">
                  <c:v>5756191</c:v>
                </c:pt>
                <c:pt idx="1">
                  <c:v>2772169</c:v>
                </c:pt>
                <c:pt idx="2">
                  <c:v>307617</c:v>
                </c:pt>
                <c:pt idx="3">
                  <c:v>1670495</c:v>
                </c:pt>
                <c:pt idx="4">
                  <c:v>736987</c:v>
                </c:pt>
                <c:pt idx="5">
                  <c:v>57070</c:v>
                </c:pt>
                <c:pt idx="6">
                  <c:v>2984022</c:v>
                </c:pt>
              </c:numCache>
            </c:numRef>
          </c:val>
        </c:ser>
        <c:ser>
          <c:idx val="0"/>
          <c:order val="1"/>
          <c:tx>
            <c:strRef>
              <c:f>'pernocta municipio y catego'!$J$6</c:f>
              <c:strCache>
                <c:ptCount val="1"/>
                <c:pt idx="0">
                  <c:v>I semestre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dLbl>
              <c:idx val="5"/>
              <c:layout>
                <c:manualLayout>
                  <c:x val="0"/>
                  <c:y val="-3.7422037422037549E-2"/>
                </c:manualLayout>
              </c:layout>
              <c:dLblPos val="outEnd"/>
              <c:showVal val="1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('pernocta municipio y catego'!$I$8,'pernocta municipio y catego'!$I$10:$I$14,'pernocta municipio y catego'!$I$16)</c:f>
              <c:strCache>
                <c:ptCount val="7"/>
                <c:pt idx="0">
                  <c:v>Total Pernoctaciones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('pernocta municipio y catego'!$J$8,'pernocta municipio y catego'!$J$10:$J$14,'pernocta municipio y catego'!$J$16)</c:f>
              <c:numCache>
                <c:formatCode>#,##0_)</c:formatCode>
                <c:ptCount val="7"/>
                <c:pt idx="0">
                  <c:v>6226239</c:v>
                </c:pt>
                <c:pt idx="1">
                  <c:v>2894207</c:v>
                </c:pt>
                <c:pt idx="2">
                  <c:v>333966</c:v>
                </c:pt>
                <c:pt idx="3">
                  <c:v>1710690</c:v>
                </c:pt>
                <c:pt idx="4">
                  <c:v>797103</c:v>
                </c:pt>
                <c:pt idx="5">
                  <c:v>52448</c:v>
                </c:pt>
                <c:pt idx="6">
                  <c:v>3332032</c:v>
                </c:pt>
              </c:numCache>
            </c:numRef>
          </c:val>
        </c:ser>
        <c:dLbls>
          <c:showVal val="1"/>
        </c:dLbls>
        <c:gapWidth val="30"/>
        <c:overlap val="-10"/>
        <c:axId val="407632896"/>
        <c:axId val="407721088"/>
      </c:barChart>
      <c:lineChart>
        <c:grouping val="standard"/>
        <c:ser>
          <c:idx val="1"/>
          <c:order val="2"/>
          <c:tx>
            <c:strRef>
              <c:f>'pernocta municipio y catego'!$N$6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Pt>
            <c:idx val="6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5.4548751928988275E-2"/>
                  <c:y val="0.13878468413901485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4.868945264567761E-2"/>
                  <c:y val="0.19260530063679671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5.0889019221250276E-2"/>
                  <c:y val="0.12487861574475748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4.9260641152027156E-2"/>
                  <c:y val="0.23656260742874916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4.5382116458897469E-2"/>
                  <c:y val="0.14039124527313504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4.6621494024815836E-2"/>
                  <c:y val="0.42653265015469738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3.5892201271988389E-2"/>
                  <c:y val="6.6135184245420461E-2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61187664041985E-2"/>
                  <c:y val="-0.21119623483547051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Val val="1"/>
          </c:dLbls>
          <c:val>
            <c:numRef>
              <c:f>('pernocta municipio y catego'!$N$8,'pernocta municipio y catego'!$N$10:$N$14,'pernocta municipio y catego'!$N$16)</c:f>
              <c:numCache>
                <c:formatCode>0.0%</c:formatCode>
                <c:ptCount val="7"/>
                <c:pt idx="0">
                  <c:v>-7.5494692702930286E-2</c:v>
                </c:pt>
                <c:pt idx="1">
                  <c:v>-4.216629978436235E-2</c:v>
                </c:pt>
                <c:pt idx="2">
                  <c:v>-7.8897253013779853E-2</c:v>
                </c:pt>
                <c:pt idx="3">
                  <c:v>-2.3496366963038307E-2</c:v>
                </c:pt>
                <c:pt idx="4">
                  <c:v>-7.541810782295387E-2</c:v>
                </c:pt>
                <c:pt idx="5">
                  <c:v>8.8125381330079314E-2</c:v>
                </c:pt>
                <c:pt idx="6">
                  <c:v>-0.10444377484970133</c:v>
                </c:pt>
              </c:numCache>
            </c:numRef>
          </c:val>
        </c:ser>
        <c:dLbls>
          <c:showVal val="1"/>
        </c:dLbls>
        <c:marker val="1"/>
        <c:axId val="407722624"/>
        <c:axId val="407740800"/>
      </c:lineChart>
      <c:catAx>
        <c:axId val="407632896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4.9282270777959087E-4"/>
              <c:y val="0.95121940838476271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407721088"/>
        <c:crosses val="autoZero"/>
        <c:auto val="1"/>
        <c:lblAlgn val="ctr"/>
        <c:lblOffset val="100"/>
        <c:tickLblSkip val="1"/>
        <c:tickMarkSkip val="1"/>
      </c:catAx>
      <c:valAx>
        <c:axId val="407721088"/>
        <c:scaling>
          <c:orientation val="minMax"/>
        </c:scaling>
        <c:axPos val="l"/>
        <c:numFmt formatCode="#,##0_)" sourceLinked="1"/>
        <c:majorTickMark val="none"/>
        <c:tickLblPos val="none"/>
        <c:spPr>
          <a:ln w="9525">
            <a:noFill/>
          </a:ln>
        </c:spPr>
        <c:crossAx val="407632896"/>
        <c:crosses val="autoZero"/>
        <c:crossBetween val="between"/>
      </c:valAx>
      <c:catAx>
        <c:axId val="407722624"/>
        <c:scaling>
          <c:orientation val="minMax"/>
        </c:scaling>
        <c:delete val="1"/>
        <c:axPos val="b"/>
        <c:tickLblPos val="none"/>
        <c:crossAx val="407740800"/>
        <c:crosses val="autoZero"/>
        <c:auto val="1"/>
        <c:lblAlgn val="ctr"/>
        <c:lblOffset val="100"/>
      </c:catAx>
      <c:valAx>
        <c:axId val="407740800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407722624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7791947955792498"/>
          <c:y val="0.15891703988747402"/>
          <c:w val="0.71358265636763707"/>
          <c:h val="5.4429197978917133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43" r="0.75000000000001443" t="1" header="0" footer="0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#'Men&#250; Principal'!A1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#'Men&#250; Principal'!A1"/><Relationship Id="rId1" Type="http://schemas.openxmlformats.org/officeDocument/2006/relationships/chart" Target="../charts/chart7.xml"/><Relationship Id="rId4" Type="http://schemas.openxmlformats.org/officeDocument/2006/relationships/hyperlink" Target="#'Men&#250; Principal'!A1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hyperlink" Target="#'Men&#250; Principal'!A1"/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1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2.xml"/><Relationship Id="rId3" Type="http://schemas.openxmlformats.org/officeDocument/2006/relationships/image" Target="../media/image2.jpeg"/><Relationship Id="rId7" Type="http://schemas.openxmlformats.org/officeDocument/2006/relationships/hyperlink" Target="#'Men&#250; Principal'!A1"/><Relationship Id="rId2" Type="http://schemas.openxmlformats.org/officeDocument/2006/relationships/hyperlink" Target="#'Men&#250; Principal'!A1"/><Relationship Id="rId1" Type="http://schemas.openxmlformats.org/officeDocument/2006/relationships/chart" Target="../charts/chart8.xml"/><Relationship Id="rId6" Type="http://schemas.openxmlformats.org/officeDocument/2006/relationships/chart" Target="../charts/chart11.xml"/><Relationship Id="rId5" Type="http://schemas.openxmlformats.org/officeDocument/2006/relationships/chart" Target="../charts/chart10.xml"/><Relationship Id="rId4" Type="http://schemas.openxmlformats.org/officeDocument/2006/relationships/chart" Target="../charts/chart9.xml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hyperlink" Target="#'Men&#250; Principal'!A1"/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hyperlink" Target="#'Men&#250; Principal'!A1"/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#'Men&#250; Principal'!A1"/><Relationship Id="rId1" Type="http://schemas.openxmlformats.org/officeDocument/2006/relationships/chart" Target="../charts/chart13.xml"/><Relationship Id="rId4" Type="http://schemas.openxmlformats.org/officeDocument/2006/relationships/hyperlink" Target="#'Men&#250; Principal'!A1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hyperlink" Target="#'Men&#250; Principal'!A1"/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19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8.xml"/><Relationship Id="rId3" Type="http://schemas.openxmlformats.org/officeDocument/2006/relationships/image" Target="../media/image2.jpeg"/><Relationship Id="rId7" Type="http://schemas.openxmlformats.org/officeDocument/2006/relationships/hyperlink" Target="#'Men&#250; Principal'!A1"/><Relationship Id="rId2" Type="http://schemas.openxmlformats.org/officeDocument/2006/relationships/hyperlink" Target="#'Men&#250; Principal'!A1"/><Relationship Id="rId1" Type="http://schemas.openxmlformats.org/officeDocument/2006/relationships/chart" Target="../charts/chart14.xml"/><Relationship Id="rId6" Type="http://schemas.openxmlformats.org/officeDocument/2006/relationships/chart" Target="../charts/chart17.xml"/><Relationship Id="rId5" Type="http://schemas.openxmlformats.org/officeDocument/2006/relationships/chart" Target="../charts/chart16.xml"/><Relationship Id="rId4" Type="http://schemas.openxmlformats.org/officeDocument/2006/relationships/chart" Target="../charts/chart15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'Men&#250; Principal'!A1"/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hyperlink" Target="#'Men&#250; Principal'!A1"/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21.xml.rels><?xml version="1.0" encoding="UTF-8" standalone="yes"?>
<Relationships xmlns="http://schemas.openxmlformats.org/package/2006/relationships"><Relationship Id="rId3" Type="http://schemas.openxmlformats.org/officeDocument/2006/relationships/hyperlink" Target="#'Men&#250; Principal'!A1"/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2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#'Men&#250; Principal'!A1"/><Relationship Id="rId1" Type="http://schemas.openxmlformats.org/officeDocument/2006/relationships/chart" Target="../charts/chart19.xml"/><Relationship Id="rId4" Type="http://schemas.openxmlformats.org/officeDocument/2006/relationships/hyperlink" Target="#'Men&#250; Principal'!A1"/></Relationships>
</file>

<file path=xl/drawings/_rels/drawing24.xml.rels><?xml version="1.0" encoding="UTF-8" standalone="yes"?>
<Relationships xmlns="http://schemas.openxmlformats.org/package/2006/relationships"><Relationship Id="rId3" Type="http://schemas.openxmlformats.org/officeDocument/2006/relationships/hyperlink" Target="#'Men&#250; Principal'!A1"/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2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4.xml"/><Relationship Id="rId3" Type="http://schemas.openxmlformats.org/officeDocument/2006/relationships/image" Target="../media/image2.jpeg"/><Relationship Id="rId7" Type="http://schemas.openxmlformats.org/officeDocument/2006/relationships/hyperlink" Target="#'Men&#250; Principal'!A1"/><Relationship Id="rId2" Type="http://schemas.openxmlformats.org/officeDocument/2006/relationships/hyperlink" Target="#'Men&#250; Principal'!A1"/><Relationship Id="rId1" Type="http://schemas.openxmlformats.org/officeDocument/2006/relationships/chart" Target="../charts/chart20.xml"/><Relationship Id="rId6" Type="http://schemas.openxmlformats.org/officeDocument/2006/relationships/chart" Target="../charts/chart23.xml"/><Relationship Id="rId5" Type="http://schemas.openxmlformats.org/officeDocument/2006/relationships/chart" Target="../charts/chart22.xml"/><Relationship Id="rId4" Type="http://schemas.openxmlformats.org/officeDocument/2006/relationships/chart" Target="../charts/chart21.xml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hyperlink" Target="#'Men&#250; Principal'!A1"/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27.xml.rels><?xml version="1.0" encoding="UTF-8" standalone="yes"?>
<Relationships xmlns="http://schemas.openxmlformats.org/package/2006/relationships"><Relationship Id="rId3" Type="http://schemas.openxmlformats.org/officeDocument/2006/relationships/hyperlink" Target="#'Men&#250; Principal'!A1"/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28.xml.rels><?xml version="1.0" encoding="UTF-8" standalone="yes"?>
<Relationships xmlns="http://schemas.openxmlformats.org/package/2006/relationships"><Relationship Id="rId3" Type="http://schemas.openxmlformats.org/officeDocument/2006/relationships/hyperlink" Target="#'Men&#250; Principal'!A1"/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29.xml.rels><?xml version="1.0" encoding="UTF-8" standalone="yes"?>
<Relationships xmlns="http://schemas.openxmlformats.org/package/2006/relationships"><Relationship Id="rId3" Type="http://schemas.openxmlformats.org/officeDocument/2006/relationships/hyperlink" Target="#'Men&#250; Principal'!A1"/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'Men&#250; Principal'!A1"/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30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#'Men&#250; Principal'!A1"/><Relationship Id="rId1" Type="http://schemas.openxmlformats.org/officeDocument/2006/relationships/chart" Target="../charts/chart25.xml"/><Relationship Id="rId4" Type="http://schemas.openxmlformats.org/officeDocument/2006/relationships/hyperlink" Target="#'Men&#250; Principal'!A1"/></Relationships>
</file>

<file path=xl/drawings/_rels/drawing32.xml.rels><?xml version="1.0" encoding="UTF-8" standalone="yes"?>
<Relationships xmlns="http://schemas.openxmlformats.org/package/2006/relationships"><Relationship Id="rId3" Type="http://schemas.openxmlformats.org/officeDocument/2006/relationships/hyperlink" Target="#'Men&#250; Oferta Alojativa'!A1"/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Relationship Id="rId4" Type="http://schemas.openxmlformats.org/officeDocument/2006/relationships/hyperlink" Target="#'Men&#250; Principal'!A1"/></Relationships>
</file>

<file path=xl/drawings/_rels/drawing3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0.xml"/><Relationship Id="rId3" Type="http://schemas.openxmlformats.org/officeDocument/2006/relationships/image" Target="../media/image2.jpeg"/><Relationship Id="rId7" Type="http://schemas.openxmlformats.org/officeDocument/2006/relationships/hyperlink" Target="#'Men&#250; Principal'!A1"/><Relationship Id="rId2" Type="http://schemas.openxmlformats.org/officeDocument/2006/relationships/hyperlink" Target="#'Men&#250; Principal'!A1"/><Relationship Id="rId1" Type="http://schemas.openxmlformats.org/officeDocument/2006/relationships/chart" Target="../charts/chart26.xml"/><Relationship Id="rId6" Type="http://schemas.openxmlformats.org/officeDocument/2006/relationships/chart" Target="../charts/chart29.xml"/><Relationship Id="rId5" Type="http://schemas.openxmlformats.org/officeDocument/2006/relationships/chart" Target="../charts/chart28.xml"/><Relationship Id="rId4" Type="http://schemas.openxmlformats.org/officeDocument/2006/relationships/chart" Target="../charts/chart27.xml"/></Relationships>
</file>

<file path=xl/drawings/_rels/drawing3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5.xml"/><Relationship Id="rId3" Type="http://schemas.openxmlformats.org/officeDocument/2006/relationships/image" Target="../media/image2.jpeg"/><Relationship Id="rId7" Type="http://schemas.openxmlformats.org/officeDocument/2006/relationships/hyperlink" Target="#'Men&#250; Principal'!A1"/><Relationship Id="rId2" Type="http://schemas.openxmlformats.org/officeDocument/2006/relationships/hyperlink" Target="#'Men&#250; Principal'!A1"/><Relationship Id="rId1" Type="http://schemas.openxmlformats.org/officeDocument/2006/relationships/chart" Target="../charts/chart31.xml"/><Relationship Id="rId6" Type="http://schemas.openxmlformats.org/officeDocument/2006/relationships/chart" Target="../charts/chart34.xml"/><Relationship Id="rId5" Type="http://schemas.openxmlformats.org/officeDocument/2006/relationships/chart" Target="../charts/chart33.xml"/><Relationship Id="rId4" Type="http://schemas.openxmlformats.org/officeDocument/2006/relationships/chart" Target="../charts/chart32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#'Men&#250; Principal'!A1"/><Relationship Id="rId1" Type="http://schemas.openxmlformats.org/officeDocument/2006/relationships/chart" Target="../charts/chart1.xml"/><Relationship Id="rId4" Type="http://schemas.openxmlformats.org/officeDocument/2006/relationships/hyperlink" Target="#'Men&#250; Principal'!A1"/></Relationships>
</file>

<file path=xl/drawings/_rels/drawing40.xml.rels><?xml version="1.0" encoding="UTF-8" standalone="yes"?>
<Relationships xmlns="http://schemas.openxmlformats.org/package/2006/relationships"><Relationship Id="rId3" Type="http://schemas.openxmlformats.org/officeDocument/2006/relationships/hyperlink" Target="#'Men&#250; Principal'!A1"/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4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#'Men&#250; Principal'!A1"/><Relationship Id="rId1" Type="http://schemas.openxmlformats.org/officeDocument/2006/relationships/chart" Target="../charts/chart36.xml"/><Relationship Id="rId4" Type="http://schemas.openxmlformats.org/officeDocument/2006/relationships/hyperlink" Target="#'Men&#250; Principal'!A1"/></Relationships>
</file>

<file path=xl/drawings/_rels/drawing43.xml.rels><?xml version="1.0" encoding="UTF-8" standalone="yes"?>
<Relationships xmlns="http://schemas.openxmlformats.org/package/2006/relationships"><Relationship Id="rId3" Type="http://schemas.openxmlformats.org/officeDocument/2006/relationships/hyperlink" Target="#'Men&#250; Principal'!A1"/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44.xml.rels><?xml version="1.0" encoding="UTF-8" standalone="yes"?>
<Relationships xmlns="http://schemas.openxmlformats.org/package/2006/relationships"><Relationship Id="rId3" Type="http://schemas.openxmlformats.org/officeDocument/2006/relationships/hyperlink" Target="#'Men&#250; Principal'!A1"/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4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7" Type="http://schemas.openxmlformats.org/officeDocument/2006/relationships/hyperlink" Target="#'Men&#250; Principal'!A1"/><Relationship Id="rId2" Type="http://schemas.openxmlformats.org/officeDocument/2006/relationships/hyperlink" Target="#'Men&#250; Principal'!A1"/><Relationship Id="rId1" Type="http://schemas.openxmlformats.org/officeDocument/2006/relationships/chart" Target="../charts/chart37.xml"/><Relationship Id="rId6" Type="http://schemas.openxmlformats.org/officeDocument/2006/relationships/chart" Target="../charts/chart40.xml"/><Relationship Id="rId5" Type="http://schemas.openxmlformats.org/officeDocument/2006/relationships/chart" Target="../charts/chart39.xml"/><Relationship Id="rId4" Type="http://schemas.openxmlformats.org/officeDocument/2006/relationships/chart" Target="../charts/chart38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hyperlink" Target="#'Men&#250; Principal'!A1"/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.xml"/><Relationship Id="rId3" Type="http://schemas.openxmlformats.org/officeDocument/2006/relationships/image" Target="../media/image2.jpeg"/><Relationship Id="rId7" Type="http://schemas.openxmlformats.org/officeDocument/2006/relationships/hyperlink" Target="#'Men&#250; Principal'!A1"/><Relationship Id="rId2" Type="http://schemas.openxmlformats.org/officeDocument/2006/relationships/hyperlink" Target="#'Men&#250; Principal'!A1"/><Relationship Id="rId1" Type="http://schemas.openxmlformats.org/officeDocument/2006/relationships/chart" Target="../charts/chart2.xml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hyperlink" Target="#'Men&#250; Principal'!A1"/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hyperlink" Target="#'Men&#250; Principal'!A1"/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vmlDrawing10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11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13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14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15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16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17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18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19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20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21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22.vml.rels><?xml version="1.0" encoding="UTF-8" standalone="yes"?>
<Relationships xmlns="http://schemas.openxmlformats.org/package/2006/relationships"><Relationship Id="rId2" Type="http://schemas.openxmlformats.org/officeDocument/2006/relationships/image" Target="../media/image6.emf"/><Relationship Id="rId1" Type="http://schemas.openxmlformats.org/officeDocument/2006/relationships/image" Target="../media/image3.jpeg"/></Relationships>
</file>

<file path=xl/drawings/_rels/vmlDrawing23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vmlDrawing24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25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26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27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28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29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vmlDrawing30.vml.rels><?xml version="1.0" encoding="UTF-8" standalone="yes"?>
<Relationships xmlns="http://schemas.openxmlformats.org/package/2006/relationships"><Relationship Id="rId2" Type="http://schemas.openxmlformats.org/officeDocument/2006/relationships/image" Target="../media/image6.emf"/><Relationship Id="rId1" Type="http://schemas.openxmlformats.org/officeDocument/2006/relationships/image" Target="../media/image3.jpeg"/></Relationships>
</file>

<file path=xl/drawings/_rels/vmlDrawing31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32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33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34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36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vmlDrawing37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vmlDrawing4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5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6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8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9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3</xdr:row>
      <xdr:rowOff>200025</xdr:rowOff>
    </xdr:to>
    <xdr:pic>
      <xdr:nvPicPr>
        <xdr:cNvPr id="2" name="Picture 1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431800</xdr:colOff>
      <xdr:row>4</xdr:row>
      <xdr:rowOff>53976</xdr:rowOff>
    </xdr:from>
    <xdr:to>
      <xdr:col>9</xdr:col>
      <xdr:colOff>323850</xdr:colOff>
      <xdr:row>28</xdr:row>
      <xdr:rowOff>149226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4</xdr:row>
      <xdr:rowOff>38100</xdr:rowOff>
    </xdr:to>
    <xdr:pic>
      <xdr:nvPicPr>
        <xdr:cNvPr id="3" name="Picture 7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7</xdr:col>
      <xdr:colOff>0</xdr:colOff>
      <xdr:row>30</xdr:row>
      <xdr:rowOff>0</xdr:rowOff>
    </xdr:from>
    <xdr:to>
      <xdr:col>7</xdr:col>
      <xdr:colOff>361950</xdr:colOff>
      <xdr:row>30</xdr:row>
      <xdr:rowOff>361950</xdr:rowOff>
    </xdr:to>
    <xdr:sp macro="" textlink="">
      <xdr:nvSpPr>
        <xdr:cNvPr id="4" name="AutoShape 5">
          <a:hlinkClick xmlns:r="http://schemas.openxmlformats.org/officeDocument/2006/relationships" r:id="rId4" tooltip="Volver menú alojados"/>
        </xdr:cNvPr>
        <xdr:cNvSpPr>
          <a:spLocks noChangeArrowheads="1"/>
        </xdr:cNvSpPr>
      </xdr:nvSpPr>
      <xdr:spPr bwMode="auto">
        <a:xfrm rot="10800000">
          <a:off x="5810250" y="50387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0.07165</cdr:x>
      <cdr:y>0</cdr:y>
    </cdr:from>
    <cdr:to>
      <cdr:x>0.93925</cdr:x>
      <cdr:y>0.12683</cdr:y>
    </cdr:to>
    <cdr:sp macro="" textlink="'Pernoctaciones munic y tipologí'!$B$5:$G$5">
      <cdr:nvSpPr>
        <cdr:cNvPr id="2" name="1 CuadroTexto"/>
        <cdr:cNvSpPr txBox="1"/>
      </cdr:nvSpPr>
      <cdr:spPr>
        <a:xfrm xmlns:a="http://schemas.openxmlformats.org/drawingml/2006/main">
          <a:off x="435868" y="0"/>
          <a:ext cx="5277872" cy="50496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CAD4BBD3-2132-46C0-A465-7C3F37CA28BB}" type="TxLink">
            <a:rPr lang="es-ES" sz="1600" b="1">
              <a:solidFill>
                <a:schemeClr val="tx2">
                  <a:lumMod val="75000"/>
                </a:schemeClr>
              </a:solidFill>
            </a:rPr>
            <a:pPr algn="ctr"/>
            <a:t>PERNOCTACIONES POR MUNICIPIO TURÍSTICO Y TIPOLOGÍA DE ESTABLECIMIENTO</a:t>
          </a:fld>
          <a:endParaRPr lang="es-ES" sz="1600" b="1">
            <a:solidFill>
              <a:schemeClr val="tx2">
                <a:lumMod val="75000"/>
              </a:schemeClr>
            </a:solidFill>
          </a:endParaRPr>
        </a:p>
      </cdr:txBody>
    </cdr: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8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14</xdr:col>
      <xdr:colOff>838200</xdr:colOff>
      <xdr:row>14</xdr:row>
      <xdr:rowOff>171450</xdr:rowOff>
    </xdr:from>
    <xdr:to>
      <xdr:col>15</xdr:col>
      <xdr:colOff>314325</xdr:colOff>
      <xdr:row>16</xdr:row>
      <xdr:rowOff>152400</xdr:rowOff>
    </xdr:to>
    <xdr:sp macro="" textlink="">
      <xdr:nvSpPr>
        <xdr:cNvPr id="3" name="AutoShape 5">
          <a:hlinkClick xmlns:r="http://schemas.openxmlformats.org/officeDocument/2006/relationships" r:id="rId3" tooltip="Volver menú alojados"/>
        </xdr:cNvPr>
        <xdr:cNvSpPr>
          <a:spLocks noChangeArrowheads="1"/>
        </xdr:cNvSpPr>
      </xdr:nvSpPr>
      <xdr:spPr bwMode="auto">
        <a:xfrm rot="10800000">
          <a:off x="13068300" y="35147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971551</xdr:colOff>
      <xdr:row>4</xdr:row>
      <xdr:rowOff>146051</xdr:rowOff>
    </xdr:from>
    <xdr:to>
      <xdr:col>8</xdr:col>
      <xdr:colOff>161924</xdr:colOff>
      <xdr:row>20</xdr:row>
      <xdr:rowOff>180976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4</xdr:row>
      <xdr:rowOff>38100</xdr:rowOff>
    </xdr:to>
    <xdr:pic>
      <xdr:nvPicPr>
        <xdr:cNvPr id="3" name="Picture 4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8</xdr:col>
      <xdr:colOff>714374</xdr:colOff>
      <xdr:row>5</xdr:row>
      <xdr:rowOff>0</xdr:rowOff>
    </xdr:from>
    <xdr:to>
      <xdr:col>17</xdr:col>
      <xdr:colOff>19049</xdr:colOff>
      <xdr:row>21</xdr:row>
      <xdr:rowOff>6350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1</xdr:col>
      <xdr:colOff>19050</xdr:colOff>
      <xdr:row>23</xdr:row>
      <xdr:rowOff>47625</xdr:rowOff>
    </xdr:from>
    <xdr:to>
      <xdr:col>8</xdr:col>
      <xdr:colOff>400050</xdr:colOff>
      <xdr:row>39</xdr:row>
      <xdr:rowOff>53975</xdr:rowOff>
    </xdr:to>
    <xdr:graphicFrame macro="">
      <xdr:nvGraphicFramePr>
        <xdr:cNvPr id="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absolute">
    <xdr:from>
      <xdr:col>9</xdr:col>
      <xdr:colOff>0</xdr:colOff>
      <xdr:row>23</xdr:row>
      <xdr:rowOff>0</xdr:rowOff>
    </xdr:from>
    <xdr:to>
      <xdr:col>16</xdr:col>
      <xdr:colOff>952499</xdr:colOff>
      <xdr:row>39</xdr:row>
      <xdr:rowOff>6350</xdr:rowOff>
    </xdr:to>
    <xdr:graphicFrame macro="">
      <xdr:nvGraphicFramePr>
        <xdr:cNvPr id="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absolute">
    <xdr:from>
      <xdr:col>18</xdr:col>
      <xdr:colOff>0</xdr:colOff>
      <xdr:row>18</xdr:row>
      <xdr:rowOff>0</xdr:rowOff>
    </xdr:from>
    <xdr:to>
      <xdr:col>18</xdr:col>
      <xdr:colOff>361950</xdr:colOff>
      <xdr:row>19</xdr:row>
      <xdr:rowOff>171450</xdr:rowOff>
    </xdr:to>
    <xdr:sp macro="" textlink="">
      <xdr:nvSpPr>
        <xdr:cNvPr id="7" name="AutoShape 5">
          <a:hlinkClick xmlns:r="http://schemas.openxmlformats.org/officeDocument/2006/relationships" r:id="rId7" tooltip="Volver menú alojados"/>
        </xdr:cNvPr>
        <xdr:cNvSpPr>
          <a:spLocks noChangeArrowheads="1"/>
        </xdr:cNvSpPr>
      </xdr:nvSpPr>
      <xdr:spPr bwMode="auto">
        <a:xfrm rot="10800000">
          <a:off x="14268450" y="32861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  <xdr:twoCellAnchor editAs="absolute">
    <xdr:from>
      <xdr:col>1</xdr:col>
      <xdr:colOff>0</xdr:colOff>
      <xdr:row>42</xdr:row>
      <xdr:rowOff>0</xdr:rowOff>
    </xdr:from>
    <xdr:to>
      <xdr:col>8</xdr:col>
      <xdr:colOff>381000</xdr:colOff>
      <xdr:row>60</xdr:row>
      <xdr:rowOff>82550</xdr:rowOff>
    </xdr:to>
    <xdr:graphicFrame macro="">
      <xdr:nvGraphicFramePr>
        <xdr:cNvPr id="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28575</xdr:colOff>
      <xdr:row>0</xdr:row>
      <xdr:rowOff>95250</xdr:rowOff>
    </xdr:from>
    <xdr:to>
      <xdr:col>0</xdr:col>
      <xdr:colOff>923925</xdr:colOff>
      <xdr:row>4</xdr:row>
      <xdr:rowOff>19050</xdr:rowOff>
    </xdr:to>
    <xdr:pic>
      <xdr:nvPicPr>
        <xdr:cNvPr id="2" name="Picture 22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575" y="9525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12</xdr:col>
      <xdr:colOff>361950</xdr:colOff>
      <xdr:row>4</xdr:row>
      <xdr:rowOff>0</xdr:rowOff>
    </xdr:from>
    <xdr:to>
      <xdr:col>12</xdr:col>
      <xdr:colOff>723900</xdr:colOff>
      <xdr:row>4</xdr:row>
      <xdr:rowOff>361950</xdr:rowOff>
    </xdr:to>
    <xdr:sp macro="" textlink="">
      <xdr:nvSpPr>
        <xdr:cNvPr id="3" name="AutoShape 5">
          <a:hlinkClick xmlns:r="http://schemas.openxmlformats.org/officeDocument/2006/relationships" r:id="rId3" tooltip="Volver menú alojados"/>
        </xdr:cNvPr>
        <xdr:cNvSpPr>
          <a:spLocks noChangeArrowheads="1"/>
        </xdr:cNvSpPr>
      </xdr:nvSpPr>
      <xdr:spPr bwMode="auto">
        <a:xfrm rot="10800000">
          <a:off x="9420225" y="7620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1029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4</xdr:col>
      <xdr:colOff>0</xdr:colOff>
      <xdr:row>28</xdr:row>
      <xdr:rowOff>247650</xdr:rowOff>
    </xdr:from>
    <xdr:to>
      <xdr:col>4</xdr:col>
      <xdr:colOff>361950</xdr:colOff>
      <xdr:row>30</xdr:row>
      <xdr:rowOff>66675</xdr:rowOff>
    </xdr:to>
    <xdr:sp macro="" textlink="">
      <xdr:nvSpPr>
        <xdr:cNvPr id="3" name="AutoShape 5">
          <a:hlinkClick xmlns:r="http://schemas.openxmlformats.org/officeDocument/2006/relationships" r:id="rId3" tooltip="Volver menú alojados"/>
        </xdr:cNvPr>
        <xdr:cNvSpPr>
          <a:spLocks noChangeArrowheads="1"/>
        </xdr:cNvSpPr>
      </xdr:nvSpPr>
      <xdr:spPr bwMode="auto">
        <a:xfrm rot="10800000">
          <a:off x="3981450" y="623887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393700</xdr:colOff>
      <xdr:row>2</xdr:row>
      <xdr:rowOff>73025</xdr:rowOff>
    </xdr:from>
    <xdr:to>
      <xdr:col>9</xdr:col>
      <xdr:colOff>317500</xdr:colOff>
      <xdr:row>24</xdr:row>
      <xdr:rowOff>28575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2</xdr:row>
      <xdr:rowOff>38100</xdr:rowOff>
    </xdr:to>
    <xdr:pic>
      <xdr:nvPicPr>
        <xdr:cNvPr id="3" name="Picture 5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7</xdr:col>
      <xdr:colOff>0</xdr:colOff>
      <xdr:row>26</xdr:row>
      <xdr:rowOff>0</xdr:rowOff>
    </xdr:from>
    <xdr:to>
      <xdr:col>7</xdr:col>
      <xdr:colOff>361950</xdr:colOff>
      <xdr:row>26</xdr:row>
      <xdr:rowOff>361950</xdr:rowOff>
    </xdr:to>
    <xdr:sp macro="" textlink="">
      <xdr:nvSpPr>
        <xdr:cNvPr id="4" name="AutoShape 5">
          <a:hlinkClick xmlns:r="http://schemas.openxmlformats.org/officeDocument/2006/relationships" r:id="rId4" tooltip="Volver menú alojados"/>
        </xdr:cNvPr>
        <xdr:cNvSpPr>
          <a:spLocks noChangeArrowheads="1"/>
        </xdr:cNvSpPr>
      </xdr:nvSpPr>
      <xdr:spPr bwMode="auto">
        <a:xfrm rot="10800000">
          <a:off x="5572125" y="493395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0.07188</cdr:x>
      <cdr:y>0</cdr:y>
    </cdr:from>
    <cdr:to>
      <cdr:x>0.94375</cdr:x>
      <cdr:y>0.15265</cdr:y>
    </cdr:to>
    <cdr:sp macro="" textlink="'IO municipio y Tipología'!$B$5:$E$5">
      <cdr:nvSpPr>
        <cdr:cNvPr id="2" name="1 CuadroTexto"/>
        <cdr:cNvSpPr txBox="1"/>
      </cdr:nvSpPr>
      <cdr:spPr>
        <a:xfrm xmlns:a="http://schemas.openxmlformats.org/drawingml/2006/main">
          <a:off x="438180" y="0"/>
          <a:ext cx="5314920" cy="593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1EF9A64A-D321-4DFB-9462-13E2BFC45F5F}" type="TxLink">
            <a:rPr lang="es-ES" sz="1600" b="1">
              <a:solidFill>
                <a:schemeClr val="tx2">
                  <a:lumMod val="75000"/>
                </a:schemeClr>
              </a:solidFill>
            </a:rPr>
            <a:pPr algn="ctr"/>
            <a:t>ÍNDICES DE OCUPACIÓN POR MUNICIPIO TURÍSTICO Y TIPOLOGÍA DE ESTABLECIMIENTO (%)</a:t>
          </a:fld>
          <a:endParaRPr lang="es-ES" sz="1600" b="1">
            <a:solidFill>
              <a:schemeClr val="tx2">
                <a:lumMod val="75000"/>
              </a:schemeClr>
            </a:solidFill>
          </a:endParaRPr>
        </a:p>
      </cdr:txBody>
    </cdr:sp>
  </cdr:relSizeAnchor>
</c:userShapes>
</file>

<file path=xl/drawings/drawing1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8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12</xdr:col>
      <xdr:colOff>228600</xdr:colOff>
      <xdr:row>15</xdr:row>
      <xdr:rowOff>85725</xdr:rowOff>
    </xdr:from>
    <xdr:to>
      <xdr:col>12</xdr:col>
      <xdr:colOff>590550</xdr:colOff>
      <xdr:row>17</xdr:row>
      <xdr:rowOff>66675</xdr:rowOff>
    </xdr:to>
    <xdr:sp macro="" textlink="">
      <xdr:nvSpPr>
        <xdr:cNvPr id="3" name="AutoShape 5">
          <a:hlinkClick xmlns:r="http://schemas.openxmlformats.org/officeDocument/2006/relationships" r:id="rId3" tooltip="Volver menú alojados"/>
        </xdr:cNvPr>
        <xdr:cNvSpPr>
          <a:spLocks noChangeArrowheads="1"/>
        </xdr:cNvSpPr>
      </xdr:nvSpPr>
      <xdr:spPr bwMode="auto">
        <a:xfrm rot="10800000">
          <a:off x="11077575" y="35909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</xdr:colOff>
      <xdr:row>5</xdr:row>
      <xdr:rowOff>3176</xdr:rowOff>
    </xdr:from>
    <xdr:to>
      <xdr:col>8</xdr:col>
      <xdr:colOff>0</xdr:colOff>
      <xdr:row>21</xdr:row>
      <xdr:rowOff>9526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4</xdr:row>
      <xdr:rowOff>38100</xdr:rowOff>
    </xdr:to>
    <xdr:pic>
      <xdr:nvPicPr>
        <xdr:cNvPr id="3" name="Picture 4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9</xdr:col>
      <xdr:colOff>0</xdr:colOff>
      <xdr:row>5</xdr:row>
      <xdr:rowOff>0</xdr:rowOff>
    </xdr:from>
    <xdr:to>
      <xdr:col>16</xdr:col>
      <xdr:colOff>952499</xdr:colOff>
      <xdr:row>21</xdr:row>
      <xdr:rowOff>6350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1</xdr:col>
      <xdr:colOff>41275</xdr:colOff>
      <xdr:row>22</xdr:row>
      <xdr:rowOff>12700</xdr:rowOff>
    </xdr:from>
    <xdr:to>
      <xdr:col>8</xdr:col>
      <xdr:colOff>44449</xdr:colOff>
      <xdr:row>38</xdr:row>
      <xdr:rowOff>19050</xdr:rowOff>
    </xdr:to>
    <xdr:graphicFrame macro="">
      <xdr:nvGraphicFramePr>
        <xdr:cNvPr id="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absolute">
    <xdr:from>
      <xdr:col>9</xdr:col>
      <xdr:colOff>0</xdr:colOff>
      <xdr:row>22</xdr:row>
      <xdr:rowOff>15875</xdr:rowOff>
    </xdr:from>
    <xdr:to>
      <xdr:col>16</xdr:col>
      <xdr:colOff>952499</xdr:colOff>
      <xdr:row>38</xdr:row>
      <xdr:rowOff>22225</xdr:rowOff>
    </xdr:to>
    <xdr:graphicFrame macro="">
      <xdr:nvGraphicFramePr>
        <xdr:cNvPr id="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absolute">
    <xdr:from>
      <xdr:col>18</xdr:col>
      <xdr:colOff>0</xdr:colOff>
      <xdr:row>18</xdr:row>
      <xdr:rowOff>0</xdr:rowOff>
    </xdr:from>
    <xdr:to>
      <xdr:col>18</xdr:col>
      <xdr:colOff>361950</xdr:colOff>
      <xdr:row>19</xdr:row>
      <xdr:rowOff>171450</xdr:rowOff>
    </xdr:to>
    <xdr:sp macro="" textlink="">
      <xdr:nvSpPr>
        <xdr:cNvPr id="7" name="AutoShape 5">
          <a:hlinkClick xmlns:r="http://schemas.openxmlformats.org/officeDocument/2006/relationships" r:id="rId7" tooltip="Volver menú alojados"/>
        </xdr:cNvPr>
        <xdr:cNvSpPr>
          <a:spLocks noChangeArrowheads="1"/>
        </xdr:cNvSpPr>
      </xdr:nvSpPr>
      <xdr:spPr bwMode="auto">
        <a:xfrm rot="10800000">
          <a:off x="14268450" y="32861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  <xdr:twoCellAnchor editAs="absolute">
    <xdr:from>
      <xdr:col>1</xdr:col>
      <xdr:colOff>193675</xdr:colOff>
      <xdr:row>40</xdr:row>
      <xdr:rowOff>60325</xdr:rowOff>
    </xdr:from>
    <xdr:to>
      <xdr:col>8</xdr:col>
      <xdr:colOff>517525</xdr:colOff>
      <xdr:row>58</xdr:row>
      <xdr:rowOff>82550</xdr:rowOff>
    </xdr:to>
    <xdr:graphicFrame macro="">
      <xdr:nvGraphicFramePr>
        <xdr:cNvPr id="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28575</xdr:colOff>
      <xdr:row>0</xdr:row>
      <xdr:rowOff>95250</xdr:rowOff>
    </xdr:from>
    <xdr:to>
      <xdr:col>0</xdr:col>
      <xdr:colOff>923925</xdr:colOff>
      <xdr:row>4</xdr:row>
      <xdr:rowOff>19050</xdr:rowOff>
    </xdr:to>
    <xdr:pic>
      <xdr:nvPicPr>
        <xdr:cNvPr id="2" name="Picture 22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575" y="9525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12</xdr:col>
      <xdr:colOff>361950</xdr:colOff>
      <xdr:row>4</xdr:row>
      <xdr:rowOff>0</xdr:rowOff>
    </xdr:from>
    <xdr:to>
      <xdr:col>12</xdr:col>
      <xdr:colOff>723900</xdr:colOff>
      <xdr:row>4</xdr:row>
      <xdr:rowOff>361950</xdr:rowOff>
    </xdr:to>
    <xdr:sp macro="" textlink="">
      <xdr:nvSpPr>
        <xdr:cNvPr id="3" name="AutoShape 5">
          <a:hlinkClick xmlns:r="http://schemas.openxmlformats.org/officeDocument/2006/relationships" r:id="rId3" tooltip="Volver menú alojados"/>
        </xdr:cNvPr>
        <xdr:cNvSpPr>
          <a:spLocks noChangeArrowheads="1"/>
        </xdr:cNvSpPr>
      </xdr:nvSpPr>
      <xdr:spPr bwMode="auto">
        <a:xfrm rot="10800000">
          <a:off x="9420225" y="7620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28575</xdr:colOff>
      <xdr:row>0</xdr:row>
      <xdr:rowOff>95250</xdr:rowOff>
    </xdr:from>
    <xdr:to>
      <xdr:col>0</xdr:col>
      <xdr:colOff>923925</xdr:colOff>
      <xdr:row>4</xdr:row>
      <xdr:rowOff>19050</xdr:rowOff>
    </xdr:to>
    <xdr:pic>
      <xdr:nvPicPr>
        <xdr:cNvPr id="2" name="Picture 22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575" y="9525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12</xdr:col>
      <xdr:colOff>361950</xdr:colOff>
      <xdr:row>4</xdr:row>
      <xdr:rowOff>0</xdr:rowOff>
    </xdr:from>
    <xdr:to>
      <xdr:col>12</xdr:col>
      <xdr:colOff>723900</xdr:colOff>
      <xdr:row>4</xdr:row>
      <xdr:rowOff>361950</xdr:rowOff>
    </xdr:to>
    <xdr:sp macro="" textlink="">
      <xdr:nvSpPr>
        <xdr:cNvPr id="3" name="AutoShape 5">
          <a:hlinkClick xmlns:r="http://schemas.openxmlformats.org/officeDocument/2006/relationships" r:id="rId3" tooltip="Volver menú alojados"/>
        </xdr:cNvPr>
        <xdr:cNvSpPr>
          <a:spLocks noChangeArrowheads="1"/>
        </xdr:cNvSpPr>
      </xdr:nvSpPr>
      <xdr:spPr bwMode="auto">
        <a:xfrm rot="10800000">
          <a:off x="9420225" y="7620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5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3</xdr:col>
      <xdr:colOff>85725</xdr:colOff>
      <xdr:row>28</xdr:row>
      <xdr:rowOff>47625</xdr:rowOff>
    </xdr:from>
    <xdr:to>
      <xdr:col>3</xdr:col>
      <xdr:colOff>447675</xdr:colOff>
      <xdr:row>29</xdr:row>
      <xdr:rowOff>28575</xdr:rowOff>
    </xdr:to>
    <xdr:sp macro="" textlink="">
      <xdr:nvSpPr>
        <xdr:cNvPr id="3" name="AutoShape 5">
          <a:hlinkClick xmlns:r="http://schemas.openxmlformats.org/officeDocument/2006/relationships" r:id="rId3" tooltip="Volver menú alojados"/>
        </xdr:cNvPr>
        <xdr:cNvSpPr>
          <a:spLocks noChangeArrowheads="1"/>
        </xdr:cNvSpPr>
      </xdr:nvSpPr>
      <xdr:spPr bwMode="auto">
        <a:xfrm rot="10800000">
          <a:off x="3495675" y="608647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355600</xdr:colOff>
      <xdr:row>1</xdr:row>
      <xdr:rowOff>177800</xdr:rowOff>
    </xdr:from>
    <xdr:to>
      <xdr:col>9</xdr:col>
      <xdr:colOff>279400</xdr:colOff>
      <xdr:row>24</xdr:row>
      <xdr:rowOff>152400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2</xdr:row>
      <xdr:rowOff>38100</xdr:rowOff>
    </xdr:to>
    <xdr:pic>
      <xdr:nvPicPr>
        <xdr:cNvPr id="3" name="Picture 5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7</xdr:col>
      <xdr:colOff>0</xdr:colOff>
      <xdr:row>27</xdr:row>
      <xdr:rowOff>0</xdr:rowOff>
    </xdr:from>
    <xdr:to>
      <xdr:col>7</xdr:col>
      <xdr:colOff>361950</xdr:colOff>
      <xdr:row>27</xdr:row>
      <xdr:rowOff>361950</xdr:rowOff>
    </xdr:to>
    <xdr:sp macro="" textlink="">
      <xdr:nvSpPr>
        <xdr:cNvPr id="4" name="AutoShape 5">
          <a:hlinkClick xmlns:r="http://schemas.openxmlformats.org/officeDocument/2006/relationships" r:id="rId4" tooltip="Volver menú alojados"/>
        </xdr:cNvPr>
        <xdr:cNvSpPr>
          <a:spLocks noChangeArrowheads="1"/>
        </xdr:cNvSpPr>
      </xdr:nvSpPr>
      <xdr:spPr bwMode="auto">
        <a:xfrm rot="10800000">
          <a:off x="5705475" y="47625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0.03276</cdr:x>
      <cdr:y>0</cdr:y>
    </cdr:from>
    <cdr:to>
      <cdr:x>0.96568</cdr:x>
      <cdr:y>0.17359</cdr:y>
    </cdr:to>
    <cdr:sp macro="" textlink="'EM MUNICIPIO y tipología'!$B$5:$E$5">
      <cdr:nvSpPr>
        <cdr:cNvPr id="2" name="1 CuadroTexto"/>
        <cdr:cNvSpPr txBox="1"/>
      </cdr:nvSpPr>
      <cdr:spPr>
        <a:xfrm xmlns:a="http://schemas.openxmlformats.org/drawingml/2006/main">
          <a:off x="200025" y="0"/>
          <a:ext cx="5695950" cy="6762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9B006B54-6134-40C3-AB65-D8DB3C0895ED}" type="TxLink">
            <a:rPr lang="es-ES" sz="1600" b="1">
              <a:solidFill>
                <a:schemeClr val="tx2">
                  <a:lumMod val="75000"/>
                </a:schemeClr>
              </a:solidFill>
            </a:rPr>
            <a:pPr algn="ctr"/>
            <a:t>ESTANCIAS MEDIAS POR MUNICIPIO TURÍSTICO Y TIPOLOGÍA DE ESTABLECIMIENTO</a:t>
          </a:fld>
          <a:endParaRPr lang="es-ES" sz="1600" b="1">
            <a:solidFill>
              <a:schemeClr val="tx2">
                <a:lumMod val="75000"/>
              </a:schemeClr>
            </a:solidFill>
          </a:endParaRPr>
        </a:p>
      </cdr:txBody>
    </cdr:sp>
  </cdr:relSizeAnchor>
</c:userShapes>
</file>

<file path=xl/drawings/drawing2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8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11</xdr:col>
      <xdr:colOff>66675</xdr:colOff>
      <xdr:row>18</xdr:row>
      <xdr:rowOff>190500</xdr:rowOff>
    </xdr:from>
    <xdr:to>
      <xdr:col>11</xdr:col>
      <xdr:colOff>428625</xdr:colOff>
      <xdr:row>18</xdr:row>
      <xdr:rowOff>552450</xdr:rowOff>
    </xdr:to>
    <xdr:sp macro="" textlink="">
      <xdr:nvSpPr>
        <xdr:cNvPr id="3" name="AutoShape 5">
          <a:hlinkClick xmlns:r="http://schemas.openxmlformats.org/officeDocument/2006/relationships" r:id="rId3" tooltip="Volver menú alojados"/>
        </xdr:cNvPr>
        <xdr:cNvSpPr>
          <a:spLocks noChangeArrowheads="1"/>
        </xdr:cNvSpPr>
      </xdr:nvSpPr>
      <xdr:spPr bwMode="auto">
        <a:xfrm rot="10800000">
          <a:off x="10439400" y="39624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990601</xdr:colOff>
      <xdr:row>5</xdr:row>
      <xdr:rowOff>12701</xdr:rowOff>
    </xdr:from>
    <xdr:to>
      <xdr:col>7</xdr:col>
      <xdr:colOff>819150</xdr:colOff>
      <xdr:row>21</xdr:row>
      <xdr:rowOff>19051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4</xdr:row>
      <xdr:rowOff>38100</xdr:rowOff>
    </xdr:to>
    <xdr:pic>
      <xdr:nvPicPr>
        <xdr:cNvPr id="3" name="Picture 4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9</xdr:col>
      <xdr:colOff>0</xdr:colOff>
      <xdr:row>5</xdr:row>
      <xdr:rowOff>0</xdr:rowOff>
    </xdr:from>
    <xdr:to>
      <xdr:col>16</xdr:col>
      <xdr:colOff>952499</xdr:colOff>
      <xdr:row>21</xdr:row>
      <xdr:rowOff>6350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1</xdr:col>
      <xdr:colOff>9525</xdr:colOff>
      <xdr:row>22</xdr:row>
      <xdr:rowOff>171450</xdr:rowOff>
    </xdr:from>
    <xdr:to>
      <xdr:col>8</xdr:col>
      <xdr:colOff>12699</xdr:colOff>
      <xdr:row>38</xdr:row>
      <xdr:rowOff>177800</xdr:rowOff>
    </xdr:to>
    <xdr:graphicFrame macro="">
      <xdr:nvGraphicFramePr>
        <xdr:cNvPr id="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absolute">
    <xdr:from>
      <xdr:col>9</xdr:col>
      <xdr:colOff>0</xdr:colOff>
      <xdr:row>23</xdr:row>
      <xdr:rowOff>0</xdr:rowOff>
    </xdr:from>
    <xdr:to>
      <xdr:col>16</xdr:col>
      <xdr:colOff>952499</xdr:colOff>
      <xdr:row>39</xdr:row>
      <xdr:rowOff>6350</xdr:rowOff>
    </xdr:to>
    <xdr:graphicFrame macro="">
      <xdr:nvGraphicFramePr>
        <xdr:cNvPr id="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absolute">
    <xdr:from>
      <xdr:col>18</xdr:col>
      <xdr:colOff>0</xdr:colOff>
      <xdr:row>18</xdr:row>
      <xdr:rowOff>0</xdr:rowOff>
    </xdr:from>
    <xdr:to>
      <xdr:col>18</xdr:col>
      <xdr:colOff>361950</xdr:colOff>
      <xdr:row>19</xdr:row>
      <xdr:rowOff>171450</xdr:rowOff>
    </xdr:to>
    <xdr:sp macro="" textlink="">
      <xdr:nvSpPr>
        <xdr:cNvPr id="7" name="AutoShape 5">
          <a:hlinkClick xmlns:r="http://schemas.openxmlformats.org/officeDocument/2006/relationships" r:id="rId7" tooltip="Volver menú alojados"/>
        </xdr:cNvPr>
        <xdr:cNvSpPr>
          <a:spLocks noChangeArrowheads="1"/>
        </xdr:cNvSpPr>
      </xdr:nvSpPr>
      <xdr:spPr bwMode="auto">
        <a:xfrm rot="10800000">
          <a:off x="14268450" y="32861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  <xdr:twoCellAnchor editAs="absolute">
    <xdr:from>
      <xdr:col>1</xdr:col>
      <xdr:colOff>95250</xdr:colOff>
      <xdr:row>40</xdr:row>
      <xdr:rowOff>158750</xdr:rowOff>
    </xdr:from>
    <xdr:to>
      <xdr:col>8</xdr:col>
      <xdr:colOff>98424</xdr:colOff>
      <xdr:row>59</xdr:row>
      <xdr:rowOff>22225</xdr:rowOff>
    </xdr:to>
    <xdr:graphicFrame macro="">
      <xdr:nvGraphicFramePr>
        <xdr:cNvPr id="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2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8</xdr:col>
      <xdr:colOff>57150</xdr:colOff>
      <xdr:row>4</xdr:row>
      <xdr:rowOff>47625</xdr:rowOff>
    </xdr:from>
    <xdr:to>
      <xdr:col>8</xdr:col>
      <xdr:colOff>419100</xdr:colOff>
      <xdr:row>5</xdr:row>
      <xdr:rowOff>180975</xdr:rowOff>
    </xdr:to>
    <xdr:sp macro="" textlink="">
      <xdr:nvSpPr>
        <xdr:cNvPr id="3" name="AutoShape 5">
          <a:hlinkClick xmlns:r="http://schemas.openxmlformats.org/officeDocument/2006/relationships" r:id="rId3" tooltip="Volver menú alojados"/>
        </xdr:cNvPr>
        <xdr:cNvSpPr>
          <a:spLocks noChangeArrowheads="1"/>
        </xdr:cNvSpPr>
      </xdr:nvSpPr>
      <xdr:spPr bwMode="auto">
        <a:xfrm rot="10800000">
          <a:off x="6762750" y="8096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2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7</xdr:col>
      <xdr:colOff>390525</xdr:colOff>
      <xdr:row>4</xdr:row>
      <xdr:rowOff>28575</xdr:rowOff>
    </xdr:from>
    <xdr:to>
      <xdr:col>7</xdr:col>
      <xdr:colOff>752475</xdr:colOff>
      <xdr:row>4</xdr:row>
      <xdr:rowOff>390525</xdr:rowOff>
    </xdr:to>
    <xdr:sp macro="" textlink="">
      <xdr:nvSpPr>
        <xdr:cNvPr id="3" name="AutoShape 5">
          <a:hlinkClick xmlns:r="http://schemas.openxmlformats.org/officeDocument/2006/relationships" r:id="rId3" tooltip="Volver menú alojados"/>
        </xdr:cNvPr>
        <xdr:cNvSpPr>
          <a:spLocks noChangeArrowheads="1"/>
        </xdr:cNvSpPr>
      </xdr:nvSpPr>
      <xdr:spPr bwMode="auto">
        <a:xfrm rot="10800000">
          <a:off x="6391275" y="79057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1038224</xdr:colOff>
      <xdr:row>4</xdr:row>
      <xdr:rowOff>33236</xdr:rowOff>
    </xdr:to>
    <xdr:pic>
      <xdr:nvPicPr>
        <xdr:cNvPr id="2" name="Picture 4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38224" cy="7952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8</xdr:col>
      <xdr:colOff>57150</xdr:colOff>
      <xdr:row>4</xdr:row>
      <xdr:rowOff>76200</xdr:rowOff>
    </xdr:from>
    <xdr:to>
      <xdr:col>8</xdr:col>
      <xdr:colOff>419100</xdr:colOff>
      <xdr:row>4</xdr:row>
      <xdr:rowOff>438150</xdr:rowOff>
    </xdr:to>
    <xdr:sp macro="" textlink="">
      <xdr:nvSpPr>
        <xdr:cNvPr id="3" name="AutoShape 5">
          <a:hlinkClick xmlns:r="http://schemas.openxmlformats.org/officeDocument/2006/relationships" r:id="rId3" tooltip="Volver menú alojados"/>
        </xdr:cNvPr>
        <xdr:cNvSpPr>
          <a:spLocks noChangeArrowheads="1"/>
        </xdr:cNvSpPr>
      </xdr:nvSpPr>
      <xdr:spPr bwMode="auto">
        <a:xfrm rot="10800000">
          <a:off x="6819900" y="8382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1038224</xdr:colOff>
      <xdr:row>4</xdr:row>
      <xdr:rowOff>33236</xdr:rowOff>
    </xdr:to>
    <xdr:pic>
      <xdr:nvPicPr>
        <xdr:cNvPr id="2" name="Picture 6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38224" cy="7952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7</xdr:col>
      <xdr:colOff>542925</xdr:colOff>
      <xdr:row>5</xdr:row>
      <xdr:rowOff>123825</xdr:rowOff>
    </xdr:from>
    <xdr:to>
      <xdr:col>8</xdr:col>
      <xdr:colOff>285750</xdr:colOff>
      <xdr:row>6</xdr:row>
      <xdr:rowOff>104775</xdr:rowOff>
    </xdr:to>
    <xdr:sp macro="" textlink="">
      <xdr:nvSpPr>
        <xdr:cNvPr id="3" name="AutoShape 5">
          <a:hlinkClick xmlns:r="http://schemas.openxmlformats.org/officeDocument/2006/relationships" r:id="rId3" tooltip="Volver menú alojados"/>
        </xdr:cNvPr>
        <xdr:cNvSpPr>
          <a:spLocks noChangeArrowheads="1"/>
        </xdr:cNvSpPr>
      </xdr:nvSpPr>
      <xdr:spPr bwMode="auto">
        <a:xfrm rot="10800000">
          <a:off x="6543675" y="13430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4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6</xdr:col>
      <xdr:colOff>104775</xdr:colOff>
      <xdr:row>28</xdr:row>
      <xdr:rowOff>352425</xdr:rowOff>
    </xdr:from>
    <xdr:to>
      <xdr:col>6</xdr:col>
      <xdr:colOff>466725</xdr:colOff>
      <xdr:row>31</xdr:row>
      <xdr:rowOff>9525</xdr:rowOff>
    </xdr:to>
    <xdr:sp macro="" textlink="">
      <xdr:nvSpPr>
        <xdr:cNvPr id="3" name="AutoShape 5">
          <a:hlinkClick xmlns:r="http://schemas.openxmlformats.org/officeDocument/2006/relationships" r:id="rId3" tooltip="Volver menú alojados"/>
        </xdr:cNvPr>
        <xdr:cNvSpPr>
          <a:spLocks noChangeArrowheads="1"/>
        </xdr:cNvSpPr>
      </xdr:nvSpPr>
      <xdr:spPr bwMode="auto">
        <a:xfrm rot="10800000">
          <a:off x="5514975" y="60674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346075</xdr:colOff>
      <xdr:row>3</xdr:row>
      <xdr:rowOff>130174</xdr:rowOff>
    </xdr:from>
    <xdr:to>
      <xdr:col>9</xdr:col>
      <xdr:colOff>292100</xdr:colOff>
      <xdr:row>29</xdr:row>
      <xdr:rowOff>114299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4</xdr:row>
      <xdr:rowOff>38100</xdr:rowOff>
    </xdr:to>
    <xdr:pic>
      <xdr:nvPicPr>
        <xdr:cNvPr id="3" name="Picture 4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10</xdr:col>
      <xdr:colOff>0</xdr:colOff>
      <xdr:row>29</xdr:row>
      <xdr:rowOff>161925</xdr:rowOff>
    </xdr:from>
    <xdr:to>
      <xdr:col>10</xdr:col>
      <xdr:colOff>361950</xdr:colOff>
      <xdr:row>31</xdr:row>
      <xdr:rowOff>142875</xdr:rowOff>
    </xdr:to>
    <xdr:sp macro="" textlink="">
      <xdr:nvSpPr>
        <xdr:cNvPr id="5" name="AutoShape 5">
          <a:hlinkClick xmlns:r="http://schemas.openxmlformats.org/officeDocument/2006/relationships" r:id="rId4" tooltip="Volver menú alojados"/>
        </xdr:cNvPr>
        <xdr:cNvSpPr>
          <a:spLocks noChangeArrowheads="1"/>
        </xdr:cNvSpPr>
      </xdr:nvSpPr>
      <xdr:spPr bwMode="auto">
        <a:xfrm rot="10800000">
          <a:off x="7972425" y="485775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31.xml><?xml version="1.0" encoding="utf-8"?>
<c:userShapes xmlns:c="http://schemas.openxmlformats.org/drawingml/2006/chart">
  <cdr:relSizeAnchor xmlns:cdr="http://schemas.openxmlformats.org/drawingml/2006/chartDrawing">
    <cdr:from>
      <cdr:x>0.06864</cdr:x>
      <cdr:y>0</cdr:y>
    </cdr:from>
    <cdr:to>
      <cdr:x>0.9298</cdr:x>
      <cdr:y>0.16205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419301" y="0"/>
          <a:ext cx="5260568" cy="6318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s-ES" sz="1600" b="1">
              <a:solidFill>
                <a:schemeClr val="tx2">
                  <a:lumMod val="75000"/>
                </a:schemeClr>
              </a:solidFill>
            </a:rPr>
            <a:t>PLAZAS TURÍSTICAS ESTIMADAS SEGÚN ZONAS TURÍSTICAS Y TIPOLOGÍA ALOJATIVA</a:t>
          </a:r>
        </a:p>
      </cdr:txBody>
    </cdr:sp>
  </cdr:relSizeAnchor>
</c:userShapes>
</file>

<file path=xl/drawings/drawing3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6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18</xdr:col>
      <xdr:colOff>492125</xdr:colOff>
      <xdr:row>39</xdr:row>
      <xdr:rowOff>6350</xdr:rowOff>
    </xdr:from>
    <xdr:to>
      <xdr:col>19</xdr:col>
      <xdr:colOff>92075</xdr:colOff>
      <xdr:row>40</xdr:row>
      <xdr:rowOff>203200</xdr:rowOff>
    </xdr:to>
    <xdr:sp macro="" textlink="">
      <xdr:nvSpPr>
        <xdr:cNvPr id="3" name="AutoShape 5">
          <a:hlinkClick xmlns:r="http://schemas.openxmlformats.org/officeDocument/2006/relationships" r:id="rId3" tooltip="Volver menú Oferta Alojativa"/>
        </xdr:cNvPr>
        <xdr:cNvSpPr>
          <a:spLocks noChangeArrowheads="1"/>
        </xdr:cNvSpPr>
      </xdr:nvSpPr>
      <xdr:spPr bwMode="auto">
        <a:xfrm rot="10800000">
          <a:off x="14655800" y="9283700"/>
          <a:ext cx="361950" cy="358775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  <xdr:twoCellAnchor editAs="absolute">
    <xdr:from>
      <xdr:col>8</xdr:col>
      <xdr:colOff>57150</xdr:colOff>
      <xdr:row>9</xdr:row>
      <xdr:rowOff>142875</xdr:rowOff>
    </xdr:from>
    <xdr:to>
      <xdr:col>8</xdr:col>
      <xdr:colOff>419100</xdr:colOff>
      <xdr:row>11</xdr:row>
      <xdr:rowOff>123825</xdr:rowOff>
    </xdr:to>
    <xdr:sp macro="" textlink="">
      <xdr:nvSpPr>
        <xdr:cNvPr id="4" name="AutoShape 5">
          <a:hlinkClick xmlns:r="http://schemas.openxmlformats.org/officeDocument/2006/relationships" r:id="rId4" tooltip="Volver menú alojados"/>
        </xdr:cNvPr>
        <xdr:cNvSpPr>
          <a:spLocks noChangeArrowheads="1"/>
        </xdr:cNvSpPr>
      </xdr:nvSpPr>
      <xdr:spPr bwMode="auto">
        <a:xfrm rot="10800000">
          <a:off x="6600825" y="231457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127000</xdr:colOff>
      <xdr:row>2</xdr:row>
      <xdr:rowOff>9525</xdr:rowOff>
    </xdr:from>
    <xdr:to>
      <xdr:col>9</xdr:col>
      <xdr:colOff>98425</xdr:colOff>
      <xdr:row>22</xdr:row>
      <xdr:rowOff>38100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4</xdr:row>
      <xdr:rowOff>38100</xdr:rowOff>
    </xdr:to>
    <xdr:pic>
      <xdr:nvPicPr>
        <xdr:cNvPr id="3" name="Picture 4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</xdr:col>
      <xdr:colOff>57150</xdr:colOff>
      <xdr:row>24</xdr:row>
      <xdr:rowOff>152400</xdr:rowOff>
    </xdr:from>
    <xdr:to>
      <xdr:col>9</xdr:col>
      <xdr:colOff>28575</xdr:colOff>
      <xdr:row>44</xdr:row>
      <xdr:rowOff>85725</xdr:rowOff>
    </xdr:to>
    <xdr:graphicFrame macro="">
      <xdr:nvGraphicFramePr>
        <xdr:cNvPr id="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1</xdr:col>
      <xdr:colOff>95250</xdr:colOff>
      <xdr:row>47</xdr:row>
      <xdr:rowOff>47625</xdr:rowOff>
    </xdr:from>
    <xdr:to>
      <xdr:col>9</xdr:col>
      <xdr:colOff>66675</xdr:colOff>
      <xdr:row>64</xdr:row>
      <xdr:rowOff>3175</xdr:rowOff>
    </xdr:to>
    <xdr:graphicFrame macro="">
      <xdr:nvGraphicFramePr>
        <xdr:cNvPr id="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absolute">
    <xdr:from>
      <xdr:col>1</xdr:col>
      <xdr:colOff>63500</xdr:colOff>
      <xdr:row>66</xdr:row>
      <xdr:rowOff>31750</xdr:rowOff>
    </xdr:from>
    <xdr:to>
      <xdr:col>9</xdr:col>
      <xdr:colOff>34925</xdr:colOff>
      <xdr:row>86</xdr:row>
      <xdr:rowOff>60325</xdr:rowOff>
    </xdr:to>
    <xdr:graphicFrame macro="">
      <xdr:nvGraphicFramePr>
        <xdr:cNvPr id="1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absolute">
    <xdr:from>
      <xdr:col>9</xdr:col>
      <xdr:colOff>561975</xdr:colOff>
      <xdr:row>19</xdr:row>
      <xdr:rowOff>9525</xdr:rowOff>
    </xdr:from>
    <xdr:to>
      <xdr:col>10</xdr:col>
      <xdr:colOff>161925</xdr:colOff>
      <xdr:row>21</xdr:row>
      <xdr:rowOff>47625</xdr:rowOff>
    </xdr:to>
    <xdr:sp macro="" textlink="">
      <xdr:nvSpPr>
        <xdr:cNvPr id="11" name="AutoShape 5">
          <a:hlinkClick xmlns:r="http://schemas.openxmlformats.org/officeDocument/2006/relationships" r:id="rId7" tooltip="Volver menú alojados"/>
        </xdr:cNvPr>
        <xdr:cNvSpPr>
          <a:spLocks noChangeArrowheads="1"/>
        </xdr:cNvSpPr>
      </xdr:nvSpPr>
      <xdr:spPr bwMode="auto">
        <a:xfrm rot="10800000">
          <a:off x="7781925" y="30861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  <xdr:twoCellAnchor editAs="absolute">
    <xdr:from>
      <xdr:col>1</xdr:col>
      <xdr:colOff>95250</xdr:colOff>
      <xdr:row>89</xdr:row>
      <xdr:rowOff>47625</xdr:rowOff>
    </xdr:from>
    <xdr:to>
      <xdr:col>9</xdr:col>
      <xdr:colOff>66675</xdr:colOff>
      <xdr:row>109</xdr:row>
      <xdr:rowOff>76200</xdr:rowOff>
    </xdr:to>
    <xdr:graphicFrame macro="">
      <xdr:nvGraphicFramePr>
        <xdr:cNvPr id="1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117475</xdr:colOff>
      <xdr:row>1</xdr:row>
      <xdr:rowOff>127001</xdr:rowOff>
    </xdr:from>
    <xdr:to>
      <xdr:col>8</xdr:col>
      <xdr:colOff>82549</xdr:colOff>
      <xdr:row>18</xdr:row>
      <xdr:rowOff>127000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3</xdr:row>
      <xdr:rowOff>85725</xdr:rowOff>
    </xdr:to>
    <xdr:pic>
      <xdr:nvPicPr>
        <xdr:cNvPr id="3" name="Picture 4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</xdr:col>
      <xdr:colOff>215900</xdr:colOff>
      <xdr:row>19</xdr:row>
      <xdr:rowOff>120650</xdr:rowOff>
    </xdr:from>
    <xdr:to>
      <xdr:col>8</xdr:col>
      <xdr:colOff>187325</xdr:colOff>
      <xdr:row>36</xdr:row>
      <xdr:rowOff>120650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1</xdr:col>
      <xdr:colOff>127000</xdr:colOff>
      <xdr:row>38</xdr:row>
      <xdr:rowOff>158750</xdr:rowOff>
    </xdr:from>
    <xdr:to>
      <xdr:col>8</xdr:col>
      <xdr:colOff>98425</xdr:colOff>
      <xdr:row>55</xdr:row>
      <xdr:rowOff>104774</xdr:rowOff>
    </xdr:to>
    <xdr:graphicFrame macro="">
      <xdr:nvGraphicFramePr>
        <xdr:cNvPr id="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absolute">
    <xdr:from>
      <xdr:col>1</xdr:col>
      <xdr:colOff>212725</xdr:colOff>
      <xdr:row>57</xdr:row>
      <xdr:rowOff>0</xdr:rowOff>
    </xdr:from>
    <xdr:to>
      <xdr:col>8</xdr:col>
      <xdr:colOff>193675</xdr:colOff>
      <xdr:row>73</xdr:row>
      <xdr:rowOff>158749</xdr:rowOff>
    </xdr:to>
    <xdr:graphicFrame macro="">
      <xdr:nvGraphicFramePr>
        <xdr:cNvPr id="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absolute">
    <xdr:from>
      <xdr:col>8</xdr:col>
      <xdr:colOff>161925</xdr:colOff>
      <xdr:row>27</xdr:row>
      <xdr:rowOff>95249</xdr:rowOff>
    </xdr:from>
    <xdr:to>
      <xdr:col>8</xdr:col>
      <xdr:colOff>523875</xdr:colOff>
      <xdr:row>29</xdr:row>
      <xdr:rowOff>47624</xdr:rowOff>
    </xdr:to>
    <xdr:sp macro="" textlink="">
      <xdr:nvSpPr>
        <xdr:cNvPr id="11" name="AutoShape 5">
          <a:hlinkClick xmlns:r="http://schemas.openxmlformats.org/officeDocument/2006/relationships" r:id="rId7" tooltip="Volver menú alojados"/>
        </xdr:cNvPr>
        <xdr:cNvSpPr>
          <a:spLocks noChangeArrowheads="1"/>
        </xdr:cNvSpPr>
      </xdr:nvSpPr>
      <xdr:spPr bwMode="auto">
        <a:xfrm rot="10800000">
          <a:off x="6877050" y="5495924"/>
          <a:ext cx="361950" cy="352425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  <xdr:twoCellAnchor editAs="absolute">
    <xdr:from>
      <xdr:col>1</xdr:col>
      <xdr:colOff>279400</xdr:colOff>
      <xdr:row>76</xdr:row>
      <xdr:rowOff>180975</xdr:rowOff>
    </xdr:from>
    <xdr:to>
      <xdr:col>8</xdr:col>
      <xdr:colOff>250825</xdr:colOff>
      <xdr:row>96</xdr:row>
      <xdr:rowOff>66674</xdr:rowOff>
    </xdr:to>
    <xdr:graphicFrame macro="">
      <xdr:nvGraphicFramePr>
        <xdr:cNvPr id="1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35.xml><?xml version="1.0" encoding="utf-8"?>
<c:userShapes xmlns:c="http://schemas.openxmlformats.org/drawingml/2006/chart">
  <cdr:relSizeAnchor xmlns:cdr="http://schemas.openxmlformats.org/drawingml/2006/chartDrawing">
    <cdr:from>
      <cdr:x>0</cdr:x>
      <cdr:y>0.95231</cdr:y>
    </cdr:from>
    <cdr:to>
      <cdr:x>0.70277</cdr:x>
      <cdr:y>1</cdr:y>
    </cdr:to>
    <cdr:sp macro="" textlink="">
      <cdr:nvSpPr>
        <cdr:cNvPr id="983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3238264"/>
          <a:ext cx="3958328" cy="1621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18288" anchor="ctr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chemeClr val="tx2">
                  <a:lumMod val="75000"/>
                </a:schemeClr>
              </a:solidFill>
              <a:latin typeface="Arial"/>
              <a:cs typeface="Arial"/>
            </a:rPr>
            <a:t>FUENTE: STDE del Cabildo Insular de Tenerife. ELABORACIÓN: Turismo de </a:t>
          </a:r>
          <a:r>
            <a:rPr lang="es-ES" sz="8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cs typeface="Arial"/>
            </a:rPr>
            <a:t>Tenerife</a:t>
          </a:r>
          <a:r>
            <a:rPr lang="es-ES" sz="800" b="0" i="0" u="none" strike="noStrike" baseline="0">
              <a:solidFill>
                <a:schemeClr val="tx2">
                  <a:lumMod val="75000"/>
                </a:schemeClr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0.08764</cdr:x>
      <cdr:y>0</cdr:y>
    </cdr:from>
    <cdr:to>
      <cdr:x>0.92175</cdr:x>
      <cdr:y>0.18466</cdr:y>
    </cdr:to>
    <cdr:sp macro="" textlink="'Oferta Alojat Estim tipol categ'!$B$5:$G$5">
      <cdr:nvSpPr>
        <cdr:cNvPr id="3" name="2 CuadroTexto"/>
        <cdr:cNvSpPr txBox="1"/>
      </cdr:nvSpPr>
      <cdr:spPr>
        <a:xfrm xmlns:a="http://schemas.openxmlformats.org/drawingml/2006/main">
          <a:off x="478602" y="0"/>
          <a:ext cx="4555074" cy="61912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B76E7C67-BCF9-4A8A-BF93-2F2D8FFCB214}" type="TxLink">
            <a:rPr lang="es-ES" sz="1600" b="1">
              <a:solidFill>
                <a:schemeClr val="tx2">
                  <a:lumMod val="75000"/>
                </a:schemeClr>
              </a:solidFill>
            </a:rPr>
            <a:pPr algn="ctr"/>
            <a:t>PLAZAS ALOJATIVAS ESTIMADAS EN ADEJE SEGÚN TIPOLOGÍA Y CATEGORÍA (*)</a:t>
          </a:fld>
          <a:endParaRPr lang="es-ES" sz="1600" b="1">
            <a:solidFill>
              <a:schemeClr val="tx2">
                <a:lumMod val="7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0.41493</cdr:x>
      <cdr:y>0.49971</cdr:y>
    </cdr:from>
    <cdr:to>
      <cdr:x>0.583</cdr:x>
      <cdr:y>0.5625</cdr:y>
    </cdr:to>
    <cdr:sp macro="" textlink="">
      <cdr:nvSpPr>
        <cdr:cNvPr id="4" name="1 Rectángulo"/>
        <cdr:cNvSpPr/>
      </cdr:nvSpPr>
      <cdr:spPr>
        <a:xfrm xmlns:a="http://schemas.openxmlformats.org/drawingml/2006/main">
          <a:off x="2293619" y="1675426"/>
          <a:ext cx="929005" cy="210523"/>
        </a:xfrm>
        <a:prstGeom xmlns:a="http://schemas.openxmlformats.org/drawingml/2006/main" prst="rect">
          <a:avLst/>
        </a:prstGeom>
        <a:solidFill xmlns:a="http://schemas.openxmlformats.org/drawingml/2006/main">
          <a:srgbClr val="D2DDEE"/>
        </a:solidFill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fld id="{50C0BDBD-12B0-4392-BFC9-03BABEE7A006}" type="TxLink">
            <a:rPr lang="es-ES">
              <a:solidFill>
                <a:schemeClr val="tx2">
                  <a:lumMod val="75000"/>
                </a:schemeClr>
              </a:solidFill>
            </a:rPr>
            <a:pPr/>
            <a:t>HOTELERAS</a:t>
          </a:fld>
          <a:endParaRPr lang="es-ES">
            <a:solidFill>
              <a:schemeClr val="tx2">
                <a:lumMod val="75000"/>
              </a:schemeClr>
            </a:solidFill>
          </a:endParaRPr>
        </a:p>
      </cdr:txBody>
    </cdr:sp>
  </cdr:relSizeAnchor>
</c:userShapes>
</file>

<file path=xl/drawings/drawing36.xml><?xml version="1.0" encoding="utf-8"?>
<c:userShapes xmlns:c="http://schemas.openxmlformats.org/drawingml/2006/chart">
  <cdr:relSizeAnchor xmlns:cdr="http://schemas.openxmlformats.org/drawingml/2006/chartDrawing">
    <cdr:from>
      <cdr:x>0</cdr:x>
      <cdr:y>0.95231</cdr:y>
    </cdr:from>
    <cdr:to>
      <cdr:x>0.61514</cdr:x>
      <cdr:y>1</cdr:y>
    </cdr:to>
    <cdr:sp macro="" textlink="">
      <cdr:nvSpPr>
        <cdr:cNvPr id="983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3246542"/>
          <a:ext cx="3468642" cy="1621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18288" anchor="ctr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cs typeface="Arial"/>
            </a:rPr>
            <a:t>FUENTE: STDE del Cabildo Insular de Tenerife. ELABORACIÓN: Turismo de Tenerife </a:t>
          </a:r>
        </a:p>
      </cdr:txBody>
    </cdr:sp>
  </cdr:relSizeAnchor>
  <cdr:relSizeAnchor xmlns:cdr="http://schemas.openxmlformats.org/drawingml/2006/chartDrawing">
    <cdr:from>
      <cdr:x>0.07919</cdr:x>
      <cdr:y>0</cdr:y>
    </cdr:from>
    <cdr:to>
      <cdr:x>0.9133</cdr:x>
      <cdr:y>0.18466</cdr:y>
    </cdr:to>
    <cdr:sp macro="" textlink="'Oferta Alojat Estim tipol categ'!$B$18:$G$18">
      <cdr:nvSpPr>
        <cdr:cNvPr id="3" name="2 CuadroTexto"/>
        <cdr:cNvSpPr txBox="1"/>
      </cdr:nvSpPr>
      <cdr:spPr>
        <a:xfrm xmlns:a="http://schemas.openxmlformats.org/drawingml/2006/main">
          <a:off x="446559" y="0"/>
          <a:ext cx="4703380" cy="64785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9E2180C9-FCB5-411C-98E8-0C318381F6FF}" type="TxLink">
            <a:rPr lang="es-ES" sz="1600" b="1">
              <a:solidFill>
                <a:schemeClr val="tx2">
                  <a:lumMod val="75000"/>
                </a:schemeClr>
              </a:solidFill>
            </a:rPr>
            <a:pPr algn="ctr"/>
            <a:t>PLAZAS ALOJATIVAS ESTIMADAS EN ARONA SEGÚN TIPOLOGÍA Y CATEGORÍA (*)</a:t>
          </a:fld>
          <a:endParaRPr lang="es-ES" sz="1600" b="1">
            <a:solidFill>
              <a:schemeClr val="tx2">
                <a:lumMod val="7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0.4192</cdr:x>
      <cdr:y>0.5142</cdr:y>
    </cdr:from>
    <cdr:to>
      <cdr:x>0.58059</cdr:x>
      <cdr:y>0.5767</cdr:y>
    </cdr:to>
    <cdr:sp macro="" textlink="">
      <cdr:nvSpPr>
        <cdr:cNvPr id="4" name="1 Rectángulo"/>
        <cdr:cNvSpPr/>
      </cdr:nvSpPr>
      <cdr:spPr>
        <a:xfrm xmlns:a="http://schemas.openxmlformats.org/drawingml/2006/main">
          <a:off x="2303895" y="1724025"/>
          <a:ext cx="886980" cy="209549"/>
        </a:xfrm>
        <a:prstGeom xmlns:a="http://schemas.openxmlformats.org/drawingml/2006/main" prst="rect">
          <a:avLst/>
        </a:prstGeom>
        <a:solidFill xmlns:a="http://schemas.openxmlformats.org/drawingml/2006/main">
          <a:srgbClr val="D2DDEE"/>
        </a:solidFill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fld id="{50C0BDBD-12B0-4392-BFC9-03BABEE7A006}" type="TxLink">
            <a:rPr lang="es-ES">
              <a:solidFill>
                <a:schemeClr val="tx2">
                  <a:lumMod val="75000"/>
                </a:schemeClr>
              </a:solidFill>
            </a:rPr>
            <a:pPr/>
            <a:t>HOTELERAS</a:t>
          </a:fld>
          <a:endParaRPr lang="es-ES">
            <a:solidFill>
              <a:schemeClr val="tx2">
                <a:lumMod val="75000"/>
              </a:schemeClr>
            </a:solidFill>
          </a:endParaRPr>
        </a:p>
      </cdr:txBody>
    </cdr:sp>
  </cdr:relSizeAnchor>
</c:userShapes>
</file>

<file path=xl/drawings/drawing37.xml><?xml version="1.0" encoding="utf-8"?>
<c:userShapes xmlns:c="http://schemas.openxmlformats.org/drawingml/2006/chart">
  <cdr:relSizeAnchor xmlns:cdr="http://schemas.openxmlformats.org/drawingml/2006/chartDrawing">
    <cdr:from>
      <cdr:x>0</cdr:x>
      <cdr:y>0.95163</cdr:y>
    </cdr:from>
    <cdr:to>
      <cdr:x>0.61514</cdr:x>
      <cdr:y>1</cdr:y>
    </cdr:to>
    <cdr:sp macro="" textlink="">
      <cdr:nvSpPr>
        <cdr:cNvPr id="983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3199937"/>
          <a:ext cx="3468642" cy="1621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18288" anchor="ctr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cs typeface="Arial"/>
            </a:rPr>
            <a:t>FUENTE: STDE del Cabildo Insular de Tenerife. ELABORACIÓN: Turismo de Tenerife </a:t>
          </a:r>
        </a:p>
      </cdr:txBody>
    </cdr:sp>
  </cdr:relSizeAnchor>
  <cdr:relSizeAnchor xmlns:cdr="http://schemas.openxmlformats.org/drawingml/2006/chartDrawing">
    <cdr:from>
      <cdr:x>0.08764</cdr:x>
      <cdr:y>0</cdr:y>
    </cdr:from>
    <cdr:to>
      <cdr:x>0.92175</cdr:x>
      <cdr:y>0.18466</cdr:y>
    </cdr:to>
    <cdr:sp macro="" textlink="'Oferta Alojat Estim tipol categ'!$B$30:$G$30">
      <cdr:nvSpPr>
        <cdr:cNvPr id="3" name="2 CuadroTexto"/>
        <cdr:cNvSpPr txBox="1"/>
      </cdr:nvSpPr>
      <cdr:spPr>
        <a:xfrm xmlns:a="http://schemas.openxmlformats.org/drawingml/2006/main">
          <a:off x="483332" y="0"/>
          <a:ext cx="4600096" cy="6191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ED552BD2-5AA8-4C07-91E2-A17982E07854}" type="TxLink">
            <a:rPr lang="es-ES" sz="1600" b="1">
              <a:solidFill>
                <a:schemeClr val="tx2">
                  <a:lumMod val="75000"/>
                </a:schemeClr>
              </a:solidFill>
            </a:rPr>
            <a:pPr algn="ctr"/>
            <a:t>PLAZAS ALOJATIVAS ESTIMADAS EN PUERTO DE LA CRUZ SEGÚN TIPOLOGÍA Y CATEGORÍA (*)</a:t>
          </a:fld>
          <a:endParaRPr lang="es-ES" sz="1600" b="1">
            <a:solidFill>
              <a:schemeClr val="tx2">
                <a:lumMod val="7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0.4082</cdr:x>
      <cdr:y>0.52557</cdr:y>
    </cdr:from>
    <cdr:to>
      <cdr:x>0.5716</cdr:x>
      <cdr:y>0.57541</cdr:y>
    </cdr:to>
    <cdr:sp macro="" textlink="">
      <cdr:nvSpPr>
        <cdr:cNvPr id="4" name="1 Rectángulo"/>
        <cdr:cNvSpPr/>
      </cdr:nvSpPr>
      <cdr:spPr>
        <a:xfrm xmlns:a="http://schemas.openxmlformats.org/drawingml/2006/main">
          <a:off x="2135862" y="1762124"/>
          <a:ext cx="854987" cy="167097"/>
        </a:xfrm>
        <a:prstGeom xmlns:a="http://schemas.openxmlformats.org/drawingml/2006/main" prst="rect">
          <a:avLst/>
        </a:prstGeom>
        <a:solidFill xmlns:a="http://schemas.openxmlformats.org/drawingml/2006/main">
          <a:srgbClr val="D2DDEE"/>
        </a:solidFill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fld id="{50C0BDBD-12B0-4392-BFC9-03BABEE7A006}" type="TxLink">
            <a:rPr lang="es-ES">
              <a:solidFill>
                <a:schemeClr val="tx2">
                  <a:lumMod val="75000"/>
                </a:schemeClr>
              </a:solidFill>
            </a:rPr>
            <a:pPr/>
            <a:t>HOTELERAS</a:t>
          </a:fld>
          <a:endParaRPr lang="es-ES">
            <a:solidFill>
              <a:schemeClr val="tx2">
                <a:lumMod val="75000"/>
              </a:schemeClr>
            </a:solidFill>
          </a:endParaRPr>
        </a:p>
      </cdr:txBody>
    </cdr:sp>
  </cdr:relSizeAnchor>
</c:userShapes>
</file>

<file path=xl/drawings/drawing38.xml><?xml version="1.0" encoding="utf-8"?>
<c:userShapes xmlns:c="http://schemas.openxmlformats.org/drawingml/2006/chart">
  <cdr:relSizeAnchor xmlns:cdr="http://schemas.openxmlformats.org/drawingml/2006/chartDrawing">
    <cdr:from>
      <cdr:x>0</cdr:x>
      <cdr:y>0.95163</cdr:y>
    </cdr:from>
    <cdr:to>
      <cdr:x>0.6141</cdr:x>
      <cdr:y>1</cdr:y>
    </cdr:to>
    <cdr:sp macro="" textlink="">
      <cdr:nvSpPr>
        <cdr:cNvPr id="983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3194294"/>
          <a:ext cx="3468642" cy="1621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18288" anchor="ctr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+mn-lt"/>
              <a:cs typeface="Arial"/>
            </a:rPr>
            <a:t>FUENTE: STDE del Cabildo Insular de Tenerife. ELABORACIÓN: Turismo de Tenerife </a:t>
          </a:r>
        </a:p>
      </cdr:txBody>
    </cdr:sp>
  </cdr:relSizeAnchor>
  <cdr:relSizeAnchor xmlns:cdr="http://schemas.openxmlformats.org/drawingml/2006/chartDrawing">
    <cdr:from>
      <cdr:x>0.08764</cdr:x>
      <cdr:y>0</cdr:y>
    </cdr:from>
    <cdr:to>
      <cdr:x>0.92175</cdr:x>
      <cdr:y>0.18466</cdr:y>
    </cdr:to>
    <cdr:sp macro="" textlink="'Oferta Alojat Estim tipol categ'!$B$41:$G$41">
      <cdr:nvSpPr>
        <cdr:cNvPr id="3" name="2 CuadroTexto"/>
        <cdr:cNvSpPr txBox="1"/>
      </cdr:nvSpPr>
      <cdr:spPr>
        <a:xfrm xmlns:a="http://schemas.openxmlformats.org/drawingml/2006/main">
          <a:off x="498358" y="0"/>
          <a:ext cx="4743104" cy="6191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051CC374-A0AD-4F02-8EB7-10D7C7C6710A}" type="TxLink">
            <a:rPr lang="es-ES" sz="1600" b="1">
              <a:solidFill>
                <a:schemeClr val="tx2">
                  <a:lumMod val="75000"/>
                </a:schemeClr>
              </a:solidFill>
            </a:rPr>
            <a:pPr algn="ctr"/>
            <a:t>PLAZAS ALOJATIVAS ESTIMADAS EN SANTA CRUZ SEGÚN TIPOLOGÍA Y CATEGORÍA (*)</a:t>
          </a:fld>
          <a:endParaRPr lang="es-ES" sz="1600" b="1">
            <a:solidFill>
              <a:schemeClr val="tx2">
                <a:lumMod val="75000"/>
              </a:schemeClr>
            </a:solidFill>
          </a:endParaRPr>
        </a:p>
      </cdr:txBody>
    </cdr:sp>
  </cdr:relSizeAnchor>
</c:userShapes>
</file>

<file path=xl/drawings/drawing39.xml><?xml version="1.0" encoding="utf-8"?>
<c:userShapes xmlns:c="http://schemas.openxmlformats.org/drawingml/2006/chart">
  <cdr:relSizeAnchor xmlns:cdr="http://schemas.openxmlformats.org/drawingml/2006/chartDrawing">
    <cdr:from>
      <cdr:x>0</cdr:x>
      <cdr:y>0.95163</cdr:y>
    </cdr:from>
    <cdr:to>
      <cdr:x>0.61514</cdr:x>
      <cdr:y>1</cdr:y>
    </cdr:to>
    <cdr:sp macro="" textlink="">
      <cdr:nvSpPr>
        <cdr:cNvPr id="983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3199937"/>
          <a:ext cx="3468642" cy="1621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18288" anchor="ctr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cs typeface="Arial"/>
            </a:rPr>
            <a:t>FUENTE: STDE del Cabildo Insular de Tenerife. ELABORACIÓN: Turismo de Tenerife </a:t>
          </a:r>
        </a:p>
      </cdr:txBody>
    </cdr:sp>
  </cdr:relSizeAnchor>
  <cdr:relSizeAnchor xmlns:cdr="http://schemas.openxmlformats.org/drawingml/2006/chartDrawing">
    <cdr:from>
      <cdr:x>0.08764</cdr:x>
      <cdr:y>0</cdr:y>
    </cdr:from>
    <cdr:to>
      <cdr:x>0.92175</cdr:x>
      <cdr:y>0.18466</cdr:y>
    </cdr:to>
    <cdr:sp macro="" textlink="'Oferta Alojat Estim tipol categ'!$B$53">
      <cdr:nvSpPr>
        <cdr:cNvPr id="3" name="2 CuadroTexto"/>
        <cdr:cNvSpPr txBox="1"/>
      </cdr:nvSpPr>
      <cdr:spPr>
        <a:xfrm xmlns:a="http://schemas.openxmlformats.org/drawingml/2006/main">
          <a:off x="483332" y="0"/>
          <a:ext cx="4600096" cy="6191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53CCAD18-A691-4077-9038-A33DBFB810BA}" type="TxLink">
            <a:rPr lang="es-ES" sz="1600" b="1">
              <a:solidFill>
                <a:schemeClr val="tx2">
                  <a:lumMod val="75000"/>
                </a:schemeClr>
              </a:solidFill>
            </a:rPr>
            <a:pPr algn="ctr"/>
            <a:t>PLAZAS ALOJATIVAS ESTIMADAS EN TENERIFE SEGÚN TIPOLOGÍA Y CATEGORÍA (*)</a:t>
          </a:fld>
          <a:endParaRPr lang="es-ES" sz="1600" b="1">
            <a:solidFill>
              <a:schemeClr val="tx2">
                <a:lumMod val="7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0.40989</cdr:x>
      <cdr:y>0.48296</cdr:y>
    </cdr:from>
    <cdr:to>
      <cdr:x>0.57329</cdr:x>
      <cdr:y>0.54545</cdr:y>
    </cdr:to>
    <cdr:sp macro="" textlink="">
      <cdr:nvSpPr>
        <cdr:cNvPr id="4" name="1 Rectángulo"/>
        <cdr:cNvSpPr/>
      </cdr:nvSpPr>
      <cdr:spPr>
        <a:xfrm xmlns:a="http://schemas.openxmlformats.org/drawingml/2006/main">
          <a:off x="2311283" y="1619256"/>
          <a:ext cx="921380" cy="209544"/>
        </a:xfrm>
        <a:prstGeom xmlns:a="http://schemas.openxmlformats.org/drawingml/2006/main" prst="rect">
          <a:avLst/>
        </a:prstGeom>
        <a:solidFill xmlns:a="http://schemas.openxmlformats.org/drawingml/2006/main">
          <a:srgbClr val="D2DDEE"/>
        </a:solidFill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fld id="{50C0BDBD-12B0-4392-BFC9-03BABEE7A006}" type="TxLink">
            <a:rPr lang="es-ES">
              <a:solidFill>
                <a:schemeClr val="tx2">
                  <a:lumMod val="75000"/>
                </a:schemeClr>
              </a:solidFill>
            </a:rPr>
            <a:pPr/>
            <a:t>HOTELERAS</a:t>
          </a:fld>
          <a:endParaRPr lang="es-ES">
            <a:solidFill>
              <a:schemeClr val="tx2">
                <a:lumMod val="75000"/>
              </a:schemeClr>
            </a:solidFill>
          </a:endParaRP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441325</xdr:colOff>
      <xdr:row>4</xdr:row>
      <xdr:rowOff>15876</xdr:rowOff>
    </xdr:from>
    <xdr:to>
      <xdr:col>9</xdr:col>
      <xdr:colOff>333375</xdr:colOff>
      <xdr:row>28</xdr:row>
      <xdr:rowOff>111126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4</xdr:row>
      <xdr:rowOff>38100</xdr:rowOff>
    </xdr:to>
    <xdr:pic>
      <xdr:nvPicPr>
        <xdr:cNvPr id="3" name="Picture 7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7</xdr:col>
      <xdr:colOff>0</xdr:colOff>
      <xdr:row>30</xdr:row>
      <xdr:rowOff>0</xdr:rowOff>
    </xdr:from>
    <xdr:to>
      <xdr:col>7</xdr:col>
      <xdr:colOff>361950</xdr:colOff>
      <xdr:row>30</xdr:row>
      <xdr:rowOff>361950</xdr:rowOff>
    </xdr:to>
    <xdr:sp macro="" textlink="">
      <xdr:nvSpPr>
        <xdr:cNvPr id="4" name="AutoShape 5">
          <a:hlinkClick xmlns:r="http://schemas.openxmlformats.org/officeDocument/2006/relationships" r:id="rId4" tooltip="Volver menú alojados"/>
        </xdr:cNvPr>
        <xdr:cNvSpPr>
          <a:spLocks noChangeArrowheads="1"/>
        </xdr:cNvSpPr>
      </xdr:nvSpPr>
      <xdr:spPr bwMode="auto">
        <a:xfrm rot="10800000">
          <a:off x="5810250" y="50387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1038224</xdr:colOff>
      <xdr:row>4</xdr:row>
      <xdr:rowOff>33236</xdr:rowOff>
    </xdr:to>
    <xdr:pic>
      <xdr:nvPicPr>
        <xdr:cNvPr id="2" name="Picture 5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38224" cy="7952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11</xdr:col>
      <xdr:colOff>47625</xdr:colOff>
      <xdr:row>3</xdr:row>
      <xdr:rowOff>85725</xdr:rowOff>
    </xdr:from>
    <xdr:to>
      <xdr:col>11</xdr:col>
      <xdr:colOff>409575</xdr:colOff>
      <xdr:row>4</xdr:row>
      <xdr:rowOff>257175</xdr:rowOff>
    </xdr:to>
    <xdr:sp macro="" textlink="">
      <xdr:nvSpPr>
        <xdr:cNvPr id="3" name="AutoShape 5">
          <a:hlinkClick xmlns:r="http://schemas.openxmlformats.org/officeDocument/2006/relationships" r:id="rId3" tooltip="Volver menú alojados"/>
        </xdr:cNvPr>
        <xdr:cNvSpPr>
          <a:spLocks noChangeArrowheads="1"/>
        </xdr:cNvSpPr>
      </xdr:nvSpPr>
      <xdr:spPr bwMode="auto">
        <a:xfrm rot="10800000">
          <a:off x="8648700" y="6572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50800</xdr:colOff>
      <xdr:row>1</xdr:row>
      <xdr:rowOff>104774</xdr:rowOff>
    </xdr:from>
    <xdr:to>
      <xdr:col>9</xdr:col>
      <xdr:colOff>717550</xdr:colOff>
      <xdr:row>26</xdr:row>
      <xdr:rowOff>50799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133350</xdr:colOff>
      <xdr:row>4</xdr:row>
      <xdr:rowOff>38100</xdr:rowOff>
    </xdr:to>
    <xdr:pic>
      <xdr:nvPicPr>
        <xdr:cNvPr id="3" name="Picture 4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8</xdr:col>
      <xdr:colOff>0</xdr:colOff>
      <xdr:row>27</xdr:row>
      <xdr:rowOff>0</xdr:rowOff>
    </xdr:from>
    <xdr:to>
      <xdr:col>8</xdr:col>
      <xdr:colOff>361950</xdr:colOff>
      <xdr:row>27</xdr:row>
      <xdr:rowOff>361950</xdr:rowOff>
    </xdr:to>
    <xdr:sp macro="" textlink="">
      <xdr:nvSpPr>
        <xdr:cNvPr id="4" name="AutoShape 5">
          <a:hlinkClick xmlns:r="http://schemas.openxmlformats.org/officeDocument/2006/relationships" r:id="rId4" tooltip="Volver menú alojados"/>
        </xdr:cNvPr>
        <xdr:cNvSpPr>
          <a:spLocks noChangeArrowheads="1"/>
        </xdr:cNvSpPr>
      </xdr:nvSpPr>
      <xdr:spPr bwMode="auto">
        <a:xfrm rot="10800000">
          <a:off x="5800725" y="440055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42.xml><?xml version="1.0" encoding="utf-8"?>
<c:userShapes xmlns:c="http://schemas.openxmlformats.org/drawingml/2006/chart">
  <cdr:relSizeAnchor xmlns:cdr="http://schemas.openxmlformats.org/drawingml/2006/chartDrawing">
    <cdr:from>
      <cdr:x>0.08764</cdr:x>
      <cdr:y>0.00955</cdr:y>
    </cdr:from>
    <cdr:to>
      <cdr:x>0.92175</cdr:x>
      <cdr:y>0.09547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533400" y="38101"/>
          <a:ext cx="5076825" cy="342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s-ES" sz="1600" b="1">
              <a:solidFill>
                <a:schemeClr val="tx2">
                  <a:lumMod val="75000"/>
                </a:schemeClr>
              </a:solidFill>
            </a:rPr>
            <a:t>PLAZAS TURÍSTICAS AUTORIZADAS SEGÚN TIPOLOGÍAS</a:t>
          </a:r>
        </a:p>
      </cdr:txBody>
    </cdr:sp>
  </cdr:relSizeAnchor>
</c:userShapes>
</file>

<file path=xl/drawings/drawing4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1019174</xdr:colOff>
      <xdr:row>4</xdr:row>
      <xdr:rowOff>18644</xdr:rowOff>
    </xdr:to>
    <xdr:pic>
      <xdr:nvPicPr>
        <xdr:cNvPr id="2" name="Picture 4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19174" cy="7806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12</xdr:col>
      <xdr:colOff>790575</xdr:colOff>
      <xdr:row>3</xdr:row>
      <xdr:rowOff>76200</xdr:rowOff>
    </xdr:from>
    <xdr:to>
      <xdr:col>13</xdr:col>
      <xdr:colOff>47625</xdr:colOff>
      <xdr:row>4</xdr:row>
      <xdr:rowOff>247650</xdr:rowOff>
    </xdr:to>
    <xdr:sp macro="" textlink="">
      <xdr:nvSpPr>
        <xdr:cNvPr id="3" name="AutoShape 5">
          <a:hlinkClick xmlns:r="http://schemas.openxmlformats.org/officeDocument/2006/relationships" r:id="rId3" tooltip="Volver menú alojados"/>
        </xdr:cNvPr>
        <xdr:cNvSpPr>
          <a:spLocks noChangeArrowheads="1"/>
        </xdr:cNvSpPr>
      </xdr:nvSpPr>
      <xdr:spPr bwMode="auto">
        <a:xfrm rot="10800000">
          <a:off x="10429875" y="6477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4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10</xdr:col>
      <xdr:colOff>990600</xdr:colOff>
      <xdr:row>31</xdr:row>
      <xdr:rowOff>381000</xdr:rowOff>
    </xdr:from>
    <xdr:to>
      <xdr:col>11</xdr:col>
      <xdr:colOff>247650</xdr:colOff>
      <xdr:row>33</xdr:row>
      <xdr:rowOff>38100</xdr:rowOff>
    </xdr:to>
    <xdr:sp macro="" textlink="">
      <xdr:nvSpPr>
        <xdr:cNvPr id="3" name="AutoShape 5">
          <a:hlinkClick xmlns:r="http://schemas.openxmlformats.org/officeDocument/2006/relationships" r:id="rId3" tooltip="Volver menú alojados"/>
        </xdr:cNvPr>
        <xdr:cNvSpPr>
          <a:spLocks noChangeArrowheads="1"/>
        </xdr:cNvSpPr>
      </xdr:nvSpPr>
      <xdr:spPr bwMode="auto">
        <a:xfrm rot="10800000">
          <a:off x="10915650" y="58293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1044576</xdr:colOff>
      <xdr:row>4</xdr:row>
      <xdr:rowOff>0</xdr:rowOff>
    </xdr:from>
    <xdr:to>
      <xdr:col>7</xdr:col>
      <xdr:colOff>762000</xdr:colOff>
      <xdr:row>21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4</xdr:row>
      <xdr:rowOff>19050</xdr:rowOff>
    </xdr:to>
    <xdr:pic>
      <xdr:nvPicPr>
        <xdr:cNvPr id="3" name="Picture 4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9</xdr:col>
      <xdr:colOff>28575</xdr:colOff>
      <xdr:row>3</xdr:row>
      <xdr:rowOff>161926</xdr:rowOff>
    </xdr:from>
    <xdr:to>
      <xdr:col>16</xdr:col>
      <xdr:colOff>19050</xdr:colOff>
      <xdr:row>21</xdr:row>
      <xdr:rowOff>9526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1</xdr:col>
      <xdr:colOff>1</xdr:colOff>
      <xdr:row>23</xdr:row>
      <xdr:rowOff>171450</xdr:rowOff>
    </xdr:from>
    <xdr:to>
      <xdr:col>8</xdr:col>
      <xdr:colOff>9526</xdr:colOff>
      <xdr:row>40</xdr:row>
      <xdr:rowOff>161924</xdr:rowOff>
    </xdr:to>
    <xdr:graphicFrame macro="">
      <xdr:nvGraphicFramePr>
        <xdr:cNvPr id="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absolute">
    <xdr:from>
      <xdr:col>9</xdr:col>
      <xdr:colOff>19050</xdr:colOff>
      <xdr:row>23</xdr:row>
      <xdr:rowOff>171452</xdr:rowOff>
    </xdr:from>
    <xdr:to>
      <xdr:col>16</xdr:col>
      <xdr:colOff>28575</xdr:colOff>
      <xdr:row>41</xdr:row>
      <xdr:rowOff>9526</xdr:rowOff>
    </xdr:to>
    <xdr:graphicFrame macro="">
      <xdr:nvGraphicFramePr>
        <xdr:cNvPr id="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absolute">
    <xdr:from>
      <xdr:col>17</xdr:col>
      <xdr:colOff>0</xdr:colOff>
      <xdr:row>26</xdr:row>
      <xdr:rowOff>0</xdr:rowOff>
    </xdr:from>
    <xdr:to>
      <xdr:col>17</xdr:col>
      <xdr:colOff>361950</xdr:colOff>
      <xdr:row>28</xdr:row>
      <xdr:rowOff>0</xdr:rowOff>
    </xdr:to>
    <xdr:sp macro="" textlink="">
      <xdr:nvSpPr>
        <xdr:cNvPr id="7" name="AutoShape 5">
          <a:hlinkClick xmlns:r="http://schemas.openxmlformats.org/officeDocument/2006/relationships" r:id="rId7" tooltip="Volver menú alojados"/>
        </xdr:cNvPr>
        <xdr:cNvSpPr>
          <a:spLocks noChangeArrowheads="1"/>
        </xdr:cNvSpPr>
      </xdr:nvSpPr>
      <xdr:spPr bwMode="auto">
        <a:xfrm rot="10800000">
          <a:off x="13639800" y="46482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133350</xdr:colOff>
      <xdr:row>7</xdr:row>
      <xdr:rowOff>342900</xdr:rowOff>
    </xdr:from>
    <xdr:to>
      <xdr:col>7</xdr:col>
      <xdr:colOff>657225</xdr:colOff>
      <xdr:row>7</xdr:row>
      <xdr:rowOff>342900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5857875" y="1476375"/>
          <a:ext cx="523875" cy="0"/>
        </a:xfrm>
        <a:prstGeom prst="line">
          <a:avLst/>
        </a:prstGeom>
        <a:noFill/>
        <a:ln w="9525">
          <a:noFill/>
          <a:round/>
          <a:headEnd/>
          <a:tailEnd type="triangle" w="med" len="med"/>
        </a:ln>
      </xdr:spPr>
    </xdr:sp>
    <xdr:clientData/>
  </xdr:twoCellAnchor>
  <xdr:twoCellAnchor>
    <xdr:from>
      <xdr:col>7</xdr:col>
      <xdr:colOff>47625</xdr:colOff>
      <xdr:row>7</xdr:row>
      <xdr:rowOff>352425</xdr:rowOff>
    </xdr:from>
    <xdr:to>
      <xdr:col>8</xdr:col>
      <xdr:colOff>47625</xdr:colOff>
      <xdr:row>7</xdr:row>
      <xdr:rowOff>361950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 flipV="1">
          <a:off x="5772150" y="1485900"/>
          <a:ext cx="76200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0.07165</cdr:x>
      <cdr:y>0</cdr:y>
    </cdr:from>
    <cdr:to>
      <cdr:x>0.93925</cdr:x>
      <cdr:y>0.08453</cdr:y>
    </cdr:to>
    <cdr:sp macro="" textlink="'Alojados por municipio'!$B$5:$G$5">
      <cdr:nvSpPr>
        <cdr:cNvPr id="2" name="1 CuadroTexto"/>
        <cdr:cNvSpPr txBox="1"/>
      </cdr:nvSpPr>
      <cdr:spPr>
        <a:xfrm xmlns:a="http://schemas.openxmlformats.org/drawingml/2006/main">
          <a:off x="435868" y="0"/>
          <a:ext cx="5277872" cy="3365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6C82F83B-DB81-43E0-836D-9244C80BAC24}" type="TxLink">
            <a:rPr lang="es-ES" sz="1600" b="1">
              <a:solidFill>
                <a:schemeClr val="tx2">
                  <a:lumMod val="75000"/>
                </a:schemeClr>
              </a:solidFill>
            </a:rPr>
            <a:pPr algn="ctr"/>
            <a:t>ALOJADOS POR MUNICIPIO TURÍSTICO Y TIPOLOGÍA DE ESTABLECIMIENTO</a:t>
          </a:fld>
          <a:endParaRPr lang="es-ES" sz="1600" b="1">
            <a:solidFill>
              <a:schemeClr val="tx2">
                <a:lumMod val="75000"/>
              </a:schemeClr>
            </a:solidFill>
          </a:endParaRP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1038224</xdr:colOff>
      <xdr:row>4</xdr:row>
      <xdr:rowOff>33236</xdr:rowOff>
    </xdr:to>
    <xdr:pic>
      <xdr:nvPicPr>
        <xdr:cNvPr id="2" name="Picture 8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38224" cy="7952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16</xdr:col>
      <xdr:colOff>19050</xdr:colOff>
      <xdr:row>16</xdr:row>
      <xdr:rowOff>47625</xdr:rowOff>
    </xdr:from>
    <xdr:to>
      <xdr:col>16</xdr:col>
      <xdr:colOff>381000</xdr:colOff>
      <xdr:row>17</xdr:row>
      <xdr:rowOff>219075</xdr:rowOff>
    </xdr:to>
    <xdr:sp macro="" textlink="">
      <xdr:nvSpPr>
        <xdr:cNvPr id="3" name="AutoShape 5">
          <a:hlinkClick xmlns:r="http://schemas.openxmlformats.org/officeDocument/2006/relationships" r:id="rId3" tooltip="Volver menú alojados"/>
        </xdr:cNvPr>
        <xdr:cNvSpPr>
          <a:spLocks noChangeArrowheads="1"/>
        </xdr:cNvSpPr>
      </xdr:nvSpPr>
      <xdr:spPr bwMode="auto">
        <a:xfrm rot="10800000">
          <a:off x="13896975" y="371475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990601</xdr:colOff>
      <xdr:row>5</xdr:row>
      <xdr:rowOff>12701</xdr:rowOff>
    </xdr:from>
    <xdr:to>
      <xdr:col>7</xdr:col>
      <xdr:colOff>819150</xdr:colOff>
      <xdr:row>21</xdr:row>
      <xdr:rowOff>19051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4</xdr:row>
      <xdr:rowOff>38100</xdr:rowOff>
    </xdr:to>
    <xdr:pic>
      <xdr:nvPicPr>
        <xdr:cNvPr id="3" name="Picture 4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9</xdr:col>
      <xdr:colOff>0</xdr:colOff>
      <xdr:row>5</xdr:row>
      <xdr:rowOff>0</xdr:rowOff>
    </xdr:from>
    <xdr:to>
      <xdr:col>16</xdr:col>
      <xdr:colOff>952499</xdr:colOff>
      <xdr:row>21</xdr:row>
      <xdr:rowOff>6350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1</xdr:col>
      <xdr:colOff>0</xdr:colOff>
      <xdr:row>23</xdr:row>
      <xdr:rowOff>0</xdr:rowOff>
    </xdr:from>
    <xdr:to>
      <xdr:col>8</xdr:col>
      <xdr:colOff>3174</xdr:colOff>
      <xdr:row>39</xdr:row>
      <xdr:rowOff>6350</xdr:rowOff>
    </xdr:to>
    <xdr:graphicFrame macro="">
      <xdr:nvGraphicFramePr>
        <xdr:cNvPr id="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absolute">
    <xdr:from>
      <xdr:col>9</xdr:col>
      <xdr:colOff>0</xdr:colOff>
      <xdr:row>23</xdr:row>
      <xdr:rowOff>0</xdr:rowOff>
    </xdr:from>
    <xdr:to>
      <xdr:col>16</xdr:col>
      <xdr:colOff>952499</xdr:colOff>
      <xdr:row>39</xdr:row>
      <xdr:rowOff>6350</xdr:rowOff>
    </xdr:to>
    <xdr:graphicFrame macro="">
      <xdr:nvGraphicFramePr>
        <xdr:cNvPr id="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absolute">
    <xdr:from>
      <xdr:col>18</xdr:col>
      <xdr:colOff>0</xdr:colOff>
      <xdr:row>18</xdr:row>
      <xdr:rowOff>0</xdr:rowOff>
    </xdr:from>
    <xdr:to>
      <xdr:col>18</xdr:col>
      <xdr:colOff>361950</xdr:colOff>
      <xdr:row>19</xdr:row>
      <xdr:rowOff>171450</xdr:rowOff>
    </xdr:to>
    <xdr:sp macro="" textlink="">
      <xdr:nvSpPr>
        <xdr:cNvPr id="7" name="AutoShape 5">
          <a:hlinkClick xmlns:r="http://schemas.openxmlformats.org/officeDocument/2006/relationships" r:id="rId7" tooltip="Volver menú alojados"/>
        </xdr:cNvPr>
        <xdr:cNvSpPr>
          <a:spLocks noChangeArrowheads="1"/>
        </xdr:cNvSpPr>
      </xdr:nvSpPr>
      <xdr:spPr bwMode="auto">
        <a:xfrm rot="10800000">
          <a:off x="14268450" y="32861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  <xdr:twoCellAnchor editAs="absolute">
    <xdr:from>
      <xdr:col>1</xdr:col>
      <xdr:colOff>409575</xdr:colOff>
      <xdr:row>42</xdr:row>
      <xdr:rowOff>114300</xdr:rowOff>
    </xdr:from>
    <xdr:to>
      <xdr:col>8</xdr:col>
      <xdr:colOff>412749</xdr:colOff>
      <xdr:row>61</xdr:row>
      <xdr:rowOff>34925</xdr:rowOff>
    </xdr:to>
    <xdr:graphicFrame macro="">
      <xdr:nvGraphicFramePr>
        <xdr:cNvPr id="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28575</xdr:colOff>
      <xdr:row>0</xdr:row>
      <xdr:rowOff>95250</xdr:rowOff>
    </xdr:from>
    <xdr:to>
      <xdr:col>0</xdr:col>
      <xdr:colOff>923925</xdr:colOff>
      <xdr:row>4</xdr:row>
      <xdr:rowOff>19050</xdr:rowOff>
    </xdr:to>
    <xdr:pic>
      <xdr:nvPicPr>
        <xdr:cNvPr id="2" name="Picture 22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575" y="9525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12</xdr:col>
      <xdr:colOff>361950</xdr:colOff>
      <xdr:row>4</xdr:row>
      <xdr:rowOff>0</xdr:rowOff>
    </xdr:from>
    <xdr:to>
      <xdr:col>12</xdr:col>
      <xdr:colOff>723900</xdr:colOff>
      <xdr:row>4</xdr:row>
      <xdr:rowOff>361950</xdr:rowOff>
    </xdr:to>
    <xdr:sp macro="" textlink="">
      <xdr:nvSpPr>
        <xdr:cNvPr id="3" name="AutoShape 5">
          <a:hlinkClick xmlns:r="http://schemas.openxmlformats.org/officeDocument/2006/relationships" r:id="rId3" tooltip="Volver menú alojados"/>
        </xdr:cNvPr>
        <xdr:cNvSpPr>
          <a:spLocks noChangeArrowheads="1"/>
        </xdr:cNvSpPr>
      </xdr:nvSpPr>
      <xdr:spPr bwMode="auto">
        <a:xfrm rot="10800000">
          <a:off x="9420225" y="7620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5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7</xdr:col>
      <xdr:colOff>219075</xdr:colOff>
      <xdr:row>28</xdr:row>
      <xdr:rowOff>19050</xdr:rowOff>
    </xdr:from>
    <xdr:to>
      <xdr:col>7</xdr:col>
      <xdr:colOff>581025</xdr:colOff>
      <xdr:row>29</xdr:row>
      <xdr:rowOff>0</xdr:rowOff>
    </xdr:to>
    <xdr:sp macro="" textlink="">
      <xdr:nvSpPr>
        <xdr:cNvPr id="3" name="AutoShape 5">
          <a:hlinkClick xmlns:r="http://schemas.openxmlformats.org/officeDocument/2006/relationships" r:id="rId3" tooltip="Volver menú alojados"/>
        </xdr:cNvPr>
        <xdr:cNvSpPr>
          <a:spLocks noChangeArrowheads="1"/>
        </xdr:cNvSpPr>
      </xdr:nvSpPr>
      <xdr:spPr bwMode="auto">
        <a:xfrm rot="10800000">
          <a:off x="6610350" y="603885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NFORMES%20MUNICIPIOS%20TENERIFE/Turismo%20en%20cifras%20comparativo%20municipios/Turismo%20en%20cifras%20comparativo%20municipios%20%20(Para%20elaborar%20al%20periodo%20que%20necesitemos)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stad&#237;sticas%20Turismo%20Receptivo%20(DGOPT)\Entrada%20Turistas%20Extranjeros%20Aeropuertos%202010%20Elaborado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ERIODO A ACTUALIZAR"/>
      <sheetName val="Menú Principal"/>
      <sheetName val="tabla dinámica municipios"/>
      <sheetName val="SERIE ALOJADOS MUNICIPIOS"/>
      <sheetName val="Alojados por municipio"/>
      <sheetName val="Gráfica alojados municipio"/>
      <sheetName val="Alojados tipología y categoría"/>
      <sheetName val="Gráfico aloj tipolog y categorí"/>
      <sheetName val="SERIE PERNOCTACIONES MUN"/>
      <sheetName val="Pernoctaciones munic y tipologí"/>
      <sheetName val="Gráfica pernoct munic tipología"/>
      <sheetName val="pernocta municipio y catego"/>
      <sheetName val="Gráfico pernocta munic y cate"/>
      <sheetName val="SERIE IO MUNICIPIOS"/>
      <sheetName val="IO municipio y Tipología"/>
      <sheetName val="gráfica IO MUNICIPI y tipología"/>
      <sheetName val="IO municipio y catego"/>
      <sheetName val="Gráfico IOa munic y ca "/>
      <sheetName val="SERIE EM MUNICIPIOS"/>
      <sheetName val="EM MUNICIPIO y tipología"/>
      <sheetName val="gráfico EM MUNICIPI y tipología"/>
      <sheetName val="EM municipio y catego"/>
      <sheetName val="Gráfico EM munic y ca "/>
      <sheetName val="tabla dinámica nacionalidad zon"/>
      <sheetName val="Nacionalidad-Zona (datos)"/>
      <sheetName val="evolucion nac zonas"/>
      <sheetName val="Nacionalidad-Zona"/>
      <sheetName val="tabla dinámica oferta alojativa"/>
      <sheetName val="Ofe Aloj Estim zona cat "/>
      <sheetName val="Graf plazas estim zona tipologí"/>
      <sheetName val="Oferta Alojat Estim tipol categ"/>
      <sheetName val="Gráfica plazas estim tipo categ"/>
      <sheetName val="Gráfica distrib plazas est tipo"/>
      <sheetName val="tabla dinámica plazas auto"/>
      <sheetName val="Plazas Autorizadas tipología"/>
      <sheetName val="Gráfic Plazas Autoriz tipología"/>
      <sheetName val="Cuotas Plazas Autorizadas05"/>
      <sheetName val="tabla dinámica plazas cat"/>
      <sheetName val="Distrib Plazas Autor 03_04-05"/>
      <sheetName val="Gráfica Distrib Plazas Autoriza"/>
      <sheetName val="Hoja1"/>
      <sheetName val="actualizaciones"/>
      <sheetName val="Hoja2"/>
    </sheetNames>
    <sheetDataSet>
      <sheetData sheetId="0"/>
      <sheetData sheetId="1"/>
      <sheetData sheetId="2"/>
      <sheetData sheetId="3"/>
      <sheetData sheetId="4">
        <row r="6">
          <cell r="E6" t="str">
            <v>I semestre 2012</v>
          </cell>
        </row>
        <row r="8">
          <cell r="E8">
            <v>2399827</v>
          </cell>
        </row>
        <row r="9">
          <cell r="E9">
            <v>1562740</v>
          </cell>
        </row>
        <row r="10">
          <cell r="E10">
            <v>837087</v>
          </cell>
        </row>
        <row r="12">
          <cell r="E12">
            <v>866732</v>
          </cell>
        </row>
        <row r="13">
          <cell r="E13">
            <v>607528</v>
          </cell>
        </row>
        <row r="14">
          <cell r="E14">
            <v>259204</v>
          </cell>
        </row>
        <row r="16">
          <cell r="E16">
            <v>678490</v>
          </cell>
        </row>
        <row r="17">
          <cell r="E17">
            <v>331205</v>
          </cell>
        </row>
        <row r="18">
          <cell r="E18">
            <v>347285</v>
          </cell>
        </row>
        <row r="20">
          <cell r="E20">
            <v>338053</v>
          </cell>
        </row>
        <row r="21">
          <cell r="E21">
            <v>254230</v>
          </cell>
        </row>
        <row r="22">
          <cell r="E22">
            <v>83823</v>
          </cell>
        </row>
        <row r="24">
          <cell r="E24">
            <v>88636</v>
          </cell>
        </row>
        <row r="25">
          <cell r="E25">
            <v>88636</v>
          </cell>
        </row>
        <row r="26">
          <cell r="E26">
            <v>0</v>
          </cell>
        </row>
      </sheetData>
      <sheetData sheetId="5"/>
      <sheetData sheetId="6">
        <row r="5">
          <cell r="B5" t="str">
            <v>TURISMO ALOJADO EN ADEJE SEGÚN TIPOLOGÍA Y CATEGORÍA DE ESTABLECIMIENTO</v>
          </cell>
          <cell r="I5" t="str">
            <v>TURISMO ALOJADO EN ARONA SEGÚN TIPOLOGÍA Y CATEGORÍA DE ESTABLECIMIENTO</v>
          </cell>
        </row>
        <row r="6">
          <cell r="C6" t="str">
            <v>I semestre 2011</v>
          </cell>
          <cell r="E6" t="str">
            <v>I semestre 2012</v>
          </cell>
          <cell r="G6" t="str">
            <v>var. interanual</v>
          </cell>
          <cell r="J6" t="str">
            <v>I semestre 2011</v>
          </cell>
          <cell r="L6" t="str">
            <v>I semestre 2012</v>
          </cell>
          <cell r="N6" t="str">
            <v>var. interanual</v>
          </cell>
        </row>
        <row r="8">
          <cell r="B8" t="str">
            <v>Total Alojados</v>
          </cell>
          <cell r="C8">
            <v>882921</v>
          </cell>
          <cell r="E8">
            <v>866732</v>
          </cell>
          <cell r="G8">
            <v>-1.8335728791137599E-2</v>
          </cell>
          <cell r="I8" t="str">
            <v>Total Alojados</v>
          </cell>
          <cell r="J8">
            <v>730351</v>
          </cell>
          <cell r="L8">
            <v>678490</v>
          </cell>
          <cell r="N8">
            <v>-7.1008323395189435E-2</v>
          </cell>
        </row>
        <row r="10">
          <cell r="B10" t="str">
            <v>Hotelera</v>
          </cell>
          <cell r="C10">
            <v>593974</v>
          </cell>
          <cell r="E10">
            <v>607528</v>
          </cell>
          <cell r="G10">
            <v>2.2819180637536324E-2</v>
          </cell>
          <cell r="I10" t="str">
            <v>Hotelera</v>
          </cell>
          <cell r="J10">
            <v>343990</v>
          </cell>
          <cell r="L10">
            <v>331205</v>
          </cell>
          <cell r="N10">
            <v>-3.7166778104014649E-2</v>
          </cell>
        </row>
        <row r="11">
          <cell r="B11" t="str">
            <v>5*</v>
          </cell>
          <cell r="C11">
            <v>86818</v>
          </cell>
          <cell r="E11">
            <v>104296</v>
          </cell>
          <cell r="G11">
            <v>0.2013176990946578</v>
          </cell>
          <cell r="I11" t="str">
            <v>5*</v>
          </cell>
          <cell r="J11">
            <v>43291</v>
          </cell>
          <cell r="L11">
            <v>42450</v>
          </cell>
          <cell r="N11">
            <v>-1.942667067057818E-2</v>
          </cell>
        </row>
        <row r="12">
          <cell r="B12" t="str">
            <v>4*</v>
          </cell>
          <cell r="C12">
            <v>410671</v>
          </cell>
          <cell r="E12">
            <v>403227</v>
          </cell>
          <cell r="G12">
            <v>-1.8126432107453412E-2</v>
          </cell>
          <cell r="I12" t="str">
            <v>4*</v>
          </cell>
          <cell r="J12">
            <v>193047</v>
          </cell>
          <cell r="L12">
            <v>190933</v>
          </cell>
          <cell r="N12">
            <v>-1.0950701124596601E-2</v>
          </cell>
        </row>
        <row r="13">
          <cell r="B13" t="str">
            <v>3*</v>
          </cell>
          <cell r="C13">
            <v>89807</v>
          </cell>
          <cell r="E13">
            <v>89722</v>
          </cell>
          <cell r="G13">
            <v>-9.4647410558197024E-4</v>
          </cell>
          <cell r="I13" t="str">
            <v>3*</v>
          </cell>
          <cell r="J13">
            <v>98006</v>
          </cell>
          <cell r="L13">
            <v>89078</v>
          </cell>
          <cell r="N13">
            <v>-9.109646348182765E-2</v>
          </cell>
        </row>
        <row r="14">
          <cell r="B14" t="str">
            <v>1* y 2*</v>
          </cell>
          <cell r="C14">
            <v>6678</v>
          </cell>
          <cell r="E14">
            <v>10283</v>
          </cell>
          <cell r="G14">
            <v>0.53983228511530401</v>
          </cell>
          <cell r="I14" t="str">
            <v>1* y 2*</v>
          </cell>
          <cell r="J14">
            <v>9646</v>
          </cell>
          <cell r="L14">
            <v>8744</v>
          </cell>
          <cell r="N14">
            <v>-9.3510263321584075E-2</v>
          </cell>
        </row>
        <row r="16">
          <cell r="B16" t="str">
            <v>Extrahotelera</v>
          </cell>
          <cell r="C16">
            <v>288947</v>
          </cell>
          <cell r="E16">
            <v>259204</v>
          </cell>
          <cell r="G16">
            <v>-0.10293583252291943</v>
          </cell>
          <cell r="I16" t="str">
            <v>Extrahotelera</v>
          </cell>
          <cell r="J16">
            <v>386361</v>
          </cell>
          <cell r="L16">
            <v>347285</v>
          </cell>
          <cell r="N16">
            <v>-0.10113857247496512</v>
          </cell>
        </row>
        <row r="19">
          <cell r="B19" t="str">
            <v>TURISMO ALOJADO EN PUERTO DE LA CRUZ SEGÚN TIPOLOGÍA Y CATEGORÍA DE ESTABLECIMIENTO</v>
          </cell>
          <cell r="I19" t="str">
            <v>TURISMO ALOJADO EN SANTA CRUZ SEGÚN TIPOLOGÍA Y CATEGORÍA DE ESTABLECIMIENTO</v>
          </cell>
        </row>
        <row r="20">
          <cell r="C20" t="str">
            <v>I semestre 2011</v>
          </cell>
          <cell r="E20" t="str">
            <v>I semestre 2012</v>
          </cell>
          <cell r="G20" t="str">
            <v>var. interanual</v>
          </cell>
          <cell r="J20" t="str">
            <v>I semestre 2011</v>
          </cell>
          <cell r="L20" t="str">
            <v>I semestre 2012</v>
          </cell>
          <cell r="N20" t="str">
            <v>var. interanual</v>
          </cell>
        </row>
        <row r="22">
          <cell r="B22" t="str">
            <v>Total Alojados</v>
          </cell>
          <cell r="C22">
            <v>349316</v>
          </cell>
          <cell r="E22">
            <v>338053</v>
          </cell>
          <cell r="G22">
            <v>-3.2243012057850198E-2</v>
          </cell>
          <cell r="I22" t="str">
            <v>Total Alojados</v>
          </cell>
          <cell r="J22">
            <v>80067</v>
          </cell>
          <cell r="L22">
            <v>88636</v>
          </cell>
          <cell r="N22">
            <v>0.10702286834775875</v>
          </cell>
        </row>
        <row r="24">
          <cell r="B24" t="str">
            <v>Hotelera</v>
          </cell>
          <cell r="C24">
            <v>257103</v>
          </cell>
          <cell r="E24">
            <v>254230</v>
          </cell>
          <cell r="G24">
            <v>-1.1174509826800932E-2</v>
          </cell>
          <cell r="I24" t="str">
            <v>Hotelera</v>
          </cell>
          <cell r="J24">
            <v>80067</v>
          </cell>
          <cell r="L24">
            <v>88636</v>
          </cell>
          <cell r="N24">
            <v>0.10702286834775875</v>
          </cell>
        </row>
        <row r="25">
          <cell r="B25" t="str">
            <v>4* y 5*</v>
          </cell>
          <cell r="C25">
            <v>213061</v>
          </cell>
          <cell r="E25">
            <v>213782</v>
          </cell>
          <cell r="G25">
            <v>3.3840073969426598E-3</v>
          </cell>
          <cell r="I25" t="str">
            <v>4* y 5*</v>
          </cell>
          <cell r="J25">
            <v>23694</v>
          </cell>
          <cell r="L25">
            <v>30247</v>
          </cell>
          <cell r="N25">
            <v>0.27656790748712756</v>
          </cell>
        </row>
        <row r="26">
          <cell r="B26" t="str">
            <v>3*</v>
          </cell>
          <cell r="C26">
            <v>36305</v>
          </cell>
          <cell r="E26">
            <v>33731</v>
          </cell>
          <cell r="G26">
            <v>-7.0899325161823443E-2</v>
          </cell>
          <cell r="I26" t="str">
            <v>3*</v>
          </cell>
          <cell r="J26">
            <v>24635</v>
          </cell>
          <cell r="L26">
            <v>29309</v>
          </cell>
          <cell r="N26">
            <v>0.18973005885934646</v>
          </cell>
        </row>
        <row r="27">
          <cell r="B27" t="str">
            <v>1* y 2*</v>
          </cell>
          <cell r="C27">
            <v>7737</v>
          </cell>
          <cell r="E27">
            <v>6717</v>
          </cell>
          <cell r="G27">
            <v>-0.13183404420317954</v>
          </cell>
          <cell r="I27" t="str">
            <v>2*</v>
          </cell>
          <cell r="J27">
            <v>27138</v>
          </cell>
          <cell r="L27">
            <v>24747</v>
          </cell>
          <cell r="N27">
            <v>-8.8105239885032063E-2</v>
          </cell>
        </row>
        <row r="28">
          <cell r="I28" t="str">
            <v>1*</v>
          </cell>
          <cell r="J28">
            <v>4600</v>
          </cell>
          <cell r="L28">
            <v>4333</v>
          </cell>
          <cell r="N28">
            <v>-5.8043478260869565E-2</v>
          </cell>
        </row>
        <row r="29">
          <cell r="B29" t="str">
            <v>Extrahotelera</v>
          </cell>
          <cell r="C29">
            <v>92213</v>
          </cell>
          <cell r="E29">
            <v>83823</v>
          </cell>
          <cell r="G29">
            <v>-9.0985002114669297E-2</v>
          </cell>
        </row>
        <row r="34">
          <cell r="B34" t="str">
            <v>TURISMO ALOJADO EN TENERIFE SEGÚN TIPOLOGÍA Y CATEGORÍA DE ESTABLECIMIENTO</v>
          </cell>
        </row>
        <row r="36">
          <cell r="C36" t="str">
            <v>I semestre 2011</v>
          </cell>
          <cell r="E36" t="str">
            <v>I semestre 2012</v>
          </cell>
          <cell r="G36" t="str">
            <v>var. interanual</v>
          </cell>
        </row>
        <row r="38">
          <cell r="B38" t="str">
            <v>Total Alojados</v>
          </cell>
          <cell r="C38">
            <v>2474299</v>
          </cell>
          <cell r="E38">
            <v>2399827</v>
          </cell>
          <cell r="G38">
            <v>-3.0098221758970922E-2</v>
          </cell>
        </row>
        <row r="40">
          <cell r="B40" t="str">
            <v>Hotelera</v>
          </cell>
          <cell r="C40">
            <v>1537011</v>
          </cell>
          <cell r="E40">
            <v>1562740</v>
          </cell>
          <cell r="G40">
            <v>1.6739632962939011E-2</v>
          </cell>
        </row>
        <row r="41">
          <cell r="B41" t="str">
            <v>5*</v>
          </cell>
          <cell r="C41">
            <v>199059</v>
          </cell>
          <cell r="E41">
            <v>234341</v>
          </cell>
          <cell r="G41">
            <v>0.17724393270336924</v>
          </cell>
        </row>
        <row r="42">
          <cell r="B42" t="str">
            <v>4*</v>
          </cell>
          <cell r="C42">
            <v>954528</v>
          </cell>
          <cell r="E42">
            <v>958581</v>
          </cell>
          <cell r="G42">
            <v>4.2460776425625735E-3</v>
          </cell>
        </row>
        <row r="43">
          <cell r="B43" t="str">
            <v>3*</v>
          </cell>
          <cell r="C43">
            <v>302777</v>
          </cell>
          <cell r="E43">
            <v>296256</v>
          </cell>
          <cell r="G43">
            <v>-2.1537303031604171E-2</v>
          </cell>
        </row>
        <row r="44">
          <cell r="B44" t="str">
            <v>2*</v>
          </cell>
          <cell r="C44">
            <v>61252</v>
          </cell>
          <cell r="E44">
            <v>55211</v>
          </cell>
          <cell r="G44">
            <v>-9.8625351008946649E-2</v>
          </cell>
        </row>
        <row r="45">
          <cell r="B45" t="str">
            <v>1*</v>
          </cell>
          <cell r="C45">
            <v>19395</v>
          </cell>
          <cell r="E45">
            <v>18351</v>
          </cell>
          <cell r="G45">
            <v>-5.3828306264501191E-2</v>
          </cell>
        </row>
        <row r="47">
          <cell r="B47" t="str">
            <v>Extrahotelera</v>
          </cell>
          <cell r="C47">
            <v>937288</v>
          </cell>
          <cell r="E47">
            <v>837087</v>
          </cell>
          <cell r="G47">
            <v>-0.10690524150527903</v>
          </cell>
        </row>
      </sheetData>
      <sheetData sheetId="7"/>
      <sheetData sheetId="8"/>
      <sheetData sheetId="9">
        <row r="6">
          <cell r="E6" t="str">
            <v>I semestre 2012</v>
          </cell>
        </row>
        <row r="8">
          <cell r="E8">
            <v>18805690</v>
          </cell>
        </row>
        <row r="9">
          <cell r="E9">
            <v>11562676</v>
          </cell>
        </row>
        <row r="10">
          <cell r="E10">
            <v>7243014</v>
          </cell>
        </row>
        <row r="12">
          <cell r="E12">
            <v>7151721</v>
          </cell>
        </row>
        <row r="13">
          <cell r="E13">
            <v>4810384</v>
          </cell>
        </row>
        <row r="14">
          <cell r="E14">
            <v>2341337</v>
          </cell>
        </row>
        <row r="16">
          <cell r="E16">
            <v>5756191</v>
          </cell>
        </row>
        <row r="17">
          <cell r="E17">
            <v>2772169</v>
          </cell>
        </row>
        <row r="18">
          <cell r="E18">
            <v>2984022</v>
          </cell>
        </row>
        <row r="20">
          <cell r="E20">
            <v>2755346</v>
          </cell>
        </row>
        <row r="21">
          <cell r="E21">
            <v>2037676</v>
          </cell>
        </row>
        <row r="22">
          <cell r="E22">
            <v>717670</v>
          </cell>
        </row>
        <row r="24">
          <cell r="E24">
            <v>193881</v>
          </cell>
        </row>
        <row r="25">
          <cell r="E25">
            <v>193881</v>
          </cell>
        </row>
        <row r="26">
          <cell r="E26" t="str">
            <v>-</v>
          </cell>
        </row>
      </sheetData>
      <sheetData sheetId="10"/>
      <sheetData sheetId="11">
        <row r="5">
          <cell r="B5" t="str">
            <v>PERNOCTACIONES EN ADEJE SEGÚN TIPOLOGÍA Y CATEGORÍA DE ESTABLECIMIENTO</v>
          </cell>
          <cell r="I5" t="str">
            <v>PERNOCTACIONES EN ARONA SEGÚN TIPOLOGÍA Y CATEGORÍA DE ESTABLECIMIENTO</v>
          </cell>
        </row>
        <row r="6">
          <cell r="C6" t="str">
            <v>I semestre 2011</v>
          </cell>
          <cell r="E6" t="str">
            <v>I semestre 2012</v>
          </cell>
          <cell r="G6" t="str">
            <v>var. interanual</v>
          </cell>
          <cell r="J6" t="str">
            <v>I semestre 2011</v>
          </cell>
          <cell r="L6" t="str">
            <v>I semestre 2012</v>
          </cell>
          <cell r="N6" t="str">
            <v>var. interanual</v>
          </cell>
        </row>
        <row r="8">
          <cell r="B8" t="str">
            <v>Total Pernoctaciones</v>
          </cell>
          <cell r="C8">
            <v>7379664</v>
          </cell>
          <cell r="E8">
            <v>7151721</v>
          </cell>
          <cell r="G8">
            <v>-3.0887991648400254E-2</v>
          </cell>
          <cell r="I8" t="str">
            <v>Total Pernoctaciones</v>
          </cell>
          <cell r="J8">
            <v>6226239</v>
          </cell>
          <cell r="L8">
            <v>5756191</v>
          </cell>
          <cell r="N8">
            <v>-7.5494692702930286E-2</v>
          </cell>
        </row>
        <row r="10">
          <cell r="B10" t="str">
            <v>Hotelera</v>
          </cell>
          <cell r="C10">
            <v>4777846</v>
          </cell>
          <cell r="E10">
            <v>4810384</v>
          </cell>
          <cell r="G10">
            <v>6.8101818267060094E-3</v>
          </cell>
          <cell r="I10" t="str">
            <v>Hotelera</v>
          </cell>
          <cell r="J10">
            <v>2894207</v>
          </cell>
          <cell r="L10">
            <v>2772169</v>
          </cell>
          <cell r="N10">
            <v>-4.216629978436235E-2</v>
          </cell>
        </row>
        <row r="11">
          <cell r="B11" t="str">
            <v>5*</v>
          </cell>
          <cell r="C11">
            <v>645438</v>
          </cell>
          <cell r="E11">
            <v>808812</v>
          </cell>
          <cell r="G11">
            <v>0.2531211363446218</v>
          </cell>
          <cell r="I11" t="str">
            <v>5*</v>
          </cell>
          <cell r="J11">
            <v>333966</v>
          </cell>
          <cell r="L11">
            <v>307617</v>
          </cell>
          <cell r="N11">
            <v>-7.8897253013779853E-2</v>
          </cell>
        </row>
        <row r="12">
          <cell r="B12" t="str">
            <v>4*</v>
          </cell>
          <cell r="C12">
            <v>3275046</v>
          </cell>
          <cell r="E12">
            <v>3149451</v>
          </cell>
          <cell r="G12">
            <v>-3.8349079677048814E-2</v>
          </cell>
          <cell r="I12" t="str">
            <v>4*</v>
          </cell>
          <cell r="J12">
            <v>1710690</v>
          </cell>
          <cell r="L12">
            <v>1670495</v>
          </cell>
          <cell r="N12">
            <v>-2.3496366963038307E-2</v>
          </cell>
        </row>
        <row r="13">
          <cell r="B13" t="str">
            <v>3*</v>
          </cell>
          <cell r="C13">
            <v>805516</v>
          </cell>
          <cell r="E13">
            <v>772309</v>
          </cell>
          <cell r="G13">
            <v>-4.1224507024069046E-2</v>
          </cell>
          <cell r="I13" t="str">
            <v>3*</v>
          </cell>
          <cell r="J13">
            <v>797103</v>
          </cell>
          <cell r="L13">
            <v>736987</v>
          </cell>
          <cell r="N13">
            <v>-7.541810782295387E-2</v>
          </cell>
        </row>
        <row r="14">
          <cell r="B14" t="str">
            <v>1* y 2*</v>
          </cell>
          <cell r="C14">
            <v>51846</v>
          </cell>
          <cell r="E14">
            <v>79812</v>
          </cell>
          <cell r="G14">
            <v>0.53940516143964823</v>
          </cell>
          <cell r="I14" t="str">
            <v>1* y 2*</v>
          </cell>
          <cell r="J14">
            <v>52448</v>
          </cell>
          <cell r="L14">
            <v>57070</v>
          </cell>
          <cell r="N14">
            <v>8.8125381330079314E-2</v>
          </cell>
        </row>
        <row r="16">
          <cell r="B16" t="str">
            <v>Extrahotelera</v>
          </cell>
          <cell r="C16">
            <v>2601818</v>
          </cell>
          <cell r="E16">
            <v>2341337</v>
          </cell>
          <cell r="G16">
            <v>-0.100114996513976</v>
          </cell>
          <cell r="I16" t="str">
            <v>Extrahotelera</v>
          </cell>
          <cell r="J16">
            <v>3332032</v>
          </cell>
          <cell r="L16">
            <v>2984022</v>
          </cell>
          <cell r="N16">
            <v>-0.10444377484970133</v>
          </cell>
        </row>
        <row r="19">
          <cell r="B19" t="str">
            <v>PERNOCTACIONES EN PUERTO DE LA CRUZ SEGÚN TIPOLOGÍA Y CATEGORÍA DE ESTABLECIMIENTO</v>
          </cell>
          <cell r="I19" t="str">
            <v>PERNOCTACIONES EN SANTA CRUZ SEGÚN TIPOLOGÍA Y CATEGORÍA DE ESTABLECIMIENTO</v>
          </cell>
        </row>
        <row r="20">
          <cell r="C20" t="str">
            <v>I semestre 2011</v>
          </cell>
          <cell r="E20" t="str">
            <v>I semestre 2012</v>
          </cell>
          <cell r="G20" t="str">
            <v>var. interanual</v>
          </cell>
          <cell r="J20" t="str">
            <v>I semestre 2011</v>
          </cell>
          <cell r="L20" t="str">
            <v>I semestre 2012</v>
          </cell>
          <cell r="N20" t="str">
            <v>var. interanual</v>
          </cell>
        </row>
        <row r="22">
          <cell r="B22" t="str">
            <v>Total Pernoctaciones</v>
          </cell>
          <cell r="C22">
            <v>2754467</v>
          </cell>
          <cell r="E22">
            <v>2755346</v>
          </cell>
          <cell r="G22">
            <v>3.1911799996151707E-4</v>
          </cell>
          <cell r="I22" t="str">
            <v>Total Pernoctaciones</v>
          </cell>
          <cell r="J22">
            <v>173447</v>
          </cell>
          <cell r="L22">
            <v>193881</v>
          </cell>
          <cell r="N22">
            <v>0.1178112045754611</v>
          </cell>
        </row>
        <row r="24">
          <cell r="B24" t="str">
            <v>Hotelera</v>
          </cell>
          <cell r="C24">
            <v>1972487</v>
          </cell>
          <cell r="E24">
            <v>2037676</v>
          </cell>
          <cell r="G24">
            <v>3.3049140501306216E-2</v>
          </cell>
          <cell r="I24" t="str">
            <v>Hotelera</v>
          </cell>
          <cell r="J24">
            <v>173447</v>
          </cell>
          <cell r="L24">
            <v>193881</v>
          </cell>
          <cell r="N24">
            <v>0.1178112045754611</v>
          </cell>
        </row>
        <row r="25">
          <cell r="B25" t="str">
            <v>4* y 5*</v>
          </cell>
          <cell r="C25">
            <v>1663150</v>
          </cell>
          <cell r="E25">
            <v>1754105</v>
          </cell>
          <cell r="G25">
            <v>5.4688392508192282E-2</v>
          </cell>
          <cell r="I25" t="str">
            <v>4* y 5*</v>
          </cell>
          <cell r="J25">
            <v>43544</v>
          </cell>
          <cell r="L25">
            <v>57598</v>
          </cell>
          <cell r="N25">
            <v>0.32275399595811133</v>
          </cell>
        </row>
        <row r="26">
          <cell r="B26" t="str">
            <v>3*</v>
          </cell>
          <cell r="C26">
            <v>293538</v>
          </cell>
          <cell r="E26">
            <v>264532</v>
          </cell>
          <cell r="G26">
            <v>-9.8815144887544379E-2</v>
          </cell>
          <cell r="I26" t="str">
            <v>3*</v>
          </cell>
          <cell r="J26">
            <v>56791</v>
          </cell>
          <cell r="L26">
            <v>67682</v>
          </cell>
          <cell r="N26">
            <v>0.19177334436794563</v>
          </cell>
        </row>
        <row r="27">
          <cell r="B27" t="str">
            <v>1* y 2*</v>
          </cell>
          <cell r="C27">
            <v>15799</v>
          </cell>
          <cell r="E27">
            <v>19039</v>
          </cell>
          <cell r="G27">
            <v>0.20507627065004114</v>
          </cell>
          <cell r="I27" t="str">
            <v>2*</v>
          </cell>
          <cell r="J27">
            <v>59045</v>
          </cell>
          <cell r="L27">
            <v>53795</v>
          </cell>
          <cell r="N27">
            <v>-8.8915234143449914E-2</v>
          </cell>
        </row>
        <row r="28">
          <cell r="I28" t="str">
            <v>1*</v>
          </cell>
          <cell r="J28">
            <v>14067</v>
          </cell>
          <cell r="L28">
            <v>14806</v>
          </cell>
          <cell r="N28">
            <v>5.2534300135067886E-2</v>
          </cell>
        </row>
        <row r="29">
          <cell r="B29" t="str">
            <v>Extrahotelera</v>
          </cell>
          <cell r="C29">
            <v>781980</v>
          </cell>
          <cell r="E29">
            <v>717670</v>
          </cell>
          <cell r="G29">
            <v>-8.2239954986061028E-2</v>
          </cell>
        </row>
        <row r="34">
          <cell r="B34" t="str">
            <v>PERNOCTACIONES EN TENERIFE SEGÚN TIPOLOGÍA Y CATEGORÍA DE ESTABLECIMIENTO</v>
          </cell>
        </row>
        <row r="36">
          <cell r="C36" t="str">
            <v>I semestre 2011</v>
          </cell>
          <cell r="E36" t="str">
            <v>I semestre 2012</v>
          </cell>
          <cell r="G36" t="str">
            <v>var. interanual</v>
          </cell>
        </row>
        <row r="38">
          <cell r="B38" t="str">
            <v>Total Pernoctaciones</v>
          </cell>
          <cell r="C38">
            <v>19544873</v>
          </cell>
          <cell r="E38">
            <v>18805690</v>
          </cell>
          <cell r="G38">
            <v>-3.7819790386972585E-2</v>
          </cell>
        </row>
        <row r="40">
          <cell r="B40" t="str">
            <v>Hotelera</v>
          </cell>
          <cell r="C40">
            <v>11438552</v>
          </cell>
          <cell r="E40">
            <v>11562676</v>
          </cell>
          <cell r="G40">
            <v>1.0851373495526451E-2</v>
          </cell>
        </row>
        <row r="41">
          <cell r="B41" t="str">
            <v>5*</v>
          </cell>
          <cell r="C41">
            <v>1423848</v>
          </cell>
          <cell r="E41">
            <v>1619239</v>
          </cell>
          <cell r="G41">
            <v>0.13722742877048666</v>
          </cell>
        </row>
        <row r="42">
          <cell r="B42" t="str">
            <v>4*</v>
          </cell>
          <cell r="C42">
            <v>7449967</v>
          </cell>
          <cell r="E42">
            <v>7480179</v>
          </cell>
          <cell r="G42">
            <v>4.0553199765851478E-3</v>
          </cell>
        </row>
        <row r="43">
          <cell r="B43" t="str">
            <v>3*</v>
          </cell>
          <cell r="C43">
            <v>2270057</v>
          </cell>
          <cell r="E43">
            <v>2157715</v>
          </cell>
          <cell r="G43">
            <v>-4.9488625175491241E-2</v>
          </cell>
        </row>
        <row r="44">
          <cell r="B44" t="str">
            <v>2*</v>
          </cell>
          <cell r="C44">
            <v>195871</v>
          </cell>
          <cell r="E44">
            <v>195975</v>
          </cell>
          <cell r="G44">
            <v>5.3096170438715617E-4</v>
          </cell>
        </row>
        <row r="45">
          <cell r="B45" t="str">
            <v>1*</v>
          </cell>
          <cell r="C45">
            <v>98809</v>
          </cell>
          <cell r="E45">
            <v>109568</v>
          </cell>
          <cell r="G45">
            <v>0.10888684229169399</v>
          </cell>
        </row>
        <row r="47">
          <cell r="B47" t="str">
            <v>Extrahotelera</v>
          </cell>
          <cell r="C47">
            <v>8106321</v>
          </cell>
          <cell r="E47">
            <v>7243014</v>
          </cell>
          <cell r="G47">
            <v>-0.10649800322489078</v>
          </cell>
        </row>
      </sheetData>
      <sheetData sheetId="12"/>
      <sheetData sheetId="13"/>
      <sheetData sheetId="14">
        <row r="6">
          <cell r="D6" t="str">
            <v>I semestre 2012</v>
          </cell>
        </row>
        <row r="8">
          <cell r="D8">
            <v>62.43507927901733</v>
          </cell>
        </row>
        <row r="9">
          <cell r="D9">
            <v>71.823738625078832</v>
          </cell>
        </row>
        <row r="10">
          <cell r="D10">
            <v>51.655718404633731</v>
          </cell>
        </row>
        <row r="12">
          <cell r="D12">
            <v>65.121841417395018</v>
          </cell>
        </row>
        <row r="13">
          <cell r="D13">
            <v>78.324733497351659</v>
          </cell>
        </row>
        <row r="14">
          <cell r="D14">
            <v>48.370014329181124</v>
          </cell>
        </row>
        <row r="16">
          <cell r="D16">
            <v>64.950042256747253</v>
          </cell>
        </row>
        <row r="17">
          <cell r="D17">
            <v>75.04778183976056</v>
          </cell>
        </row>
        <row r="18">
          <cell r="D18">
            <v>57.733459891986598</v>
          </cell>
        </row>
        <row r="20">
          <cell r="D20">
            <v>62.352816047214731</v>
          </cell>
        </row>
        <row r="21">
          <cell r="D21">
            <v>68.435342163948519</v>
          </cell>
        </row>
        <row r="22">
          <cell r="D22">
            <v>49.788406038406038</v>
          </cell>
        </row>
        <row r="24">
          <cell r="D24">
            <v>42.59417112275969</v>
          </cell>
        </row>
        <row r="25">
          <cell r="D25">
            <v>42.59417112275969</v>
          </cell>
        </row>
        <row r="26">
          <cell r="D26" t="str">
            <v>-</v>
          </cell>
        </row>
      </sheetData>
      <sheetData sheetId="15"/>
      <sheetData sheetId="16">
        <row r="5">
          <cell r="B5" t="str">
            <v>INDICES DE OCUPACIÓN EN ALOJAMIENTO DE ADEJE SEGÚN TIPOLOGÍA Y CATEGORÍA DE ESTABLECIMIENTO</v>
          </cell>
          <cell r="G5" t="str">
            <v>INDICES DE OCUPACIÓN EN ALOJAMIENTO DE ARONA SEGÚN TIPOLOGÍA Y CATEGORÍA DE ESTABLECIMIENTO</v>
          </cell>
        </row>
        <row r="6">
          <cell r="C6" t="str">
            <v>I semestre 2011</v>
          </cell>
          <cell r="D6" t="str">
            <v>I semestre 2012</v>
          </cell>
          <cell r="E6" t="str">
            <v>var. interanual</v>
          </cell>
          <cell r="H6" t="str">
            <v>I semestre 2011</v>
          </cell>
          <cell r="I6" t="str">
            <v>I semestre 2012</v>
          </cell>
          <cell r="J6" t="str">
            <v>var. interanual</v>
          </cell>
        </row>
        <row r="8">
          <cell r="B8" t="str">
            <v>Indice de ocupación total</v>
          </cell>
          <cell r="C8">
            <v>64.911598779500835</v>
          </cell>
          <cell r="D8">
            <v>65.121841417395018</v>
          </cell>
          <cell r="E8">
            <v>3.2389070959160104E-3</v>
          </cell>
          <cell r="G8" t="str">
            <v>Indice de ocupación total</v>
          </cell>
          <cell r="H8">
            <v>65.085730903726571</v>
          </cell>
          <cell r="I8">
            <v>64.950042256747253</v>
          </cell>
          <cell r="J8">
            <v>-2.0847679682667319E-3</v>
          </cell>
        </row>
        <row r="10">
          <cell r="B10" t="str">
            <v>Hotelera</v>
          </cell>
          <cell r="C10">
            <v>80.099952136305077</v>
          </cell>
          <cell r="D10">
            <v>78.324733497351659</v>
          </cell>
          <cell r="E10">
            <v>-2.2162543067847928E-2</v>
          </cell>
          <cell r="G10" t="str">
            <v>Hotelera</v>
          </cell>
          <cell r="H10">
            <v>78.015680731127702</v>
          </cell>
          <cell r="I10">
            <v>75.04778183976056</v>
          </cell>
          <cell r="J10">
            <v>-3.8042337944799498E-2</v>
          </cell>
        </row>
        <row r="11">
          <cell r="B11" t="str">
            <v>5*</v>
          </cell>
          <cell r="C11">
            <v>78.063831022438094</v>
          </cell>
          <cell r="D11">
            <v>80.029209040554264</v>
          </cell>
          <cell r="E11">
            <v>2.5176550937543007E-2</v>
          </cell>
          <cell r="G11" t="str">
            <v>5*</v>
          </cell>
          <cell r="H11">
            <v>74.369851757333635</v>
          </cell>
          <cell r="I11">
            <v>68.125888621656458</v>
          </cell>
          <cell r="J11">
            <v>-8.3958257118099677E-2</v>
          </cell>
        </row>
        <row r="12">
          <cell r="B12" t="str">
            <v>4*</v>
          </cell>
          <cell r="C12">
            <v>83.387145931057233</v>
          </cell>
          <cell r="D12">
            <v>81.132147893365016</v>
          </cell>
          <cell r="E12">
            <v>-2.7042513717361216E-2</v>
          </cell>
          <cell r="G12" t="str">
            <v>4*</v>
          </cell>
          <cell r="H12">
            <v>87.382821439079407</v>
          </cell>
          <cell r="I12">
            <v>82.808949441031729</v>
          </cell>
          <cell r="J12">
            <v>-5.2342919611910732E-2</v>
          </cell>
        </row>
        <row r="13">
          <cell r="B13" t="str">
            <v>3*</v>
          </cell>
          <cell r="C13">
            <v>72.742148428963347</v>
          </cell>
          <cell r="D13">
            <v>66.574459428240417</v>
          </cell>
          <cell r="E13">
            <v>-8.4788381068315766E-2</v>
          </cell>
          <cell r="G13" t="str">
            <v>3*</v>
          </cell>
          <cell r="H13">
            <v>65.896812477937345</v>
          </cell>
          <cell r="I13">
            <v>64.966775563598929</v>
          </cell>
          <cell r="J13">
            <v>-1.4113534166008357E-2</v>
          </cell>
        </row>
        <row r="14">
          <cell r="B14" t="str">
            <v>1* y 2*</v>
          </cell>
          <cell r="C14">
            <v>50.25298051759232</v>
          </cell>
          <cell r="D14">
            <v>89.678419739769438</v>
          </cell>
          <cell r="E14">
            <v>0.78453932117270631</v>
          </cell>
          <cell r="G14" t="str">
            <v>1* y 2*</v>
          </cell>
          <cell r="H14">
            <v>56.156580581609489</v>
          </cell>
          <cell r="I14">
            <v>62.966150315547907</v>
          </cell>
          <cell r="J14">
            <v>0.12126040551992689</v>
          </cell>
        </row>
        <row r="16">
          <cell r="B16" t="str">
            <v>Extrahotelera</v>
          </cell>
          <cell r="C16">
            <v>48.146721204692284</v>
          </cell>
          <cell r="D16">
            <v>48.370014329181124</v>
          </cell>
          <cell r="E16">
            <v>4.637763878863721E-3</v>
          </cell>
          <cell r="G16" t="str">
            <v>Extrahotelera</v>
          </cell>
          <cell r="H16">
            <v>56.895217500882787</v>
          </cell>
          <cell r="I16">
            <v>57.733459891986598</v>
          </cell>
          <cell r="J16">
            <v>1.473309054650862E-2</v>
          </cell>
        </row>
        <row r="19">
          <cell r="B19" t="str">
            <v>INDICES DE OCUPACIÓN EN ALOJAMIENTO DE PUERTO DE LA CRUZ SEGÚN TIPOLOGÍA Y CATEGORÍA DE ESTABLECIMIENTO</v>
          </cell>
          <cell r="G19" t="str">
            <v>INDICES DE OCUPACIÓN EN ALOJAMIENTO DE SANTA CRUZ SEGÚN TIPOLOGÍA Y CATEGORÍA DE ESTABLECIMIENTO</v>
          </cell>
        </row>
        <row r="20">
          <cell r="C20" t="str">
            <v>I semestre 2011</v>
          </cell>
          <cell r="D20" t="str">
            <v>I semestre 2012</v>
          </cell>
          <cell r="E20" t="str">
            <v>var. interanual</v>
          </cell>
          <cell r="H20" t="str">
            <v>I semestre 2011</v>
          </cell>
          <cell r="I20" t="str">
            <v>I semestre 2012</v>
          </cell>
          <cell r="J20" t="str">
            <v>var. interanual</v>
          </cell>
        </row>
        <row r="22">
          <cell r="B22" t="str">
            <v>Indice de ocupación total</v>
          </cell>
          <cell r="C22">
            <v>59.824080995978086</v>
          </cell>
          <cell r="D22">
            <v>62.352816047214731</v>
          </cell>
          <cell r="E22">
            <v>4.2269517711549076E-2</v>
          </cell>
          <cell r="G22" t="str">
            <v>Indice de ocupación total</v>
          </cell>
          <cell r="H22">
            <v>49.217807818800424</v>
          </cell>
          <cell r="I22">
            <v>42.59417112275969</v>
          </cell>
          <cell r="J22">
            <v>-0.13457805192027694</v>
          </cell>
        </row>
        <row r="24">
          <cell r="B24" t="str">
            <v>Hotelera</v>
          </cell>
          <cell r="C24">
            <v>66.555015463809696</v>
          </cell>
          <cell r="D24">
            <v>68.435342163948519</v>
          </cell>
          <cell r="E24">
            <v>2.8252216411267739E-2</v>
          </cell>
          <cell r="G24" t="str">
            <v>Hotelera</v>
          </cell>
          <cell r="H24">
            <v>49.217807818800424</v>
          </cell>
          <cell r="I24">
            <v>42.59417112275969</v>
          </cell>
          <cell r="J24">
            <v>-0.13457805192027694</v>
          </cell>
        </row>
        <row r="25">
          <cell r="B25" t="str">
            <v>4* y 5*</v>
          </cell>
          <cell r="C25">
            <v>68.628531131146246</v>
          </cell>
          <cell r="D25">
            <v>70.924568109791451</v>
          </cell>
          <cell r="E25">
            <v>3.3456012256150025E-2</v>
          </cell>
          <cell r="G25" t="str">
            <v>4* y 5*</v>
          </cell>
          <cell r="H25">
            <v>68.628531131146246</v>
          </cell>
          <cell r="I25">
            <v>70.924568109791451</v>
          </cell>
          <cell r="J25">
            <v>3.3456012256150025E-2</v>
          </cell>
        </row>
        <row r="26">
          <cell r="B26" t="str">
            <v>3*</v>
          </cell>
          <cell r="C26">
            <v>62.088702376621299</v>
          </cell>
          <cell r="D26">
            <v>60.385231718842022</v>
          </cell>
          <cell r="E26">
            <v>-2.7436080841990673E-2</v>
          </cell>
          <cell r="G26" t="str">
            <v>3*</v>
          </cell>
          <cell r="H26">
            <v>54.096970851590783</v>
          </cell>
          <cell r="I26">
            <v>46.368967690663453</v>
          </cell>
          <cell r="J26">
            <v>-0.14285463750139127</v>
          </cell>
        </row>
        <row r="27">
          <cell r="B27" t="str">
            <v>1* y 2*</v>
          </cell>
          <cell r="C27">
            <v>23.401418985973073</v>
          </cell>
          <cell r="D27">
            <v>28.738980799420361</v>
          </cell>
          <cell r="E27">
            <v>0.22808710089959283</v>
          </cell>
          <cell r="G27" t="str">
            <v>2*</v>
          </cell>
          <cell r="H27">
            <v>48.39992130760529</v>
          </cell>
          <cell r="I27">
            <v>60.943695479777951</v>
          </cell>
          <cell r="J27">
            <v>0.25916930923194714</v>
          </cell>
        </row>
        <row r="28">
          <cell r="G28" t="str">
            <v>1*</v>
          </cell>
          <cell r="H28">
            <v>38.85911602209945</v>
          </cell>
          <cell r="I28">
            <v>49.007017079306237</v>
          </cell>
          <cell r="J28">
            <v>0.26114595739737378</v>
          </cell>
        </row>
        <row r="29">
          <cell r="B29" t="str">
            <v>Extrahotelera</v>
          </cell>
          <cell r="C29">
            <v>47.664734021543545</v>
          </cell>
          <cell r="D29">
            <v>49.788406038406038</v>
          </cell>
          <cell r="E29">
            <v>4.4554366251212674E-2</v>
          </cell>
        </row>
        <row r="34">
          <cell r="B34" t="str">
            <v>INDICES DE OCUPACIÓN EN ALOJAMIENTO DE TENERIFE SEGÚN TIPOLOGÍA Y CATEGORÍA DE ESTABLECIMIENTO</v>
          </cell>
        </row>
        <row r="36">
          <cell r="C36" t="str">
            <v>I semestre 2011</v>
          </cell>
          <cell r="D36" t="str">
            <v>I semestre 2012</v>
          </cell>
          <cell r="E36" t="str">
            <v>var. interanual</v>
          </cell>
        </row>
        <row r="38">
          <cell r="B38" t="str">
            <v>Indice de ocupación total</v>
          </cell>
          <cell r="C38">
            <v>61.903211316861046</v>
          </cell>
          <cell r="D38">
            <v>62.43507927901733</v>
          </cell>
          <cell r="E38">
            <v>8.5919284450985955E-3</v>
          </cell>
        </row>
        <row r="40">
          <cell r="B40" t="str">
            <v>Hotelera</v>
          </cell>
          <cell r="C40">
            <v>73.338385175410252</v>
          </cell>
          <cell r="D40">
            <v>71.823738625078832</v>
          </cell>
          <cell r="E40">
            <v>-2.065284839185777E-2</v>
          </cell>
        </row>
        <row r="41">
          <cell r="B41" t="str">
            <v>5*</v>
          </cell>
          <cell r="C41">
            <v>69.302823856150141</v>
          </cell>
          <cell r="D41">
            <v>67.405604454523953</v>
          </cell>
          <cell r="E41">
            <v>-2.7375787825964948E-2</v>
          </cell>
        </row>
        <row r="42">
          <cell r="B42" t="str">
            <v>4*</v>
          </cell>
          <cell r="C42">
            <v>78.27185690874596</v>
          </cell>
          <cell r="D42">
            <v>76.710390542942747</v>
          </cell>
          <cell r="E42">
            <v>-1.9949269475281084E-2</v>
          </cell>
        </row>
        <row r="43">
          <cell r="B43" t="str">
            <v>3*</v>
          </cell>
          <cell r="C43">
            <v>65.953677856623216</v>
          </cell>
          <cell r="D43">
            <v>63.211609035825326</v>
          </cell>
          <cell r="E43">
            <v>-4.1575677201184713E-2</v>
          </cell>
        </row>
        <row r="44">
          <cell r="B44" t="str">
            <v>2*</v>
          </cell>
          <cell r="C44">
            <v>49.526783569541195</v>
          </cell>
          <cell r="D44">
            <v>53.813857188361546</v>
          </cell>
          <cell r="E44">
            <v>8.6560711393680823E-2</v>
          </cell>
        </row>
        <row r="45">
          <cell r="B45" t="str">
            <v>1*</v>
          </cell>
          <cell r="C45">
            <v>52.846667700684058</v>
          </cell>
          <cell r="D45">
            <v>65.372361371311285</v>
          </cell>
          <cell r="E45">
            <v>0.23701955516989193</v>
          </cell>
        </row>
        <row r="47">
          <cell r="B47" t="str">
            <v>Extrahotelera</v>
          </cell>
          <cell r="C47">
            <v>50.739578627803496</v>
          </cell>
          <cell r="D47">
            <v>51.655718404633731</v>
          </cell>
          <cell r="E47">
            <v>1.8055722999800849E-2</v>
          </cell>
        </row>
      </sheetData>
      <sheetData sheetId="17"/>
      <sheetData sheetId="18"/>
      <sheetData sheetId="19">
        <row r="6">
          <cell r="D6" t="str">
            <v>I semestre 2012</v>
          </cell>
        </row>
        <row r="8">
          <cell r="D8">
            <v>7.8362690310593219</v>
          </cell>
        </row>
        <row r="9">
          <cell r="D9">
            <v>7.3989761572622443</v>
          </cell>
        </row>
        <row r="10">
          <cell r="D10">
            <v>8.6526418400954732</v>
          </cell>
        </row>
        <row r="12">
          <cell r="D12">
            <v>8.2513637433485787</v>
          </cell>
        </row>
        <row r="13">
          <cell r="D13">
            <v>7.9179626288829486</v>
          </cell>
        </row>
        <row r="14">
          <cell r="D14">
            <v>9.0327965617814545</v>
          </cell>
        </row>
        <row r="16">
          <cell r="D16">
            <v>8.4838258485755134</v>
          </cell>
        </row>
        <row r="17">
          <cell r="D17">
            <v>8.3699491251641724</v>
          </cell>
        </row>
        <row r="18">
          <cell r="D18">
            <v>8.5924298486833575</v>
          </cell>
        </row>
        <row r="20">
          <cell r="D20">
            <v>8.1506331847373037</v>
          </cell>
        </row>
        <row r="21">
          <cell r="D21">
            <v>8.0150886992093771</v>
          </cell>
        </row>
        <row r="22">
          <cell r="D22">
            <v>8.5617312670746699</v>
          </cell>
        </row>
        <row r="24">
          <cell r="D24">
            <v>2.1873843584999322</v>
          </cell>
        </row>
        <row r="25">
          <cell r="D25">
            <v>2.1873843584999322</v>
          </cell>
        </row>
        <row r="26">
          <cell r="D26" t="str">
            <v>-</v>
          </cell>
        </row>
      </sheetData>
      <sheetData sheetId="20"/>
      <sheetData sheetId="21">
        <row r="5">
          <cell r="B5" t="str">
            <v>ESTANCIA MEDIA DE LOS TURISTAS ALOJADOS EN ADEJE SEGÚN TIPOLOGÍA Y CATEGORÍA DE ESTABLECIMIENTO</v>
          </cell>
          <cell r="G5" t="str">
            <v>ESTANCIA MEDIA DE LOS TURISTAS ALOJADOS EN  ARONA SEGÚN TIPOLOGÍA Y CATEGORÍA DE ESTABLECIMIENTO</v>
          </cell>
        </row>
        <row r="6">
          <cell r="C6" t="str">
            <v>I semestre 2011</v>
          </cell>
          <cell r="D6" t="str">
            <v>I semestre 2012</v>
          </cell>
          <cell r="E6" t="str">
            <v>diferencia interanual</v>
          </cell>
          <cell r="H6" t="str">
            <v>I semestre 2011</v>
          </cell>
          <cell r="I6" t="str">
            <v>I semestre 2012</v>
          </cell>
          <cell r="J6" t="str">
            <v>diferencia interanual</v>
          </cell>
        </row>
        <row r="8">
          <cell r="B8" t="str">
            <v>Estancia media total</v>
          </cell>
          <cell r="C8">
            <v>8.3582381662685563</v>
          </cell>
          <cell r="D8">
            <v>8.2513637433485787</v>
          </cell>
          <cell r="E8">
            <v>-0.10687442291997762</v>
          </cell>
          <cell r="G8" t="str">
            <v>Estancia media total</v>
          </cell>
          <cell r="H8">
            <v>8.5249955158547053</v>
          </cell>
          <cell r="I8">
            <v>8.4838258485755134</v>
          </cell>
          <cell r="J8">
            <v>-4.1169667279191913E-2</v>
          </cell>
        </row>
        <row r="10">
          <cell r="B10" t="str">
            <v>Hotelera</v>
          </cell>
          <cell r="C10">
            <v>8.0438638728294496</v>
          </cell>
          <cell r="D10">
            <v>7.9179626288829486</v>
          </cell>
          <cell r="E10">
            <v>-0.12590124394650104</v>
          </cell>
          <cell r="G10" t="str">
            <v>Hotelera</v>
          </cell>
          <cell r="H10">
            <v>8.4136370243321021</v>
          </cell>
          <cell r="I10">
            <v>8.3699491251641724</v>
          </cell>
          <cell r="J10">
            <v>-4.36878991679297E-2</v>
          </cell>
        </row>
        <row r="11">
          <cell r="B11" t="str">
            <v>5*</v>
          </cell>
          <cell r="C11">
            <v>7.4343799672878896</v>
          </cell>
          <cell r="D11">
            <v>7.7549666334279355</v>
          </cell>
          <cell r="E11">
            <v>0.32058666614004583</v>
          </cell>
          <cell r="G11" t="str">
            <v>5*</v>
          </cell>
          <cell r="H11">
            <v>7.714444110785152</v>
          </cell>
          <cell r="I11">
            <v>7.246572438162544</v>
          </cell>
          <cell r="J11">
            <v>-0.46787167262260798</v>
          </cell>
        </row>
        <row r="12">
          <cell r="B12" t="str">
            <v>4*</v>
          </cell>
          <cell r="C12">
            <v>7.9748655249579343</v>
          </cell>
          <cell r="D12">
            <v>7.8106153605785327</v>
          </cell>
          <cell r="E12">
            <v>-0.16425016437940165</v>
          </cell>
          <cell r="G12" t="str">
            <v>4*</v>
          </cell>
          <cell r="H12">
            <v>8.861520769553529</v>
          </cell>
          <cell r="I12">
            <v>8.7491161821162393</v>
          </cell>
          <cell r="J12">
            <v>-0.11240458743728965</v>
          </cell>
        </row>
        <row r="13">
          <cell r="B13" t="str">
            <v>3*</v>
          </cell>
          <cell r="C13">
            <v>8.9694121839054866</v>
          </cell>
          <cell r="D13">
            <v>8.6077996478009844</v>
          </cell>
          <cell r="E13">
            <v>-0.36161253610450217</v>
          </cell>
          <cell r="G13" t="str">
            <v>3*</v>
          </cell>
          <cell r="H13">
            <v>8.1332061302369247</v>
          </cell>
          <cell r="I13">
            <v>8.2735018747614451</v>
          </cell>
          <cell r="J13">
            <v>0.14029574452452032</v>
          </cell>
        </row>
        <row r="14">
          <cell r="B14" t="str">
            <v>1* y 2*</v>
          </cell>
          <cell r="C14">
            <v>7.7637017070979333</v>
          </cell>
          <cell r="D14">
            <v>7.7615481863269471</v>
          </cell>
          <cell r="E14">
            <v>-2.1535207709861837E-3</v>
          </cell>
          <cell r="G14" t="str">
            <v>1* y 2*</v>
          </cell>
          <cell r="H14">
            <v>5.4372797014306444</v>
          </cell>
          <cell r="I14">
            <v>6.5267612076852695</v>
          </cell>
          <cell r="J14">
            <v>1.089481506254625</v>
          </cell>
        </row>
        <row r="16">
          <cell r="B16" t="str">
            <v>Extrahotelera</v>
          </cell>
          <cell r="C16">
            <v>9.0044817907782395</v>
          </cell>
          <cell r="D16">
            <v>9.0327965617814545</v>
          </cell>
          <cell r="E16">
            <v>2.8314771003215E-2</v>
          </cell>
          <cell r="G16" t="str">
            <v>Extrahotelera</v>
          </cell>
          <cell r="H16">
            <v>8.6241416706137528</v>
          </cell>
          <cell r="I16">
            <v>8.5924298486833575</v>
          </cell>
          <cell r="J16">
            <v>-3.1711821930395345E-2</v>
          </cell>
        </row>
        <row r="20">
          <cell r="C20" t="str">
            <v>I semestre 2011</v>
          </cell>
          <cell r="D20" t="str">
            <v>I semestre 2012</v>
          </cell>
          <cell r="E20" t="str">
            <v>diferencia interanual</v>
          </cell>
          <cell r="H20" t="str">
            <v>I semestre 2011</v>
          </cell>
          <cell r="I20" t="str">
            <v>I semestre 2012</v>
          </cell>
          <cell r="J20" t="str">
            <v>diferencia interanual</v>
          </cell>
        </row>
        <row r="22">
          <cell r="B22" t="str">
            <v>Estancia media total</v>
          </cell>
          <cell r="C22">
            <v>7.8853158744517859</v>
          </cell>
          <cell r="D22">
            <v>8.1506331847373037</v>
          </cell>
          <cell r="E22">
            <v>0.26531731028551775</v>
          </cell>
          <cell r="G22" t="str">
            <v>Estancia media total</v>
          </cell>
          <cell r="H22">
            <v>2.1662732461563441</v>
          </cell>
          <cell r="I22">
            <v>2.1873843584999322</v>
          </cell>
          <cell r="J22">
            <v>2.111111234358809E-2</v>
          </cell>
        </row>
        <row r="24">
          <cell r="B24" t="str">
            <v>Hotelera</v>
          </cell>
          <cell r="C24">
            <v>7.671971933427459</v>
          </cell>
          <cell r="D24">
            <v>8.0150886992093771</v>
          </cell>
          <cell r="E24">
            <v>0.34311676578191808</v>
          </cell>
          <cell r="G24" t="str">
            <v>Hotelera</v>
          </cell>
          <cell r="H24">
            <v>2.1662732461563441</v>
          </cell>
          <cell r="I24">
            <v>2.1873843584999322</v>
          </cell>
          <cell r="J24">
            <v>2.111111234358809E-2</v>
          </cell>
        </row>
        <row r="25">
          <cell r="B25" t="str">
            <v>4* y 5*</v>
          </cell>
          <cell r="C25">
            <v>7.8059804469142637</v>
          </cell>
          <cell r="D25">
            <v>8.2051108138196849</v>
          </cell>
          <cell r="E25">
            <v>0.39913036690542114</v>
          </cell>
          <cell r="G25" t="str">
            <v>4* y 5*</v>
          </cell>
          <cell r="H25">
            <v>1.8377648349793196</v>
          </cell>
          <cell r="I25">
            <v>1.9042549674347868</v>
          </cell>
          <cell r="J25">
            <v>6.6490132455467199E-2</v>
          </cell>
        </row>
        <row r="26">
          <cell r="B26" t="str">
            <v>3*</v>
          </cell>
          <cell r="C26">
            <v>8.0853325988155902</v>
          </cell>
          <cell r="D26">
            <v>7.8424001660193889</v>
          </cell>
          <cell r="E26">
            <v>-0.24293243279620125</v>
          </cell>
          <cell r="G26" t="str">
            <v>3*</v>
          </cell>
          <cell r="H26">
            <v>2.3052973411812463</v>
          </cell>
          <cell r="I26">
            <v>2.3092565423590026</v>
          </cell>
          <cell r="J26">
            <v>3.9592011777562774E-3</v>
          </cell>
        </row>
        <row r="27">
          <cell r="B27" t="str">
            <v>1* y 2*</v>
          </cell>
          <cell r="C27">
            <v>2.0420059454568955</v>
          </cell>
          <cell r="D27">
            <v>2.8344499032306087</v>
          </cell>
          <cell r="E27">
            <v>0.79244395777371324</v>
          </cell>
          <cell r="G27" t="str">
            <v>2*</v>
          </cell>
          <cell r="H27">
            <v>2.175731446679932</v>
          </cell>
          <cell r="I27">
            <v>2.1737988443043603</v>
          </cell>
          <cell r="J27">
            <v>-1.9326023755716903E-3</v>
          </cell>
        </row>
        <row r="28">
          <cell r="G28" t="str">
            <v>1*</v>
          </cell>
          <cell r="H28">
            <v>3.0580434782608696</v>
          </cell>
          <cell r="I28">
            <v>3.4170320793907223</v>
          </cell>
          <cell r="J28">
            <v>0.35898860112985265</v>
          </cell>
        </row>
        <row r="29">
          <cell r="B29" t="str">
            <v>Extrahotelera</v>
          </cell>
          <cell r="C29">
            <v>8.4801492197412518</v>
          </cell>
          <cell r="D29">
            <v>8.5617312670746699</v>
          </cell>
          <cell r="E29">
            <v>8.1582047333418117E-2</v>
          </cell>
        </row>
        <row r="34">
          <cell r="B34" t="str">
            <v>ESTANCIA MEDIA DE LOS TURISTAS ALOJADOS EN TENERIFE SEGÚN TIPOLOGÍA Y CATEGORÍA DE ESTABLECIMIENTO</v>
          </cell>
        </row>
        <row r="36">
          <cell r="C36" t="str">
            <v>I semestre 2011</v>
          </cell>
          <cell r="D36" t="str">
            <v>I semestre 2012</v>
          </cell>
          <cell r="E36" t="str">
            <v>diferencia interanual</v>
          </cell>
        </row>
        <row r="38">
          <cell r="B38" t="str">
            <v>Estancia media total</v>
          </cell>
          <cell r="C38">
            <v>7.8991556800532194</v>
          </cell>
          <cell r="D38">
            <v>7.8362690310593219</v>
          </cell>
          <cell r="E38">
            <v>-6.2886648993897509E-2</v>
          </cell>
        </row>
        <row r="40">
          <cell r="B40" t="str">
            <v>Hotelera</v>
          </cell>
          <cell r="C40">
            <v>7.4420755609426346</v>
          </cell>
          <cell r="D40">
            <v>7.3989761572622443</v>
          </cell>
          <cell r="E40">
            <v>-4.3099403680390225E-2</v>
          </cell>
        </row>
        <row r="41">
          <cell r="B41" t="str">
            <v>5*</v>
          </cell>
          <cell r="C41">
            <v>7.152894368001447</v>
          </cell>
          <cell r="D41">
            <v>6.9097554418560989</v>
          </cell>
          <cell r="E41">
            <v>-0.24313892614534804</v>
          </cell>
        </row>
        <row r="42">
          <cell r="B42" t="str">
            <v>4*</v>
          </cell>
          <cell r="C42">
            <v>7.8048700509571223</v>
          </cell>
          <cell r="D42">
            <v>7.8033875071590195</v>
          </cell>
          <cell r="E42">
            <v>-1.4825437981027534E-3</v>
          </cell>
        </row>
        <row r="43">
          <cell r="B43" t="str">
            <v>3*</v>
          </cell>
          <cell r="C43">
            <v>7.497455222820756</v>
          </cell>
          <cell r="D43">
            <v>7.2832786508965217</v>
          </cell>
          <cell r="E43">
            <v>-0.21417657192423434</v>
          </cell>
        </row>
        <row r="44">
          <cell r="B44" t="str">
            <v>2*</v>
          </cell>
          <cell r="C44">
            <v>3.1977894599360019</v>
          </cell>
          <cell r="D44">
            <v>3.5495643983988696</v>
          </cell>
          <cell r="E44">
            <v>0.35177493846286767</v>
          </cell>
        </row>
        <row r="45">
          <cell r="B45" t="str">
            <v>1*</v>
          </cell>
          <cell r="C45">
            <v>5.0945604537251867</v>
          </cell>
          <cell r="D45">
            <v>5.9706827965778428</v>
          </cell>
          <cell r="E45">
            <v>0.87612234285265611</v>
          </cell>
        </row>
        <row r="47">
          <cell r="B47" t="str">
            <v>Extrahotelera</v>
          </cell>
          <cell r="C47">
            <v>8.6486981589436756</v>
          </cell>
          <cell r="D47">
            <v>8.6526418400954732</v>
          </cell>
          <cell r="E47">
            <v>3.9436811517976622E-3</v>
          </cell>
        </row>
      </sheetData>
      <sheetData sheetId="22"/>
      <sheetData sheetId="23"/>
      <sheetData sheetId="24"/>
      <sheetData sheetId="25"/>
      <sheetData sheetId="26"/>
      <sheetData sheetId="27"/>
      <sheetData sheetId="28">
        <row r="6">
          <cell r="E6" t="str">
            <v>I semestre 2012</v>
          </cell>
          <cell r="L6" t="str">
            <v>II semestre 2012</v>
          </cell>
        </row>
        <row r="8">
          <cell r="E8">
            <v>166411</v>
          </cell>
          <cell r="L8">
            <v>164800</v>
          </cell>
        </row>
        <row r="9">
          <cell r="E9">
            <v>88943</v>
          </cell>
          <cell r="L9">
            <v>88633</v>
          </cell>
        </row>
        <row r="10">
          <cell r="E10">
            <v>77468</v>
          </cell>
          <cell r="L10">
            <v>76167</v>
          </cell>
        </row>
        <row r="12">
          <cell r="E12">
            <v>2501</v>
          </cell>
          <cell r="L12">
            <v>2550</v>
          </cell>
        </row>
        <row r="13">
          <cell r="E13">
            <v>2501</v>
          </cell>
          <cell r="L13">
            <v>2550</v>
          </cell>
        </row>
        <row r="14">
          <cell r="E14" t="str">
            <v>-</v>
          </cell>
          <cell r="L14" t="str">
            <v>-</v>
          </cell>
        </row>
        <row r="16">
          <cell r="E16">
            <v>1088</v>
          </cell>
          <cell r="L16">
            <v>951</v>
          </cell>
        </row>
        <row r="17">
          <cell r="E17">
            <v>377</v>
          </cell>
          <cell r="L17">
            <v>561</v>
          </cell>
        </row>
        <row r="18">
          <cell r="E18">
            <v>711</v>
          </cell>
          <cell r="L18">
            <v>390</v>
          </cell>
        </row>
        <row r="20">
          <cell r="E20">
            <v>27906</v>
          </cell>
          <cell r="L20">
            <v>28105</v>
          </cell>
        </row>
        <row r="21">
          <cell r="E21">
            <v>18803</v>
          </cell>
          <cell r="L21">
            <v>18811</v>
          </cell>
        </row>
        <row r="22">
          <cell r="E22">
            <v>9103</v>
          </cell>
          <cell r="L22">
            <v>9294</v>
          </cell>
        </row>
        <row r="24">
          <cell r="E24">
            <v>24280</v>
          </cell>
          <cell r="L24">
            <v>24689</v>
          </cell>
        </row>
        <row r="25">
          <cell r="E25">
            <v>16360</v>
          </cell>
          <cell r="L25">
            <v>16403</v>
          </cell>
        </row>
        <row r="26">
          <cell r="E26">
            <v>7920</v>
          </cell>
          <cell r="L26">
            <v>8286</v>
          </cell>
        </row>
        <row r="28">
          <cell r="E28">
            <v>134916</v>
          </cell>
          <cell r="L28">
            <v>133194</v>
          </cell>
        </row>
        <row r="29">
          <cell r="E29">
            <v>67262</v>
          </cell>
          <cell r="L29">
            <v>66711</v>
          </cell>
        </row>
        <row r="30">
          <cell r="E30">
            <v>67654</v>
          </cell>
          <cell r="L30">
            <v>66483</v>
          </cell>
        </row>
        <row r="32">
          <cell r="E32">
            <v>60341</v>
          </cell>
          <cell r="L32">
            <v>60169</v>
          </cell>
        </row>
        <row r="33">
          <cell r="E33">
            <v>33745</v>
          </cell>
          <cell r="L33">
            <v>33986</v>
          </cell>
        </row>
        <row r="34">
          <cell r="E34">
            <v>26596</v>
          </cell>
          <cell r="L34">
            <v>26183</v>
          </cell>
        </row>
        <row r="36">
          <cell r="E36">
            <v>48695</v>
          </cell>
          <cell r="L36">
            <v>47144</v>
          </cell>
        </row>
        <row r="37">
          <cell r="E37">
            <v>20296</v>
          </cell>
          <cell r="L37">
            <v>19389</v>
          </cell>
        </row>
        <row r="38">
          <cell r="E38">
            <v>28399</v>
          </cell>
          <cell r="L38">
            <v>27755</v>
          </cell>
        </row>
      </sheetData>
      <sheetData sheetId="29"/>
      <sheetData sheetId="30">
        <row r="5">
          <cell r="B5" t="str">
            <v>PLAZAS ALOJATIVAS ESTIMADAS EN ADEJE SEGÚN TIPOLOGÍA Y CATEGORÍA (*)</v>
          </cell>
          <cell r="I5" t="str">
            <v>PLAZAS ALOJATIVAS ESTIMADAS  EN ADEJE SEGÚN TIPOLOGÍA Y CATEGORÍA (*)</v>
          </cell>
        </row>
        <row r="6">
          <cell r="C6" t="str">
            <v>I semestre 2011</v>
          </cell>
          <cell r="E6" t="str">
            <v>I semestre 2012</v>
          </cell>
          <cell r="G6" t="str">
            <v>var. interanual</v>
          </cell>
          <cell r="J6" t="str">
            <v>II semestre 2011</v>
          </cell>
          <cell r="L6" t="str">
            <v>II semestre 2012</v>
          </cell>
          <cell r="N6" t="str">
            <v>var. interanual</v>
          </cell>
        </row>
        <row r="7">
          <cell r="B7" t="str">
            <v>TOTAL PLAZAS</v>
          </cell>
          <cell r="C7">
            <v>62811</v>
          </cell>
          <cell r="E7">
            <v>60341</v>
          </cell>
          <cell r="G7">
            <v>-3.9324322172867812E-2</v>
          </cell>
          <cell r="I7" t="str">
            <v>TOTAL PLAZAS</v>
          </cell>
          <cell r="J7">
            <v>61844</v>
          </cell>
          <cell r="L7">
            <v>60169</v>
          </cell>
          <cell r="N7">
            <v>-2.7084276566845613E-2</v>
          </cell>
        </row>
        <row r="8">
          <cell r="B8" t="str">
            <v>HOTELERAS</v>
          </cell>
          <cell r="C8">
            <v>32955</v>
          </cell>
          <cell r="E8">
            <v>33745</v>
          </cell>
          <cell r="G8">
            <v>2.3972083143680777E-2</v>
          </cell>
          <cell r="I8" t="str">
            <v>HOTELERAS</v>
          </cell>
          <cell r="J8">
            <v>33508</v>
          </cell>
          <cell r="L8">
            <v>33986</v>
          </cell>
          <cell r="N8">
            <v>1.4265250089530859E-2</v>
          </cell>
        </row>
        <row r="9">
          <cell r="B9" t="str">
            <v>5 estrellas</v>
          </cell>
          <cell r="C9">
            <v>4568</v>
          </cell>
          <cell r="E9">
            <v>5553</v>
          </cell>
          <cell r="F9">
            <v>9.202697999701695E-2</v>
          </cell>
          <cell r="G9">
            <v>0.21563047285464099</v>
          </cell>
          <cell r="I9" t="str">
            <v>5 estrellas</v>
          </cell>
          <cell r="J9">
            <v>4568</v>
          </cell>
          <cell r="L9">
            <v>6312</v>
          </cell>
          <cell r="M9">
            <v>0.10490451893832373</v>
          </cell>
          <cell r="N9">
            <v>0.38178633975481613</v>
          </cell>
        </row>
        <row r="10">
          <cell r="B10" t="str">
            <v>4 estrellas</v>
          </cell>
          <cell r="C10">
            <v>21699</v>
          </cell>
          <cell r="E10">
            <v>21329</v>
          </cell>
          <cell r="F10">
            <v>0.35347442037752108</v>
          </cell>
          <cell r="G10">
            <v>-1.7051477026591086E-2</v>
          </cell>
          <cell r="I10" t="str">
            <v>4 estrellas</v>
          </cell>
          <cell r="J10">
            <v>21996</v>
          </cell>
          <cell r="L10">
            <v>20584</v>
          </cell>
          <cell r="M10">
            <v>0.34210307633498976</v>
          </cell>
          <cell r="N10">
            <v>-6.4193489725404618E-2</v>
          </cell>
        </row>
        <row r="11">
          <cell r="B11" t="str">
            <v>3 estrellas</v>
          </cell>
          <cell r="C11">
            <v>6118</v>
          </cell>
          <cell r="E11">
            <v>6374</v>
          </cell>
          <cell r="F11">
            <v>0.10563298586367478</v>
          </cell>
          <cell r="G11">
            <v>4.1843739784243217E-2</v>
          </cell>
          <cell r="I11" t="str">
            <v>3 estrellas</v>
          </cell>
          <cell r="J11">
            <v>6374</v>
          </cell>
          <cell r="L11">
            <v>6520</v>
          </cell>
          <cell r="M11">
            <v>0.1083614485864814</v>
          </cell>
          <cell r="N11">
            <v>2.2905553812362724E-2</v>
          </cell>
        </row>
        <row r="12">
          <cell r="B12" t="str">
            <v>1 Y 2 estrellas</v>
          </cell>
          <cell r="C12">
            <v>570</v>
          </cell>
          <cell r="E12">
            <v>489</v>
          </cell>
          <cell r="F12">
            <v>8.10394259293018E-3</v>
          </cell>
          <cell r="G12">
            <v>-0.14210526315789473</v>
          </cell>
          <cell r="I12" t="str">
            <v>1 Y 2 estrellas</v>
          </cell>
          <cell r="J12">
            <v>570</v>
          </cell>
          <cell r="L12">
            <v>570</v>
          </cell>
          <cell r="M12">
            <v>9.4733168242782835E-3</v>
          </cell>
          <cell r="N12">
            <v>0</v>
          </cell>
        </row>
        <row r="13">
          <cell r="B13" t="str">
            <v>EXTRAHOTELERAS</v>
          </cell>
          <cell r="C13">
            <v>29856</v>
          </cell>
          <cell r="E13">
            <v>26596</v>
          </cell>
          <cell r="F13">
            <v>0.44076167116885701</v>
          </cell>
          <cell r="G13">
            <v>-0.10919078242229367</v>
          </cell>
          <cell r="I13" t="str">
            <v>EXTRAHOTELERAS</v>
          </cell>
          <cell r="J13">
            <v>28336</v>
          </cell>
          <cell r="L13">
            <v>26183</v>
          </cell>
          <cell r="M13">
            <v>0.43515763931592683</v>
          </cell>
          <cell r="N13">
            <v>-7.5981084133258048E-2</v>
          </cell>
        </row>
        <row r="18">
          <cell r="I18" t="str">
            <v>PLAZAS ALOJATIVAS ESTIMADAS  EN ARONA SEGÚN TIPOLOGÍA Y CATEGORÍA (*)</v>
          </cell>
        </row>
        <row r="19">
          <cell r="C19" t="str">
            <v>I semestre 2011</v>
          </cell>
          <cell r="E19" t="str">
            <v>I semestre 2012</v>
          </cell>
          <cell r="J19" t="str">
            <v>II semestre 2011</v>
          </cell>
          <cell r="L19" t="str">
            <v>II semestre 2012</v>
          </cell>
          <cell r="N19" t="str">
            <v>var. interanual</v>
          </cell>
        </row>
        <row r="20">
          <cell r="B20" t="str">
            <v>TOTAL PLAZAS</v>
          </cell>
          <cell r="C20">
            <v>52852</v>
          </cell>
          <cell r="E20">
            <v>48695</v>
          </cell>
          <cell r="I20" t="str">
            <v>TOTAL PLAZAS</v>
          </cell>
          <cell r="J20">
            <v>51623</v>
          </cell>
          <cell r="L20">
            <v>47144</v>
          </cell>
          <cell r="N20">
            <v>-8.6763651860604765E-2</v>
          </cell>
        </row>
        <row r="21">
          <cell r="B21" t="str">
            <v>HOTELERAS</v>
          </cell>
          <cell r="C21">
            <v>20496</v>
          </cell>
          <cell r="E21">
            <v>20296</v>
          </cell>
          <cell r="I21" t="str">
            <v>HOTELERAS</v>
          </cell>
          <cell r="J21">
            <v>20764</v>
          </cell>
          <cell r="L21">
            <v>19389</v>
          </cell>
          <cell r="N21">
            <v>-6.6220381429397027E-2</v>
          </cell>
        </row>
        <row r="22">
          <cell r="B22" t="str">
            <v>5 estrellas</v>
          </cell>
          <cell r="C22">
            <v>2481</v>
          </cell>
          <cell r="E22">
            <v>2481</v>
          </cell>
          <cell r="F22">
            <v>5.0949789506109455E-2</v>
          </cell>
          <cell r="I22" t="str">
            <v>5 estrellas</v>
          </cell>
          <cell r="J22">
            <v>2481</v>
          </cell>
          <cell r="L22">
            <v>2481</v>
          </cell>
          <cell r="N22">
            <v>0</v>
          </cell>
        </row>
        <row r="23">
          <cell r="B23" t="str">
            <v>4 estrellas</v>
          </cell>
          <cell r="C23">
            <v>10816</v>
          </cell>
          <cell r="E23">
            <v>11084</v>
          </cell>
          <cell r="F23">
            <v>0.22762090563712906</v>
          </cell>
          <cell r="I23" t="str">
            <v>4 estrellas</v>
          </cell>
          <cell r="J23">
            <v>11084</v>
          </cell>
          <cell r="L23">
            <v>10292</v>
          </cell>
          <cell r="N23">
            <v>-7.1454348610609883E-2</v>
          </cell>
        </row>
        <row r="24">
          <cell r="B24" t="str">
            <v>3 estrellas</v>
          </cell>
          <cell r="C24">
            <v>6683</v>
          </cell>
          <cell r="E24">
            <v>6233</v>
          </cell>
          <cell r="F24">
            <v>0.12800082143957286</v>
          </cell>
          <cell r="I24" t="str">
            <v>3 estrellas</v>
          </cell>
          <cell r="J24">
            <v>6683</v>
          </cell>
          <cell r="L24">
            <v>6033</v>
          </cell>
          <cell r="N24">
            <v>-9.7261708813407149E-2</v>
          </cell>
        </row>
        <row r="25">
          <cell r="B25" t="str">
            <v>1 Y 2 estrellas</v>
          </cell>
          <cell r="C25">
            <v>516</v>
          </cell>
          <cell r="E25">
            <v>498</v>
          </cell>
          <cell r="F25">
            <v>1.0226922682000206E-2</v>
          </cell>
          <cell r="I25" t="str">
            <v>1 Y 2 estrellas</v>
          </cell>
          <cell r="J25">
            <v>516</v>
          </cell>
          <cell r="L25">
            <v>583</v>
          </cell>
          <cell r="N25">
            <v>0.12984496124031009</v>
          </cell>
        </row>
        <row r="26">
          <cell r="B26" t="str">
            <v>EXTRAHOTELERAS</v>
          </cell>
          <cell r="C26">
            <v>32356</v>
          </cell>
          <cell r="E26">
            <v>28399</v>
          </cell>
          <cell r="F26">
            <v>0.58320156073518836</v>
          </cell>
          <cell r="I26" t="str">
            <v>EXTRAHOTELERAS</v>
          </cell>
          <cell r="J26">
            <v>30859</v>
          </cell>
          <cell r="L26">
            <v>27755</v>
          </cell>
          <cell r="N26">
            <v>-0.1005865387731294</v>
          </cell>
        </row>
        <row r="30">
          <cell r="B30" t="str">
            <v>PLAZAS ALOJATIVAS ESTIMADAS EN PUERTO DE LA CRUZ SEGÚN TIPOLOGÍA Y CATEGORÍA (*)</v>
          </cell>
          <cell r="I30" t="str">
            <v>PLAZAS ALOJATIVAS ESTIMADAS EN PUERTO DE LA CRUZ SEGÚN TIPOLOGÍA Y CATEGORÍA (*)</v>
          </cell>
        </row>
        <row r="31">
          <cell r="C31" t="str">
            <v>I semestre 2011</v>
          </cell>
          <cell r="E31" t="str">
            <v>I semestre 2012</v>
          </cell>
          <cell r="G31" t="str">
            <v>var. interanual</v>
          </cell>
          <cell r="J31" t="str">
            <v>II semestre 2011</v>
          </cell>
          <cell r="L31" t="str">
            <v>II semestre 2012</v>
          </cell>
          <cell r="N31" t="str">
            <v>var. interanual</v>
          </cell>
        </row>
        <row r="32">
          <cell r="B32" t="str">
            <v>TOTAL PLAZAS</v>
          </cell>
          <cell r="C32">
            <v>25438</v>
          </cell>
          <cell r="E32">
            <v>24280</v>
          </cell>
          <cell r="G32">
            <v>-4.5522446733233746E-2</v>
          </cell>
          <cell r="I32" t="str">
            <v>TOTAL PLAZAS</v>
          </cell>
          <cell r="J32">
            <v>24602</v>
          </cell>
          <cell r="L32">
            <v>24689</v>
          </cell>
          <cell r="N32">
            <v>3.5362978619624423E-3</v>
          </cell>
        </row>
        <row r="33">
          <cell r="B33" t="str">
            <v>HOTELERAS</v>
          </cell>
          <cell r="C33">
            <v>16374</v>
          </cell>
          <cell r="E33">
            <v>16360</v>
          </cell>
          <cell r="G33">
            <v>-8.5501404665933793E-4</v>
          </cell>
          <cell r="I33" t="str">
            <v>HOTELERAS</v>
          </cell>
          <cell r="J33">
            <v>16360</v>
          </cell>
          <cell r="L33">
            <v>16403</v>
          </cell>
          <cell r="N33">
            <v>2.6283618581907091E-3</v>
          </cell>
        </row>
        <row r="34">
          <cell r="B34" t="str">
            <v>4 y 5 estrellas</v>
          </cell>
          <cell r="C34">
            <v>13389</v>
          </cell>
          <cell r="E34">
            <v>13589</v>
          </cell>
          <cell r="F34">
            <v>0.55967874794069195</v>
          </cell>
          <cell r="G34">
            <v>1.4937635372320561E-2</v>
          </cell>
          <cell r="I34" t="str">
            <v>4 y 5 estrellas</v>
          </cell>
          <cell r="J34">
            <v>13589</v>
          </cell>
          <cell r="L34">
            <v>13670</v>
          </cell>
          <cell r="M34">
            <v>0.55368787719227186</v>
          </cell>
          <cell r="N34">
            <v>5.9607035101920669E-3</v>
          </cell>
        </row>
        <row r="35">
          <cell r="B35" t="str">
            <v>3 estrellas</v>
          </cell>
          <cell r="C35">
            <v>2612</v>
          </cell>
          <cell r="E35">
            <v>2407</v>
          </cell>
          <cell r="F35">
            <v>9.9135090609555193E-2</v>
          </cell>
          <cell r="G35">
            <v>-7.848392036753446E-2</v>
          </cell>
          <cell r="I35" t="str">
            <v>3 estrellas</v>
          </cell>
          <cell r="J35">
            <v>2407</v>
          </cell>
          <cell r="L35">
            <v>2369</v>
          </cell>
          <cell r="M35">
            <v>9.5953663574871395E-2</v>
          </cell>
          <cell r="N35">
            <v>-1.578728707935189E-2</v>
          </cell>
        </row>
        <row r="36">
          <cell r="B36" t="str">
            <v>1 Y 2 estrellas</v>
          </cell>
          <cell r="C36">
            <v>373</v>
          </cell>
          <cell r="E36">
            <v>364</v>
          </cell>
          <cell r="F36">
            <v>1.4991762767710049E-2</v>
          </cell>
          <cell r="G36">
            <v>-2.4128686327077747E-2</v>
          </cell>
          <cell r="I36" t="str">
            <v>1 Y 2 estrellas</v>
          </cell>
          <cell r="J36">
            <v>364</v>
          </cell>
          <cell r="L36">
            <v>364</v>
          </cell>
          <cell r="M36">
            <v>1.4743407995463568E-2</v>
          </cell>
          <cell r="N36">
            <v>0</v>
          </cell>
        </row>
        <row r="37">
          <cell r="B37" t="str">
            <v>EXTRAHOTELERAS</v>
          </cell>
          <cell r="C37">
            <v>9064</v>
          </cell>
          <cell r="E37">
            <v>7920</v>
          </cell>
          <cell r="F37">
            <v>0.32619439868204281</v>
          </cell>
          <cell r="G37">
            <v>-0.12621359223300971</v>
          </cell>
          <cell r="I37" t="str">
            <v>EXTRAHOTELERAS</v>
          </cell>
          <cell r="J37">
            <v>8242</v>
          </cell>
          <cell r="L37">
            <v>8286</v>
          </cell>
          <cell r="M37">
            <v>0.33561505123739316</v>
          </cell>
          <cell r="N37">
            <v>5.338510070371269E-3</v>
          </cell>
        </row>
        <row r="41">
          <cell r="B41" t="str">
            <v>PLAZAS ALOJATIVAS ESTIMADAS EN SANTA CRUZ SEGÚN TIPOLOGÍA Y CATEGORÍA (*)</v>
          </cell>
          <cell r="I41" t="str">
            <v>PLAZAS ALOJATIVAS ESTIMADAS EN SANTA CRUZ SEGÚN TIPOLOGÍA Y CATEGORÍA (*)</v>
          </cell>
        </row>
        <row r="42">
          <cell r="C42" t="str">
            <v>I semestre 2011</v>
          </cell>
          <cell r="E42" t="str">
            <v>I semestre 2012</v>
          </cell>
          <cell r="G42" t="str">
            <v>var. interanual</v>
          </cell>
          <cell r="J42" t="str">
            <v>II semestre 2011</v>
          </cell>
          <cell r="L42" t="str">
            <v>II semestre 2012</v>
          </cell>
          <cell r="N42" t="str">
            <v>var. interanual</v>
          </cell>
        </row>
        <row r="43">
          <cell r="B43" t="str">
            <v>TOTAL PLAZAS</v>
          </cell>
          <cell r="C43">
            <v>1947</v>
          </cell>
          <cell r="E43">
            <v>2501</v>
          </cell>
          <cell r="G43">
            <v>0.28454031843862354</v>
          </cell>
          <cell r="I43" t="str">
            <v>TOTAL PLAZAS</v>
          </cell>
          <cell r="J43">
            <v>1913</v>
          </cell>
          <cell r="L43">
            <v>2550</v>
          </cell>
          <cell r="N43">
            <v>0.33298484056455829</v>
          </cell>
        </row>
        <row r="44">
          <cell r="B44" t="str">
            <v>HOTELERAS</v>
          </cell>
          <cell r="C44">
            <v>1947</v>
          </cell>
          <cell r="E44">
            <v>2501</v>
          </cell>
          <cell r="G44">
            <v>0.28454031843862354</v>
          </cell>
          <cell r="I44" t="str">
            <v>HOTELERAS</v>
          </cell>
          <cell r="J44">
            <v>1913</v>
          </cell>
          <cell r="L44">
            <v>2550</v>
          </cell>
          <cell r="N44">
            <v>0.33298484056455829</v>
          </cell>
        </row>
        <row r="45">
          <cell r="B45" t="str">
            <v>4 y 5 estrellas</v>
          </cell>
          <cell r="C45">
            <v>493</v>
          </cell>
          <cell r="E45">
            <v>1048</v>
          </cell>
          <cell r="F45">
            <v>0.41903238704518192</v>
          </cell>
          <cell r="G45">
            <v>1.1257606490872212</v>
          </cell>
          <cell r="I45" t="str">
            <v>4 y 5 estrellas</v>
          </cell>
          <cell r="J45">
            <v>493</v>
          </cell>
          <cell r="L45">
            <v>1097</v>
          </cell>
          <cell r="M45">
            <v>0.43019607843137253</v>
          </cell>
          <cell r="N45">
            <v>1.2251521298174441</v>
          </cell>
        </row>
        <row r="46">
          <cell r="B46" t="str">
            <v>3 estrellas</v>
          </cell>
          <cell r="C46">
            <v>580</v>
          </cell>
          <cell r="E46">
            <v>802</v>
          </cell>
          <cell r="F46">
            <v>0.320671731307477</v>
          </cell>
          <cell r="G46">
            <v>0.38275862068965516</v>
          </cell>
          <cell r="I46" t="str">
            <v>3 estrellas</v>
          </cell>
          <cell r="J46">
            <v>580</v>
          </cell>
          <cell r="L46">
            <v>802</v>
          </cell>
          <cell r="M46">
            <v>0.31450980392156863</v>
          </cell>
          <cell r="N46">
            <v>0.38275862068965516</v>
          </cell>
        </row>
        <row r="47">
          <cell r="B47" t="str">
            <v>2 estrellas</v>
          </cell>
          <cell r="C47">
            <v>674</v>
          </cell>
          <cell r="E47">
            <v>485</v>
          </cell>
          <cell r="F47">
            <v>0.19392243102758897</v>
          </cell>
          <cell r="G47">
            <v>-0.28041543026706234</v>
          </cell>
          <cell r="I47" t="str">
            <v>2 estrellas</v>
          </cell>
          <cell r="J47">
            <v>674</v>
          </cell>
          <cell r="L47">
            <v>485</v>
          </cell>
          <cell r="M47">
            <v>0.19019607843137254</v>
          </cell>
          <cell r="N47">
            <v>-0.28041543026706234</v>
          </cell>
        </row>
        <row r="48">
          <cell r="B48" t="str">
            <v>1 estrellas</v>
          </cell>
          <cell r="C48">
            <v>200</v>
          </cell>
          <cell r="E48">
            <v>166</v>
          </cell>
          <cell r="F48">
            <v>6.6373450619752097E-2</v>
          </cell>
          <cell r="G48">
            <v>-0.17</v>
          </cell>
          <cell r="I48" t="str">
            <v>1 estrellas</v>
          </cell>
          <cell r="J48">
            <v>166</v>
          </cell>
          <cell r="L48">
            <v>166</v>
          </cell>
          <cell r="M48">
            <v>6.5098039215686271E-2</v>
          </cell>
          <cell r="N48">
            <v>0</v>
          </cell>
        </row>
        <row r="53">
          <cell r="B53" t="str">
            <v>PLAZAS ALOJATIVAS ESTIMADAS EN TENERIFE SEGÚN TIPOLOGÍA Y CATEGORÍA (*)</v>
          </cell>
        </row>
        <row r="54">
          <cell r="C54" t="str">
            <v>I semestre 2011</v>
          </cell>
          <cell r="E54" t="str">
            <v>I semestre 2012</v>
          </cell>
          <cell r="G54" t="str">
            <v>var. interanual</v>
          </cell>
          <cell r="J54" t="str">
            <v>II semestre 2011</v>
          </cell>
          <cell r="L54" t="str">
            <v>II semestre 2012</v>
          </cell>
          <cell r="N54" t="str">
            <v>var. interanual</v>
          </cell>
        </row>
        <row r="55">
          <cell r="B55" t="str">
            <v>TOTAL PLAZAS</v>
          </cell>
          <cell r="C55">
            <v>174438</v>
          </cell>
          <cell r="E55">
            <v>166411</v>
          </cell>
          <cell r="G55">
            <v>-4.6016349648585746E-2</v>
          </cell>
          <cell r="I55" t="str">
            <v>TOTAL PLAZAS</v>
          </cell>
          <cell r="J55">
            <v>172391</v>
          </cell>
          <cell r="L55">
            <v>164800</v>
          </cell>
          <cell r="N55">
            <v>-4.4033621244728552E-2</v>
          </cell>
        </row>
        <row r="56">
          <cell r="B56" t="str">
            <v>HOTELERAS</v>
          </cell>
          <cell r="C56">
            <v>86171</v>
          </cell>
          <cell r="E56">
            <v>88943</v>
          </cell>
          <cell r="G56">
            <v>3.2168595002959231E-2</v>
          </cell>
          <cell r="I56" t="str">
            <v>HOTELERAS</v>
          </cell>
          <cell r="J56">
            <v>88590</v>
          </cell>
          <cell r="L56">
            <v>88633</v>
          </cell>
          <cell r="N56">
            <v>4.853820973021786E-4</v>
          </cell>
        </row>
        <row r="57">
          <cell r="B57" t="str">
            <v>5 estrellas</v>
          </cell>
          <cell r="C57">
            <v>11351</v>
          </cell>
          <cell r="E57">
            <v>13272</v>
          </cell>
          <cell r="F57">
            <v>7.9754343162411145E-2</v>
          </cell>
          <cell r="G57">
            <v>0.16923619064399612</v>
          </cell>
          <cell r="I57" t="str">
            <v>5 estrellas</v>
          </cell>
          <cell r="J57">
            <v>11732</v>
          </cell>
          <cell r="L57">
            <v>14031</v>
          </cell>
          <cell r="M57">
            <v>8.5139563106796115E-2</v>
          </cell>
          <cell r="N57">
            <v>0.19595976815547222</v>
          </cell>
        </row>
        <row r="58">
          <cell r="B58" t="str">
            <v>4 estrellas</v>
          </cell>
          <cell r="C58">
            <v>52586</v>
          </cell>
          <cell r="E58">
            <v>53874</v>
          </cell>
          <cell r="F58">
            <v>0.32374061810817795</v>
          </cell>
          <cell r="G58">
            <v>2.4493211120830638E-2</v>
          </cell>
          <cell r="I58" t="str">
            <v>4 estrellas</v>
          </cell>
          <cell r="J58">
            <v>54541</v>
          </cell>
          <cell r="L58">
            <v>52789</v>
          </cell>
          <cell r="M58">
            <v>0.32032160194174758</v>
          </cell>
          <cell r="N58">
            <v>-3.2122623347573383E-2</v>
          </cell>
        </row>
        <row r="59">
          <cell r="B59" t="str">
            <v>3 estrellas</v>
          </cell>
          <cell r="C59">
            <v>19016</v>
          </cell>
          <cell r="E59">
            <v>18859</v>
          </cell>
          <cell r="F59">
            <v>0.11332784491409822</v>
          </cell>
          <cell r="G59">
            <v>-8.2562053007993273E-3</v>
          </cell>
          <cell r="I59" t="str">
            <v>3 estrellas</v>
          </cell>
          <cell r="J59">
            <v>19087</v>
          </cell>
          <cell r="L59">
            <v>18597</v>
          </cell>
          <cell r="M59">
            <v>0.11284587378640777</v>
          </cell>
          <cell r="N59">
            <v>-2.5671923298580184E-2</v>
          </cell>
        </row>
        <row r="60">
          <cell r="B60" t="str">
            <v>2 estrellas</v>
          </cell>
          <cell r="C60">
            <v>2185</v>
          </cell>
          <cell r="E60">
            <v>2012</v>
          </cell>
          <cell r="F60">
            <v>1.2090546898942978E-2</v>
          </cell>
          <cell r="G60">
            <v>-7.9176201372997718E-2</v>
          </cell>
          <cell r="I60" t="str">
            <v>2 estrellas</v>
          </cell>
          <cell r="J60">
            <v>2213</v>
          </cell>
          <cell r="L60">
            <v>2153</v>
          </cell>
          <cell r="M60">
            <v>1.3064320388349515E-2</v>
          </cell>
          <cell r="N60">
            <v>-2.711251694532309E-2</v>
          </cell>
        </row>
        <row r="61">
          <cell r="B61" t="str">
            <v>1 estrella</v>
          </cell>
          <cell r="C61">
            <v>1033</v>
          </cell>
          <cell r="E61">
            <v>926</v>
          </cell>
          <cell r="F61">
            <v>5.5645359982212711E-3</v>
          </cell>
          <cell r="G61">
            <v>-0.10358180058083252</v>
          </cell>
          <cell r="I61" t="str">
            <v>1 estrella</v>
          </cell>
          <cell r="J61">
            <v>1017</v>
          </cell>
          <cell r="L61">
            <v>1063</v>
          </cell>
          <cell r="M61">
            <v>6.4502427184466018E-3</v>
          </cell>
          <cell r="N61">
            <v>4.5231071779744343E-2</v>
          </cell>
        </row>
        <row r="62">
          <cell r="B62" t="str">
            <v>EXTRAHOTELERAS</v>
          </cell>
          <cell r="C62">
            <v>88267</v>
          </cell>
          <cell r="E62">
            <v>77468</v>
          </cell>
          <cell r="F62">
            <v>0.46552211091814844</v>
          </cell>
          <cell r="G62">
            <v>-0.12234470413631368</v>
          </cell>
          <cell r="I62" t="str">
            <v>EXTRAHOTELERAS</v>
          </cell>
          <cell r="J62">
            <v>83801</v>
          </cell>
          <cell r="L62">
            <v>76167</v>
          </cell>
          <cell r="M62">
            <v>0.46217839805825245</v>
          </cell>
          <cell r="N62">
            <v>-9.1096764955072129E-2</v>
          </cell>
        </row>
      </sheetData>
      <sheetData sheetId="31"/>
      <sheetData sheetId="32"/>
      <sheetData sheetId="33"/>
      <sheetData sheetId="34">
        <row r="6">
          <cell r="C6" t="str">
            <v>junio 2012</v>
          </cell>
        </row>
        <row r="7">
          <cell r="C7" t="str">
            <v>Total Plazas</v>
          </cell>
          <cell r="D7" t="str">
            <v>Hoteleras</v>
          </cell>
          <cell r="E7" t="str">
            <v>Apartamentos</v>
          </cell>
          <cell r="F7" t="str">
            <v>Hoteles Rurales</v>
          </cell>
          <cell r="G7" t="str">
            <v>Casas Rurales</v>
          </cell>
        </row>
        <row r="39">
          <cell r="C39">
            <v>133469</v>
          </cell>
          <cell r="D39">
            <v>81928</v>
          </cell>
          <cell r="E39">
            <v>50176</v>
          </cell>
          <cell r="F39">
            <v>541</v>
          </cell>
          <cell r="G39">
            <v>824</v>
          </cell>
        </row>
      </sheetData>
      <sheetData sheetId="35"/>
      <sheetData sheetId="36"/>
      <sheetData sheetId="37"/>
      <sheetData sheetId="38">
        <row r="5">
          <cell r="B5" t="str">
            <v xml:space="preserve">DISTRIBUCIÓN DE LAS PLAZAS TURÍSTICAS AUTORIZADAS EN ADEJE SEGÚN TIPOLOGÍA Y CATEGORÍA </v>
          </cell>
          <cell r="F5" t="str">
            <v xml:space="preserve">DISTRIBUCIÓN DE LAS PLAZAS TURÍSTICAS AUTORIZADAS EN ARONA SEGÚN TIPOLOGÍA Y CATEGORÍA </v>
          </cell>
        </row>
        <row r="6">
          <cell r="C6" t="str">
            <v>junio 2012</v>
          </cell>
          <cell r="G6" t="str">
            <v>junio 2012</v>
          </cell>
        </row>
        <row r="8">
          <cell r="B8" t="str">
            <v>Hoteleras</v>
          </cell>
          <cell r="D8">
            <v>0.71691301393136253</v>
          </cell>
          <cell r="F8" t="str">
            <v>Hoteleras</v>
          </cell>
          <cell r="H8">
            <v>0.41619907908310899</v>
          </cell>
        </row>
        <row r="15">
          <cell r="B15" t="str">
            <v>Extrahoteleras</v>
          </cell>
          <cell r="D15">
            <v>0.28232246007475365</v>
          </cell>
          <cell r="F15" t="str">
            <v>Extrahoteleras</v>
          </cell>
          <cell r="H15">
            <v>0.58329768764310697</v>
          </cell>
        </row>
        <row r="22">
          <cell r="B22" t="str">
            <v>Hoteles Rurales</v>
          </cell>
          <cell r="D22">
            <v>4.6721032959565071E-4</v>
          </cell>
          <cell r="F22" t="str">
            <v>Hoteles Rurales</v>
          </cell>
          <cell r="H22">
            <v>0</v>
          </cell>
        </row>
        <row r="26">
          <cell r="B26" t="str">
            <v>Casas Rurales</v>
          </cell>
          <cell r="D26">
            <v>2.9731566428814135E-4</v>
          </cell>
          <cell r="F26" t="str">
            <v>Casas Rurales</v>
          </cell>
          <cell r="H26">
            <v>5.0323327378406265E-4</v>
          </cell>
        </row>
        <row r="34">
          <cell r="F34" t="str">
            <v xml:space="preserve">DISTRIBUCIÓN DE LAS PLAZAS TURÍSTICAS AUTORIZADAS EN SANTA CRUZ SEGÚN TIPOLOGÍA Y CATEGORÍA </v>
          </cell>
        </row>
        <row r="35">
          <cell r="C35" t="str">
            <v>junio 2012</v>
          </cell>
          <cell r="G35" t="str">
            <v>junio 2012</v>
          </cell>
        </row>
        <row r="37">
          <cell r="B37" t="str">
            <v>Hoteleras</v>
          </cell>
          <cell r="D37">
            <v>0.72634597005415735</v>
          </cell>
          <cell r="F37" t="str">
            <v>Hoteleras</v>
          </cell>
          <cell r="H37">
            <v>0.99449469130947699</v>
          </cell>
        </row>
        <row r="44">
          <cell r="B44" t="str">
            <v>Extrahoteleras</v>
          </cell>
          <cell r="D44">
            <v>0.27365402994584265</v>
          </cell>
          <cell r="F44" t="str">
            <v>Extrahoteleras</v>
          </cell>
          <cell r="H44">
            <v>2.3594180102241447E-3</v>
          </cell>
        </row>
        <row r="55">
          <cell r="B55" t="str">
            <v>Casas Rurales</v>
          </cell>
          <cell r="D55">
            <v>0</v>
          </cell>
          <cell r="F55" t="str">
            <v>Casas Rurales</v>
          </cell>
          <cell r="H55">
            <v>3.1458906802988595E-3</v>
          </cell>
        </row>
      </sheetData>
      <sheetData sheetId="39"/>
      <sheetData sheetId="40">
        <row r="25">
          <cell r="A25" t="str">
            <v>TOTAL</v>
          </cell>
          <cell r="B25" t="str">
            <v>Total</v>
          </cell>
          <cell r="D25" t="str">
            <v>TOTAL</v>
          </cell>
          <cell r="E25" t="str">
            <v>Total</v>
          </cell>
        </row>
        <row r="26">
          <cell r="B26" t="str">
            <v>Hotelera</v>
          </cell>
          <cell r="E26" t="str">
            <v>Hotelera</v>
          </cell>
        </row>
        <row r="27">
          <cell r="B27" t="str">
            <v>Extrahotelera</v>
          </cell>
          <cell r="E27" t="str">
            <v>Extrahotelera</v>
          </cell>
        </row>
        <row r="28">
          <cell r="A28" t="str">
            <v>ZONA 1</v>
          </cell>
          <cell r="B28" t="str">
            <v>Total</v>
          </cell>
          <cell r="D28" t="str">
            <v>ADEJE</v>
          </cell>
          <cell r="E28" t="str">
            <v>Total</v>
          </cell>
        </row>
        <row r="29">
          <cell r="B29" t="str">
            <v>Hotelera</v>
          </cell>
          <cell r="E29" t="str">
            <v>Hotelera</v>
          </cell>
        </row>
        <row r="30">
          <cell r="B30" t="str">
            <v>Extrahotelera</v>
          </cell>
          <cell r="E30" t="str">
            <v>Extrahotelera</v>
          </cell>
        </row>
        <row r="31">
          <cell r="A31" t="str">
            <v>ZONA 2</v>
          </cell>
          <cell r="B31" t="str">
            <v>Total</v>
          </cell>
          <cell r="D31" t="str">
            <v>ARONA</v>
          </cell>
          <cell r="E31" t="str">
            <v>Total</v>
          </cell>
        </row>
        <row r="32">
          <cell r="B32" t="str">
            <v>Hotelera</v>
          </cell>
          <cell r="E32" t="str">
            <v>Hotelera</v>
          </cell>
        </row>
        <row r="33">
          <cell r="B33" t="str">
            <v>Extrahotelera</v>
          </cell>
          <cell r="E33" t="str">
            <v>Extrahotelera</v>
          </cell>
        </row>
        <row r="34">
          <cell r="A34" t="str">
            <v>ZONA 3</v>
          </cell>
          <cell r="B34" t="str">
            <v>Total</v>
          </cell>
          <cell r="D34" t="str">
            <v>PUERTO DE LA CRUZ</v>
          </cell>
          <cell r="E34" t="str">
            <v>Total</v>
          </cell>
        </row>
        <row r="35">
          <cell r="B35" t="str">
            <v>Hotelera</v>
          </cell>
          <cell r="E35" t="str">
            <v>Hotelera</v>
          </cell>
        </row>
        <row r="36">
          <cell r="B36" t="str">
            <v>Extrahotelera</v>
          </cell>
          <cell r="E36" t="str">
            <v>Extrahotelera</v>
          </cell>
        </row>
        <row r="37">
          <cell r="A37" t="str">
            <v>PUERTO DE LA CRUZ</v>
          </cell>
          <cell r="B37" t="str">
            <v>Total</v>
          </cell>
          <cell r="D37" t="str">
            <v>SANTA CRUZ</v>
          </cell>
          <cell r="E37" t="str">
            <v>Total</v>
          </cell>
        </row>
        <row r="38">
          <cell r="B38" t="str">
            <v>Hotelera</v>
          </cell>
          <cell r="E38" t="str">
            <v>Hotelera</v>
          </cell>
        </row>
        <row r="39">
          <cell r="B39" t="str">
            <v>Extrahotelera</v>
          </cell>
          <cell r="E39" t="str">
            <v>Extrahotelera</v>
          </cell>
        </row>
        <row r="40">
          <cell r="A40" t="str">
            <v>ZONA 4</v>
          </cell>
          <cell r="B40" t="str">
            <v>Total</v>
          </cell>
        </row>
        <row r="41">
          <cell r="B41" t="str">
            <v>Hotelera</v>
          </cell>
        </row>
        <row r="42">
          <cell r="B42" t="str">
            <v>Extrahotelera</v>
          </cell>
        </row>
        <row r="43">
          <cell r="A43" t="str">
            <v>ADEJE</v>
          </cell>
          <cell r="B43" t="str">
            <v>Total</v>
          </cell>
        </row>
        <row r="44">
          <cell r="B44" t="str">
            <v>Hotelera</v>
          </cell>
        </row>
        <row r="45">
          <cell r="B45" t="str">
            <v>Extrahotelera</v>
          </cell>
        </row>
        <row r="46">
          <cell r="A46" t="str">
            <v>ARONA</v>
          </cell>
          <cell r="B46" t="str">
            <v>Total</v>
          </cell>
        </row>
        <row r="47">
          <cell r="B47" t="str">
            <v>Hotelera</v>
          </cell>
        </row>
        <row r="48">
          <cell r="B48" t="str">
            <v>Extrahotelera</v>
          </cell>
        </row>
      </sheetData>
      <sheetData sheetId="41">
        <row r="2">
          <cell r="A2" t="str">
            <v>I semestre 2012</v>
          </cell>
        </row>
      </sheetData>
      <sheetData sheetId="4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Hoja1"/>
      <sheetName val="GRAFICA MONOGRAFICO MERCADOS"/>
      <sheetName val="Tabla dinamica islas ext"/>
      <sheetName val="Tabla dinamica islas españoles"/>
      <sheetName val="ACTUALIZACIONES"/>
      <sheetName val="Hoja4"/>
      <sheetName val="Tabla dinanica invierno"/>
      <sheetName val="Formato de tabla meses y acumul"/>
      <sheetName val="Formato de tabla invierno"/>
      <sheetName val="tabla dinamica llegadas y salid"/>
      <sheetName val="Formato de tabla lleg y salidas"/>
      <sheetName val="enero"/>
      <sheetName val="febrero"/>
      <sheetName val="febrero acumulado"/>
      <sheetName val="marzo"/>
      <sheetName val="marzo acumulado"/>
      <sheetName val="abril"/>
      <sheetName val="Abril acumulado"/>
      <sheetName val="invierno corto"/>
      <sheetName val="mayo"/>
      <sheetName val="mayo acumulado"/>
      <sheetName val="junio"/>
      <sheetName val="junio acumulado"/>
      <sheetName val="julio"/>
      <sheetName val="julio acumulado"/>
      <sheetName val="Junio - julio"/>
      <sheetName val="agosto"/>
      <sheetName val="agosto acumulado"/>
      <sheetName val="verano corto"/>
      <sheetName val="septiembre"/>
      <sheetName val="septiembre acumulado"/>
      <sheetName val="verano"/>
      <sheetName val="octubre"/>
      <sheetName val="octubre acumulado"/>
      <sheetName val="noviembre"/>
      <sheetName val="noviembre acumulado"/>
      <sheetName val="diciembre "/>
      <sheetName val="diciembre acumulado"/>
      <sheetName val="invierno"/>
      <sheetName val="año 2009"/>
      <sheetName val="Entrada Turistas para gráficas"/>
      <sheetName val="GRAFICA NACIONALIDADES POR ISLA"/>
      <sheetName val="congreso TdT 2010"/>
      <sheetName val="Entrada Turistas para gráfi (a)"/>
      <sheetName val="GRAFICA NACIONALIDADES POR  (a)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9">
          <cell r="V9" t="str">
            <v>Total</v>
          </cell>
          <cell r="W9">
            <v>119379</v>
          </cell>
          <cell r="X9">
            <v>37475</v>
          </cell>
          <cell r="Y9">
            <v>37827</v>
          </cell>
          <cell r="Z9">
            <v>44077</v>
          </cell>
        </row>
        <row r="10">
          <cell r="V10" t="str">
            <v>GRAN CANARIA</v>
          </cell>
          <cell r="W10">
            <v>59319</v>
          </cell>
          <cell r="X10">
            <v>19076</v>
          </cell>
          <cell r="Y10">
            <v>18760</v>
          </cell>
          <cell r="Z10">
            <v>21483</v>
          </cell>
        </row>
        <row r="11">
          <cell r="V11" t="str">
            <v>MADRID /BARAJAS</v>
          </cell>
          <cell r="W11">
            <v>33826</v>
          </cell>
          <cell r="X11">
            <v>10178</v>
          </cell>
          <cell r="Y11">
            <v>10916</v>
          </cell>
          <cell r="Z11">
            <v>12732</v>
          </cell>
        </row>
        <row r="12">
          <cell r="V12" t="str">
            <v>TENERIFE NORTE/ LOS RODEOS</v>
          </cell>
          <cell r="W12">
            <v>16361</v>
          </cell>
          <cell r="X12">
            <v>5041</v>
          </cell>
          <cell r="Y12">
            <v>5259</v>
          </cell>
          <cell r="Z12">
            <v>6061</v>
          </cell>
        </row>
        <row r="13">
          <cell r="V13" t="str">
            <v>LANZAROTE</v>
          </cell>
          <cell r="W13">
            <v>4932</v>
          </cell>
          <cell r="X13">
            <v>1651</v>
          </cell>
          <cell r="Y13">
            <v>1742</v>
          </cell>
          <cell r="Z13">
            <v>1539</v>
          </cell>
        </row>
        <row r="14">
          <cell r="V14" t="str">
            <v>TENERIFE SUR/ REINA SOFIA</v>
          </cell>
          <cell r="W14">
            <v>1669</v>
          </cell>
          <cell r="X14">
            <v>458</v>
          </cell>
          <cell r="Y14">
            <v>305</v>
          </cell>
          <cell r="Z14">
            <v>906</v>
          </cell>
        </row>
        <row r="15">
          <cell r="V15" t="str">
            <v>SANTIAGO DE COMPOSTELA</v>
          </cell>
          <cell r="W15">
            <v>1655</v>
          </cell>
          <cell r="X15">
            <v>745</v>
          </cell>
          <cell r="Y15">
            <v>336</v>
          </cell>
          <cell r="Z15">
            <v>574</v>
          </cell>
        </row>
        <row r="16">
          <cell r="V16" t="str">
            <v>BILBAO</v>
          </cell>
          <cell r="W16">
            <v>980</v>
          </cell>
          <cell r="X16">
            <v>118</v>
          </cell>
          <cell r="Y16">
            <v>402</v>
          </cell>
          <cell r="Z16">
            <v>460</v>
          </cell>
        </row>
        <row r="17">
          <cell r="V17" t="str">
            <v>FUERTEVENTURA</v>
          </cell>
          <cell r="W17">
            <v>183</v>
          </cell>
          <cell r="X17">
            <v>0</v>
          </cell>
          <cell r="Y17">
            <v>0</v>
          </cell>
          <cell r="Z17">
            <v>183</v>
          </cell>
        </row>
        <row r="18">
          <cell r="V18" t="str">
            <v>EL HIERRO / VALVERDE</v>
          </cell>
          <cell r="W18">
            <v>177</v>
          </cell>
          <cell r="X18">
            <v>105</v>
          </cell>
          <cell r="Y18">
            <v>36</v>
          </cell>
          <cell r="Z18">
            <v>36</v>
          </cell>
        </row>
        <row r="19">
          <cell r="V19" t="str">
            <v>SEVILLA</v>
          </cell>
          <cell r="W19">
            <v>103</v>
          </cell>
          <cell r="X19">
            <v>103</v>
          </cell>
          <cell r="Y19">
            <v>0</v>
          </cell>
          <cell r="Z19">
            <v>0</v>
          </cell>
        </row>
        <row r="20">
          <cell r="V20" t="str">
            <v>MALAGA</v>
          </cell>
          <cell r="W20">
            <v>72</v>
          </cell>
          <cell r="X20">
            <v>0</v>
          </cell>
          <cell r="Y20">
            <v>36</v>
          </cell>
          <cell r="Z20">
            <v>36</v>
          </cell>
        </row>
        <row r="21">
          <cell r="V21" t="str">
            <v>BARCELONA</v>
          </cell>
          <cell r="W21">
            <v>55</v>
          </cell>
          <cell r="X21">
            <v>0</v>
          </cell>
          <cell r="Y21">
            <v>0</v>
          </cell>
          <cell r="Z21">
            <v>55</v>
          </cell>
        </row>
        <row r="22">
          <cell r="V22" t="str">
            <v>LA GOMERA</v>
          </cell>
          <cell r="W22">
            <v>35</v>
          </cell>
          <cell r="X22">
            <v>0</v>
          </cell>
          <cell r="Y22">
            <v>35</v>
          </cell>
          <cell r="Z22">
            <v>0</v>
          </cell>
        </row>
        <row r="23">
          <cell r="V23" t="str">
            <v>MURCIA/ SAN JAVIER</v>
          </cell>
          <cell r="W23">
            <v>12</v>
          </cell>
          <cell r="X23">
            <v>0</v>
          </cell>
          <cell r="Y23">
            <v>0</v>
          </cell>
          <cell r="Z23">
            <v>12</v>
          </cell>
        </row>
        <row r="24"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</row>
        <row r="46">
          <cell r="V46" t="str">
            <v>Total</v>
          </cell>
          <cell r="W46">
            <v>456857</v>
          </cell>
          <cell r="X46">
            <v>144724</v>
          </cell>
          <cell r="Y46">
            <v>146682</v>
          </cell>
          <cell r="Z46">
            <v>165451</v>
          </cell>
        </row>
        <row r="47">
          <cell r="V47" t="str">
            <v>MADRID /BARAJAS</v>
          </cell>
          <cell r="W47">
            <v>161438</v>
          </cell>
          <cell r="X47">
            <v>49270</v>
          </cell>
          <cell r="Y47">
            <v>54800</v>
          </cell>
          <cell r="Z47">
            <v>57368</v>
          </cell>
        </row>
        <row r="48">
          <cell r="V48" t="str">
            <v>TENERIFE NORTE/ LOS RODEOS</v>
          </cell>
          <cell r="W48">
            <v>83131</v>
          </cell>
          <cell r="X48">
            <v>24919</v>
          </cell>
          <cell r="Y48">
            <v>26172</v>
          </cell>
          <cell r="Z48">
            <v>32040</v>
          </cell>
        </row>
        <row r="49">
          <cell r="V49" t="str">
            <v>LANZAROTE</v>
          </cell>
          <cell r="W49">
            <v>62252</v>
          </cell>
          <cell r="X49">
            <v>20099</v>
          </cell>
          <cell r="Y49">
            <v>19442</v>
          </cell>
          <cell r="Z49">
            <v>22711</v>
          </cell>
        </row>
        <row r="50">
          <cell r="V50" t="str">
            <v>FUERTEVENTURA</v>
          </cell>
          <cell r="W50">
            <v>59979</v>
          </cell>
          <cell r="X50">
            <v>19658</v>
          </cell>
          <cell r="Y50">
            <v>18907</v>
          </cell>
          <cell r="Z50">
            <v>21414</v>
          </cell>
        </row>
        <row r="51">
          <cell r="V51" t="str">
            <v>BARCELONA</v>
          </cell>
          <cell r="W51">
            <v>29674</v>
          </cell>
          <cell r="X51">
            <v>9686</v>
          </cell>
          <cell r="Y51">
            <v>9388</v>
          </cell>
          <cell r="Z51">
            <v>10600</v>
          </cell>
        </row>
        <row r="52">
          <cell r="V52" t="str">
            <v>SEVILLA</v>
          </cell>
          <cell r="W52">
            <v>15171</v>
          </cell>
          <cell r="X52">
            <v>4919</v>
          </cell>
          <cell r="Y52">
            <v>4545</v>
          </cell>
          <cell r="Z52">
            <v>5707</v>
          </cell>
        </row>
        <row r="53">
          <cell r="V53" t="str">
            <v>LA PALMA /STA.CRUZ DE LA PALMA</v>
          </cell>
          <cell r="W53">
            <v>12335</v>
          </cell>
          <cell r="X53">
            <v>4062</v>
          </cell>
          <cell r="Y53">
            <v>3993</v>
          </cell>
          <cell r="Z53">
            <v>4280</v>
          </cell>
        </row>
        <row r="54">
          <cell r="V54" t="str">
            <v>TENERIFE SUR/ REINA SOFIA</v>
          </cell>
          <cell r="W54">
            <v>11575</v>
          </cell>
          <cell r="X54">
            <v>3707</v>
          </cell>
          <cell r="Y54">
            <v>3492</v>
          </cell>
          <cell r="Z54">
            <v>4376</v>
          </cell>
        </row>
        <row r="55">
          <cell r="V55" t="str">
            <v>SANTIAGO DE COMPOSTELA</v>
          </cell>
          <cell r="W55">
            <v>7264</v>
          </cell>
          <cell r="X55">
            <v>2894</v>
          </cell>
          <cell r="Y55">
            <v>2329</v>
          </cell>
          <cell r="Z55">
            <v>2041</v>
          </cell>
        </row>
        <row r="56">
          <cell r="V56" t="str">
            <v>BILBAO</v>
          </cell>
          <cell r="W56">
            <v>4589</v>
          </cell>
          <cell r="X56">
            <v>1590</v>
          </cell>
          <cell r="Y56">
            <v>1016</v>
          </cell>
          <cell r="Z56">
            <v>1983</v>
          </cell>
        </row>
        <row r="57">
          <cell r="V57" t="str">
            <v>EL HIERRO / VALVERDE</v>
          </cell>
          <cell r="W57">
            <v>2438</v>
          </cell>
          <cell r="X57">
            <v>850</v>
          </cell>
          <cell r="Y57">
            <v>775</v>
          </cell>
          <cell r="Z57">
            <v>813</v>
          </cell>
        </row>
        <row r="58">
          <cell r="V58" t="str">
            <v>MALAGA</v>
          </cell>
          <cell r="W58">
            <v>2173</v>
          </cell>
          <cell r="X58">
            <v>1006</v>
          </cell>
          <cell r="Y58">
            <v>474</v>
          </cell>
          <cell r="Z58">
            <v>693</v>
          </cell>
        </row>
        <row r="59">
          <cell r="V59" t="str">
            <v>LA GOMERA</v>
          </cell>
          <cell r="W59">
            <v>1137</v>
          </cell>
          <cell r="X59">
            <v>510</v>
          </cell>
          <cell r="Y59">
            <v>600</v>
          </cell>
          <cell r="Z59">
            <v>27</v>
          </cell>
        </row>
        <row r="60">
          <cell r="V60" t="str">
            <v>SANTANDER</v>
          </cell>
          <cell r="W60">
            <v>893</v>
          </cell>
          <cell r="X60">
            <v>319</v>
          </cell>
          <cell r="Y60">
            <v>293</v>
          </cell>
          <cell r="Z60">
            <v>281</v>
          </cell>
        </row>
        <row r="61">
          <cell r="V61" t="str">
            <v>VALENCIA</v>
          </cell>
          <cell r="W61">
            <v>667</v>
          </cell>
          <cell r="X61">
            <v>357</v>
          </cell>
          <cell r="Y61">
            <v>133</v>
          </cell>
          <cell r="Z61">
            <v>177</v>
          </cell>
        </row>
        <row r="62">
          <cell r="V62" t="str">
            <v>ALICANTE</v>
          </cell>
          <cell r="W62">
            <v>589</v>
          </cell>
          <cell r="X62">
            <v>292</v>
          </cell>
          <cell r="Y62">
            <v>139</v>
          </cell>
          <cell r="Z62">
            <v>158</v>
          </cell>
        </row>
        <row r="63">
          <cell r="V63" t="str">
            <v>CIUDAD REAL</v>
          </cell>
          <cell r="W63">
            <v>427</v>
          </cell>
          <cell r="X63">
            <v>144</v>
          </cell>
          <cell r="Y63">
            <v>169</v>
          </cell>
          <cell r="Z63">
            <v>114</v>
          </cell>
        </row>
        <row r="64">
          <cell r="V64" t="str">
            <v>VALLADOLID</v>
          </cell>
          <cell r="W64">
            <v>333</v>
          </cell>
          <cell r="X64">
            <v>0</v>
          </cell>
          <cell r="Y64">
            <v>0</v>
          </cell>
          <cell r="Z64">
            <v>333</v>
          </cell>
        </row>
        <row r="65">
          <cell r="V65" t="str">
            <v>F.G.L. GRANADA - JAEN</v>
          </cell>
          <cell r="W65">
            <v>291</v>
          </cell>
          <cell r="X65">
            <v>291</v>
          </cell>
          <cell r="Y65">
            <v>0</v>
          </cell>
          <cell r="Z65">
            <v>0</v>
          </cell>
        </row>
        <row r="66">
          <cell r="V66" t="str">
            <v>HUESCA - PIRINEOS</v>
          </cell>
          <cell r="W66">
            <v>224</v>
          </cell>
          <cell r="X66">
            <v>0</v>
          </cell>
          <cell r="Y66">
            <v>0</v>
          </cell>
          <cell r="Z66">
            <v>224</v>
          </cell>
        </row>
        <row r="67">
          <cell r="V67" t="str">
            <v>GRAN CANARIA</v>
          </cell>
          <cell r="W67">
            <v>112</v>
          </cell>
          <cell r="X67">
            <v>97</v>
          </cell>
          <cell r="Y67">
            <v>15</v>
          </cell>
          <cell r="Z67">
            <v>0</v>
          </cell>
        </row>
        <row r="68">
          <cell r="V68" t="str">
            <v>JEREZ DE LA FRONTERA/ LA PARRA</v>
          </cell>
          <cell r="W68">
            <v>111</v>
          </cell>
          <cell r="X68">
            <v>0</v>
          </cell>
          <cell r="Y68">
            <v>0</v>
          </cell>
          <cell r="Z68">
            <v>111</v>
          </cell>
        </row>
        <row r="69">
          <cell r="V69" t="str">
            <v>PALMA DE MALLORCA</v>
          </cell>
          <cell r="W69">
            <v>52</v>
          </cell>
          <cell r="X69">
            <v>52</v>
          </cell>
          <cell r="Y69">
            <v>0</v>
          </cell>
          <cell r="Z69">
            <v>0</v>
          </cell>
        </row>
        <row r="70">
          <cell r="V70" t="str">
            <v>MADRID/CUATRO VIENTOS</v>
          </cell>
          <cell r="W70">
            <v>2</v>
          </cell>
          <cell r="X70">
            <v>2</v>
          </cell>
          <cell r="Y70">
            <v>0</v>
          </cell>
          <cell r="Z70">
            <v>0</v>
          </cell>
        </row>
        <row r="85">
          <cell r="V85" t="str">
            <v>Total</v>
          </cell>
          <cell r="W85">
            <v>84118</v>
          </cell>
          <cell r="X85">
            <v>26108</v>
          </cell>
          <cell r="Y85">
            <v>28241</v>
          </cell>
          <cell r="Z85">
            <v>29769</v>
          </cell>
        </row>
        <row r="86">
          <cell r="V86" t="str">
            <v>TENERIFE NORTE/ LOS RODEOS</v>
          </cell>
          <cell r="W86">
            <v>64634</v>
          </cell>
          <cell r="X86">
            <v>19554</v>
          </cell>
          <cell r="Y86">
            <v>22087</v>
          </cell>
          <cell r="Z86">
            <v>22993</v>
          </cell>
        </row>
        <row r="87">
          <cell r="V87" t="str">
            <v>GRAN CANARIA</v>
          </cell>
          <cell r="W87">
            <v>12003</v>
          </cell>
          <cell r="X87">
            <v>3762</v>
          </cell>
          <cell r="Y87">
            <v>4184</v>
          </cell>
          <cell r="Z87">
            <v>4057</v>
          </cell>
        </row>
        <row r="88">
          <cell r="V88" t="str">
            <v>MADRID /BARAJAS</v>
          </cell>
          <cell r="W88">
            <v>5624</v>
          </cell>
          <cell r="X88">
            <v>1767</v>
          </cell>
          <cell r="Y88">
            <v>1776</v>
          </cell>
          <cell r="Z88">
            <v>2081</v>
          </cell>
        </row>
        <row r="89">
          <cell r="V89" t="str">
            <v>LANZAROTE</v>
          </cell>
          <cell r="W89">
            <v>964</v>
          </cell>
          <cell r="X89">
            <v>444</v>
          </cell>
          <cell r="Y89">
            <v>74</v>
          </cell>
          <cell r="Z89">
            <v>446</v>
          </cell>
        </row>
        <row r="90">
          <cell r="V90" t="str">
            <v>FUERTEVENTURA</v>
          </cell>
          <cell r="W90">
            <v>534</v>
          </cell>
          <cell r="X90">
            <v>422</v>
          </cell>
          <cell r="Y90">
            <v>112</v>
          </cell>
          <cell r="Z90">
            <v>0</v>
          </cell>
        </row>
        <row r="91">
          <cell r="V91" t="str">
            <v>TENERIFE SUR/ REINA SOFIA</v>
          </cell>
          <cell r="W91">
            <v>200</v>
          </cell>
          <cell r="X91">
            <v>0</v>
          </cell>
          <cell r="Y91">
            <v>8</v>
          </cell>
          <cell r="Z91">
            <v>192</v>
          </cell>
        </row>
        <row r="92">
          <cell r="V92" t="str">
            <v>LA PALMA /STA.CRUZ DE LA PALMA</v>
          </cell>
          <cell r="W92">
            <v>124</v>
          </cell>
          <cell r="X92">
            <v>124</v>
          </cell>
          <cell r="Y92">
            <v>0</v>
          </cell>
          <cell r="Z92">
            <v>0</v>
          </cell>
        </row>
        <row r="93">
          <cell r="V93" t="str">
            <v>SEVILLA</v>
          </cell>
          <cell r="W93">
            <v>35</v>
          </cell>
          <cell r="X93">
            <v>35</v>
          </cell>
          <cell r="Y93">
            <v>0</v>
          </cell>
          <cell r="Z93">
            <v>0</v>
          </cell>
        </row>
        <row r="108">
          <cell r="V108" t="str">
            <v>Total</v>
          </cell>
          <cell r="W108">
            <v>161444</v>
          </cell>
          <cell r="X108">
            <v>51402</v>
          </cell>
          <cell r="Y108">
            <v>51425</v>
          </cell>
          <cell r="Z108">
            <v>58617</v>
          </cell>
        </row>
        <row r="109">
          <cell r="V109" t="str">
            <v>GRAN CANARIA</v>
          </cell>
          <cell r="W109">
            <v>58730</v>
          </cell>
          <cell r="X109">
            <v>18937</v>
          </cell>
          <cell r="Y109">
            <v>18583</v>
          </cell>
          <cell r="Z109">
            <v>21210</v>
          </cell>
        </row>
        <row r="110">
          <cell r="V110" t="str">
            <v>MADRID /BARAJAS</v>
          </cell>
          <cell r="W110">
            <v>44428</v>
          </cell>
          <cell r="X110">
            <v>14011</v>
          </cell>
          <cell r="Y110">
            <v>14284</v>
          </cell>
          <cell r="Z110">
            <v>16133</v>
          </cell>
        </row>
        <row r="111">
          <cell r="V111" t="str">
            <v>TENERIFE NORTE/ LOS RODEOS</v>
          </cell>
          <cell r="W111">
            <v>24738</v>
          </cell>
          <cell r="X111">
            <v>7505</v>
          </cell>
          <cell r="Y111">
            <v>8154</v>
          </cell>
          <cell r="Z111">
            <v>9079</v>
          </cell>
        </row>
        <row r="112">
          <cell r="V112" t="str">
            <v>BARCELONA</v>
          </cell>
          <cell r="W112">
            <v>15042</v>
          </cell>
          <cell r="X112">
            <v>5045</v>
          </cell>
          <cell r="Y112">
            <v>4746</v>
          </cell>
          <cell r="Z112">
            <v>5251</v>
          </cell>
        </row>
        <row r="113">
          <cell r="V113" t="str">
            <v>BILBAO</v>
          </cell>
          <cell r="W113">
            <v>8513</v>
          </cell>
          <cell r="X113">
            <v>2541</v>
          </cell>
          <cell r="Y113">
            <v>2513</v>
          </cell>
          <cell r="Z113">
            <v>3459</v>
          </cell>
        </row>
        <row r="114">
          <cell r="V114" t="str">
            <v>ASTURIAS</v>
          </cell>
          <cell r="W114">
            <v>3503</v>
          </cell>
          <cell r="X114">
            <v>1005</v>
          </cell>
          <cell r="Y114">
            <v>1158</v>
          </cell>
          <cell r="Z114">
            <v>1340</v>
          </cell>
        </row>
        <row r="115">
          <cell r="V115" t="str">
            <v>SEVILLA</v>
          </cell>
          <cell r="W115">
            <v>1893</v>
          </cell>
          <cell r="X115">
            <v>622</v>
          </cell>
          <cell r="Y115">
            <v>625</v>
          </cell>
          <cell r="Z115">
            <v>646</v>
          </cell>
        </row>
        <row r="116">
          <cell r="V116" t="str">
            <v>SANTIAGO DE COMPOSTELA</v>
          </cell>
          <cell r="W116">
            <v>1472</v>
          </cell>
          <cell r="X116">
            <v>851</v>
          </cell>
          <cell r="Y116">
            <v>621</v>
          </cell>
          <cell r="Z116">
            <v>0</v>
          </cell>
        </row>
        <row r="117">
          <cell r="V117" t="str">
            <v>ZARAGOZA</v>
          </cell>
          <cell r="W117">
            <v>876</v>
          </cell>
          <cell r="X117">
            <v>294</v>
          </cell>
          <cell r="Y117">
            <v>259</v>
          </cell>
          <cell r="Z117">
            <v>323</v>
          </cell>
        </row>
        <row r="118">
          <cell r="V118" t="str">
            <v>TENERIFE SUR/ REINA SOFIA</v>
          </cell>
          <cell r="W118">
            <v>747</v>
          </cell>
          <cell r="X118">
            <v>191</v>
          </cell>
          <cell r="Y118">
            <v>213</v>
          </cell>
          <cell r="Z118">
            <v>343</v>
          </cell>
        </row>
        <row r="119">
          <cell r="V119" t="str">
            <v>VALENCIA</v>
          </cell>
          <cell r="W119">
            <v>630</v>
          </cell>
          <cell r="X119">
            <v>100</v>
          </cell>
          <cell r="Y119">
            <v>121</v>
          </cell>
          <cell r="Z119">
            <v>409</v>
          </cell>
        </row>
        <row r="120">
          <cell r="V120" t="str">
            <v>VIGO</v>
          </cell>
          <cell r="W120">
            <v>518</v>
          </cell>
          <cell r="X120">
            <v>109</v>
          </cell>
          <cell r="Y120">
            <v>142</v>
          </cell>
          <cell r="Z120">
            <v>267</v>
          </cell>
        </row>
        <row r="121">
          <cell r="V121" t="str">
            <v>MALAGA</v>
          </cell>
          <cell r="W121">
            <v>191</v>
          </cell>
          <cell r="X121">
            <v>191</v>
          </cell>
          <cell r="Y121">
            <v>0</v>
          </cell>
          <cell r="Z121">
            <v>0</v>
          </cell>
        </row>
        <row r="122">
          <cell r="V122" t="str">
            <v>ALICANTE</v>
          </cell>
          <cell r="W122">
            <v>154</v>
          </cell>
          <cell r="X122">
            <v>0</v>
          </cell>
          <cell r="Y122">
            <v>0</v>
          </cell>
          <cell r="Z122">
            <v>154</v>
          </cell>
        </row>
        <row r="123">
          <cell r="V123" t="str">
            <v>MADRID /TORREJON</v>
          </cell>
          <cell r="W123">
            <v>6</v>
          </cell>
          <cell r="X123">
            <v>0</v>
          </cell>
          <cell r="Y123">
            <v>6</v>
          </cell>
          <cell r="Z123">
            <v>0</v>
          </cell>
        </row>
        <row r="124">
          <cell r="V124" t="str">
            <v>EL BERRIEL (GRAN CANARIA)</v>
          </cell>
          <cell r="W124">
            <v>2</v>
          </cell>
          <cell r="X124">
            <v>0</v>
          </cell>
          <cell r="Y124">
            <v>0</v>
          </cell>
          <cell r="Z124">
            <v>2</v>
          </cell>
        </row>
        <row r="125">
          <cell r="V125" t="str">
            <v>GIRONA</v>
          </cell>
          <cell r="W125">
            <v>1</v>
          </cell>
          <cell r="X125">
            <v>0</v>
          </cell>
          <cell r="Y125">
            <v>0</v>
          </cell>
          <cell r="Z125">
            <v>1</v>
          </cell>
        </row>
        <row r="126"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</row>
        <row r="127"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</row>
        <row r="138">
          <cell r="V138" t="str">
            <v>Total</v>
          </cell>
          <cell r="W138">
            <v>419990</v>
          </cell>
          <cell r="X138">
            <v>129910</v>
          </cell>
          <cell r="Y138">
            <v>139040</v>
          </cell>
          <cell r="Z138">
            <v>151040</v>
          </cell>
        </row>
        <row r="139">
          <cell r="V139" t="str">
            <v>MADRID /BARAJAS</v>
          </cell>
          <cell r="W139">
            <v>134825</v>
          </cell>
          <cell r="X139">
            <v>39703</v>
          </cell>
          <cell r="Y139">
            <v>47288</v>
          </cell>
          <cell r="Z139">
            <v>47834</v>
          </cell>
        </row>
        <row r="140">
          <cell r="V140" t="str">
            <v>GRAN CANARIA</v>
          </cell>
          <cell r="W140">
            <v>82953</v>
          </cell>
          <cell r="X140">
            <v>24590</v>
          </cell>
          <cell r="Y140">
            <v>26452</v>
          </cell>
          <cell r="Z140">
            <v>31911</v>
          </cell>
        </row>
        <row r="141">
          <cell r="V141" t="str">
            <v>LA PALMA /STA.CRUZ DE LA PALMA</v>
          </cell>
          <cell r="W141">
            <v>68256</v>
          </cell>
          <cell r="X141">
            <v>22390</v>
          </cell>
          <cell r="Y141">
            <v>22441</v>
          </cell>
          <cell r="Z141">
            <v>23425</v>
          </cell>
        </row>
        <row r="142">
          <cell r="V142" t="str">
            <v>BARCELONA</v>
          </cell>
          <cell r="W142">
            <v>33128</v>
          </cell>
          <cell r="X142">
            <v>10982</v>
          </cell>
          <cell r="Y142">
            <v>10621</v>
          </cell>
          <cell r="Z142">
            <v>11525</v>
          </cell>
        </row>
        <row r="143">
          <cell r="V143" t="str">
            <v>LANZAROTE</v>
          </cell>
          <cell r="W143">
            <v>25153</v>
          </cell>
          <cell r="X143">
            <v>7970</v>
          </cell>
          <cell r="Y143">
            <v>8156</v>
          </cell>
          <cell r="Z143">
            <v>9027</v>
          </cell>
        </row>
        <row r="144">
          <cell r="V144" t="str">
            <v>SEVILLA</v>
          </cell>
          <cell r="W144">
            <v>20007</v>
          </cell>
          <cell r="X144">
            <v>6059</v>
          </cell>
          <cell r="Y144">
            <v>6543</v>
          </cell>
          <cell r="Z144">
            <v>7405</v>
          </cell>
        </row>
        <row r="145">
          <cell r="V145" t="str">
            <v>EL HIERRO / VALVERDE</v>
          </cell>
          <cell r="W145">
            <v>17595</v>
          </cell>
          <cell r="X145">
            <v>5934</v>
          </cell>
          <cell r="Y145">
            <v>5349</v>
          </cell>
          <cell r="Z145">
            <v>6312</v>
          </cell>
        </row>
        <row r="146">
          <cell r="V146" t="str">
            <v>FUERTEVENTURA</v>
          </cell>
          <cell r="W146">
            <v>16412</v>
          </cell>
          <cell r="X146">
            <v>5187</v>
          </cell>
          <cell r="Y146">
            <v>5266</v>
          </cell>
          <cell r="Z146">
            <v>5959</v>
          </cell>
        </row>
        <row r="147">
          <cell r="V147" t="str">
            <v>BILBAO</v>
          </cell>
          <cell r="W147">
            <v>7801</v>
          </cell>
          <cell r="X147">
            <v>2259</v>
          </cell>
          <cell r="Y147">
            <v>2660</v>
          </cell>
          <cell r="Z147">
            <v>2882</v>
          </cell>
        </row>
        <row r="148">
          <cell r="V148" t="str">
            <v>MALAGA</v>
          </cell>
          <cell r="W148">
            <v>6642</v>
          </cell>
          <cell r="X148">
            <v>2419</v>
          </cell>
          <cell r="Y148">
            <v>2151</v>
          </cell>
          <cell r="Z148">
            <v>2072</v>
          </cell>
        </row>
        <row r="149">
          <cell r="V149" t="str">
            <v>VALENCIA</v>
          </cell>
          <cell r="W149">
            <v>2969</v>
          </cell>
          <cell r="X149">
            <v>1046</v>
          </cell>
          <cell r="Y149">
            <v>867</v>
          </cell>
          <cell r="Z149">
            <v>1056</v>
          </cell>
        </row>
        <row r="150">
          <cell r="V150" t="str">
            <v>LA GOMERA</v>
          </cell>
          <cell r="W150">
            <v>2836</v>
          </cell>
          <cell r="X150">
            <v>699</v>
          </cell>
          <cell r="Y150">
            <v>648</v>
          </cell>
          <cell r="Z150">
            <v>1489</v>
          </cell>
        </row>
        <row r="151">
          <cell r="V151" t="str">
            <v>ALICANTE</v>
          </cell>
          <cell r="W151">
            <v>574</v>
          </cell>
          <cell r="X151">
            <v>296</v>
          </cell>
          <cell r="Y151">
            <v>155</v>
          </cell>
          <cell r="Z151">
            <v>123</v>
          </cell>
        </row>
        <row r="152">
          <cell r="V152" t="str">
            <v>TENERIFE NORTE/ LOS RODEOS</v>
          </cell>
          <cell r="W152">
            <v>277</v>
          </cell>
          <cell r="X152">
            <v>127</v>
          </cell>
          <cell r="Y152">
            <v>138</v>
          </cell>
          <cell r="Z152">
            <v>12</v>
          </cell>
        </row>
        <row r="153">
          <cell r="V153" t="str">
            <v>F.G.L. GRANADA - JAEN</v>
          </cell>
          <cell r="W153">
            <v>182</v>
          </cell>
          <cell r="X153">
            <v>182</v>
          </cell>
          <cell r="Y153">
            <v>0</v>
          </cell>
          <cell r="Z153">
            <v>0</v>
          </cell>
        </row>
        <row r="154">
          <cell r="V154" t="str">
            <v>VITORIA</v>
          </cell>
          <cell r="W154">
            <v>180</v>
          </cell>
          <cell r="X154">
            <v>0</v>
          </cell>
          <cell r="Y154">
            <v>180</v>
          </cell>
          <cell r="Z154">
            <v>0</v>
          </cell>
        </row>
        <row r="155">
          <cell r="V155" t="str">
            <v>PALMA DE MALLORCA</v>
          </cell>
          <cell r="W155">
            <v>120</v>
          </cell>
          <cell r="X155">
            <v>0</v>
          </cell>
          <cell r="Y155">
            <v>120</v>
          </cell>
          <cell r="Z155">
            <v>0</v>
          </cell>
        </row>
        <row r="156">
          <cell r="V156" t="str">
            <v>TENERIFE SUR/ REINA SOFIA</v>
          </cell>
          <cell r="W156">
            <v>71</v>
          </cell>
          <cell r="X156">
            <v>67</v>
          </cell>
          <cell r="Y156">
            <v>3</v>
          </cell>
          <cell r="Z156">
            <v>1</v>
          </cell>
        </row>
        <row r="157">
          <cell r="V157" t="str">
            <v>SANTANDER</v>
          </cell>
          <cell r="W157">
            <v>5</v>
          </cell>
          <cell r="X157">
            <v>0</v>
          </cell>
          <cell r="Y157">
            <v>0</v>
          </cell>
          <cell r="Z157">
            <v>5</v>
          </cell>
        </row>
        <row r="158">
          <cell r="V158" t="str">
            <v>SAN SEBASTIAN DE LA GOMERA HEL</v>
          </cell>
          <cell r="W158">
            <v>4</v>
          </cell>
          <cell r="X158">
            <v>0</v>
          </cell>
          <cell r="Y158">
            <v>2</v>
          </cell>
          <cell r="Z158">
            <v>2</v>
          </cell>
        </row>
        <row r="168">
          <cell r="V168" t="str">
            <v>Total</v>
          </cell>
          <cell r="W168">
            <v>98406</v>
          </cell>
          <cell r="X168">
            <v>34109</v>
          </cell>
          <cell r="Y168">
            <v>29200</v>
          </cell>
          <cell r="Z168">
            <v>35097</v>
          </cell>
        </row>
        <row r="169">
          <cell r="V169" t="str">
            <v>MADRID /BARAJAS</v>
          </cell>
          <cell r="W169">
            <v>38718</v>
          </cell>
          <cell r="X169">
            <v>13468</v>
          </cell>
          <cell r="Y169">
            <v>11791</v>
          </cell>
          <cell r="Z169">
            <v>13459</v>
          </cell>
        </row>
        <row r="170">
          <cell r="V170" t="str">
            <v>GRAN CANARIA</v>
          </cell>
          <cell r="W170">
            <v>9558</v>
          </cell>
          <cell r="X170">
            <v>3495</v>
          </cell>
          <cell r="Y170">
            <v>2764</v>
          </cell>
          <cell r="Z170">
            <v>3299</v>
          </cell>
        </row>
        <row r="171">
          <cell r="V171" t="str">
            <v>BILBAO</v>
          </cell>
          <cell r="W171">
            <v>8538</v>
          </cell>
          <cell r="X171">
            <v>3323</v>
          </cell>
          <cell r="Y171">
            <v>2587</v>
          </cell>
          <cell r="Z171">
            <v>2628</v>
          </cell>
        </row>
        <row r="172">
          <cell r="V172" t="str">
            <v>SANTIAGO DE COMPOSTELA</v>
          </cell>
          <cell r="W172">
            <v>7945</v>
          </cell>
          <cell r="X172">
            <v>2304</v>
          </cell>
          <cell r="Y172">
            <v>2464</v>
          </cell>
          <cell r="Z172">
            <v>3177</v>
          </cell>
        </row>
        <row r="173">
          <cell r="V173" t="str">
            <v>ASTURIAS</v>
          </cell>
          <cell r="W173">
            <v>6124</v>
          </cell>
          <cell r="X173">
            <v>2063</v>
          </cell>
          <cell r="Y173">
            <v>1815</v>
          </cell>
          <cell r="Z173">
            <v>2246</v>
          </cell>
        </row>
        <row r="174">
          <cell r="V174" t="str">
            <v>ZARAGOZA</v>
          </cell>
          <cell r="W174">
            <v>4961</v>
          </cell>
          <cell r="X174">
            <v>1766</v>
          </cell>
          <cell r="Y174">
            <v>1644</v>
          </cell>
          <cell r="Z174">
            <v>1551</v>
          </cell>
        </row>
        <row r="175">
          <cell r="V175" t="str">
            <v>ALICANTE</v>
          </cell>
          <cell r="W175">
            <v>4395</v>
          </cell>
          <cell r="X175">
            <v>1392</v>
          </cell>
          <cell r="Y175">
            <v>1357</v>
          </cell>
          <cell r="Z175">
            <v>1646</v>
          </cell>
        </row>
        <row r="176">
          <cell r="V176" t="str">
            <v>SEVILLA</v>
          </cell>
          <cell r="W176">
            <v>3580</v>
          </cell>
          <cell r="X176">
            <v>1674</v>
          </cell>
          <cell r="Y176">
            <v>1139</v>
          </cell>
          <cell r="Z176">
            <v>767</v>
          </cell>
        </row>
        <row r="177">
          <cell r="V177" t="str">
            <v>BARCELONA</v>
          </cell>
          <cell r="W177">
            <v>3457</v>
          </cell>
          <cell r="X177">
            <v>1115</v>
          </cell>
          <cell r="Y177">
            <v>773</v>
          </cell>
          <cell r="Z177">
            <v>1569</v>
          </cell>
        </row>
        <row r="178">
          <cell r="V178" t="str">
            <v>VALENCIA</v>
          </cell>
          <cell r="W178">
            <v>2539</v>
          </cell>
          <cell r="X178">
            <v>609</v>
          </cell>
          <cell r="Y178">
            <v>730</v>
          </cell>
          <cell r="Z178">
            <v>1200</v>
          </cell>
        </row>
        <row r="179">
          <cell r="V179" t="str">
            <v>VALLADOLID</v>
          </cell>
          <cell r="W179">
            <v>2231</v>
          </cell>
          <cell r="X179">
            <v>694</v>
          </cell>
          <cell r="Y179">
            <v>688</v>
          </cell>
          <cell r="Z179">
            <v>849</v>
          </cell>
        </row>
        <row r="180">
          <cell r="V180" t="str">
            <v>VIGO</v>
          </cell>
          <cell r="W180">
            <v>1847</v>
          </cell>
          <cell r="X180">
            <v>627</v>
          </cell>
          <cell r="Y180">
            <v>585</v>
          </cell>
          <cell r="Z180">
            <v>635</v>
          </cell>
        </row>
        <row r="181">
          <cell r="V181" t="str">
            <v>MALAGA</v>
          </cell>
          <cell r="W181">
            <v>1164</v>
          </cell>
          <cell r="X181">
            <v>307</v>
          </cell>
          <cell r="Y181">
            <v>379</v>
          </cell>
          <cell r="Z181">
            <v>478</v>
          </cell>
        </row>
        <row r="182">
          <cell r="V182" t="str">
            <v>LANZAROTE</v>
          </cell>
          <cell r="W182">
            <v>1153</v>
          </cell>
          <cell r="X182">
            <v>421</v>
          </cell>
          <cell r="Y182">
            <v>253</v>
          </cell>
          <cell r="Z182">
            <v>479</v>
          </cell>
        </row>
        <row r="183">
          <cell r="V183" t="str">
            <v>VITORIA</v>
          </cell>
          <cell r="W183">
            <v>1051</v>
          </cell>
          <cell r="X183">
            <v>0</v>
          </cell>
          <cell r="Y183">
            <v>179</v>
          </cell>
          <cell r="Z183">
            <v>872</v>
          </cell>
        </row>
        <row r="184">
          <cell r="V184" t="str">
            <v>LA PALMA /STA.CRUZ DE LA PALMA</v>
          </cell>
          <cell r="W184">
            <v>569</v>
          </cell>
          <cell r="X184">
            <v>397</v>
          </cell>
          <cell r="Y184">
            <v>45</v>
          </cell>
          <cell r="Z184">
            <v>127</v>
          </cell>
        </row>
        <row r="185">
          <cell r="V185" t="str">
            <v>FUERTEVENTURA</v>
          </cell>
          <cell r="W185">
            <v>240</v>
          </cell>
          <cell r="X185">
            <v>143</v>
          </cell>
          <cell r="Y185">
            <v>0</v>
          </cell>
          <cell r="Z185">
            <v>97</v>
          </cell>
        </row>
        <row r="186">
          <cell r="V186" t="str">
            <v>EL HIERRO / VALVERDE</v>
          </cell>
          <cell r="W186">
            <v>144</v>
          </cell>
          <cell r="X186">
            <v>144</v>
          </cell>
          <cell r="Y186">
            <v>0</v>
          </cell>
          <cell r="Z186">
            <v>0</v>
          </cell>
        </row>
        <row r="187">
          <cell r="V187" t="str">
            <v>JEREZ DE LA FRONTERA/ LA PARRA</v>
          </cell>
          <cell r="W187">
            <v>87</v>
          </cell>
          <cell r="X187">
            <v>87</v>
          </cell>
          <cell r="Y187">
            <v>0</v>
          </cell>
          <cell r="Z187">
            <v>0</v>
          </cell>
        </row>
        <row r="188">
          <cell r="V188" t="str">
            <v>TENERIFE NORTE/ LOS RODEOS</v>
          </cell>
          <cell r="W188">
            <v>37</v>
          </cell>
          <cell r="X188">
            <v>37</v>
          </cell>
          <cell r="Y188">
            <v>0</v>
          </cell>
          <cell r="Z188">
            <v>0</v>
          </cell>
        </row>
        <row r="189">
          <cell r="V189" t="str">
            <v>LA GOMERA</v>
          </cell>
          <cell r="W189">
            <v>36</v>
          </cell>
          <cell r="X189">
            <v>36</v>
          </cell>
          <cell r="Y189">
            <v>0</v>
          </cell>
          <cell r="Z189">
            <v>0</v>
          </cell>
        </row>
        <row r="190">
          <cell r="V190" t="str">
            <v>MADRID /TORREJON</v>
          </cell>
          <cell r="W190">
            <v>25</v>
          </cell>
          <cell r="X190">
            <v>5</v>
          </cell>
          <cell r="Y190">
            <v>7</v>
          </cell>
          <cell r="Z190">
            <v>13</v>
          </cell>
        </row>
        <row r="191">
          <cell r="V191" t="str">
            <v>IBIZA</v>
          </cell>
          <cell r="W191">
            <v>5</v>
          </cell>
          <cell r="X191">
            <v>0</v>
          </cell>
          <cell r="Y191">
            <v>0</v>
          </cell>
          <cell r="Z191">
            <v>5</v>
          </cell>
        </row>
        <row r="192">
          <cell r="V192" t="str">
            <v>TENERIFE SUR/ REINA SOFIA</v>
          </cell>
          <cell r="W192">
            <v>2</v>
          </cell>
          <cell r="X192">
            <v>2</v>
          </cell>
          <cell r="Y192">
            <v>0</v>
          </cell>
          <cell r="Z192">
            <v>0</v>
          </cell>
        </row>
        <row r="223">
          <cell r="U223" t="str">
            <v>Total</v>
          </cell>
          <cell r="V223">
            <v>738395</v>
          </cell>
          <cell r="W223">
            <v>50924</v>
          </cell>
          <cell r="X223">
            <v>53241</v>
          </cell>
          <cell r="Y223">
            <v>63316</v>
          </cell>
          <cell r="Z223">
            <v>57561</v>
          </cell>
          <cell r="AA223">
            <v>58276</v>
          </cell>
          <cell r="AB223">
            <v>63841</v>
          </cell>
          <cell r="AC223">
            <v>83968</v>
          </cell>
          <cell r="AD223">
            <v>96748</v>
          </cell>
          <cell r="AE223">
            <v>64873</v>
          </cell>
          <cell r="AF223">
            <v>53761</v>
          </cell>
          <cell r="AG223">
            <v>43901</v>
          </cell>
          <cell r="AH223">
            <v>47985</v>
          </cell>
          <cell r="AI223">
            <v>145647</v>
          </cell>
        </row>
        <row r="224">
          <cell r="U224" t="str">
            <v>GRAN CANARIA</v>
          </cell>
          <cell r="V224">
            <v>297632</v>
          </cell>
          <cell r="W224">
            <v>22760</v>
          </cell>
          <cell r="X224">
            <v>23755</v>
          </cell>
          <cell r="Y224">
            <v>26891</v>
          </cell>
          <cell r="Z224">
            <v>25637</v>
          </cell>
          <cell r="AA224">
            <v>26028</v>
          </cell>
          <cell r="AB224">
            <v>25501</v>
          </cell>
          <cell r="AC224">
            <v>27524</v>
          </cell>
          <cell r="AD224">
            <v>26770</v>
          </cell>
          <cell r="AE224">
            <v>23373</v>
          </cell>
          <cell r="AF224">
            <v>23965</v>
          </cell>
          <cell r="AG224">
            <v>22081</v>
          </cell>
          <cell r="AH224">
            <v>23347</v>
          </cell>
          <cell r="AI224">
            <v>69393</v>
          </cell>
        </row>
        <row r="225">
          <cell r="U225" t="str">
            <v>MADRID /BARAJAS</v>
          </cell>
          <cell r="V225">
            <v>194776</v>
          </cell>
          <cell r="W225">
            <v>12154</v>
          </cell>
          <cell r="X225">
            <v>12563</v>
          </cell>
          <cell r="Y225">
            <v>15613</v>
          </cell>
          <cell r="Z225">
            <v>14904</v>
          </cell>
          <cell r="AA225">
            <v>15134</v>
          </cell>
          <cell r="AB225">
            <v>15798</v>
          </cell>
          <cell r="AC225">
            <v>23586</v>
          </cell>
          <cell r="AD225">
            <v>26362</v>
          </cell>
          <cell r="AE225">
            <v>17212</v>
          </cell>
          <cell r="AF225">
            <v>16313</v>
          </cell>
          <cell r="AG225">
            <v>11623</v>
          </cell>
          <cell r="AH225">
            <v>13514</v>
          </cell>
          <cell r="AI225">
            <v>41450</v>
          </cell>
        </row>
        <row r="226">
          <cell r="U226" t="str">
            <v>TENERIFE NORTE/ LOS RODEOS</v>
          </cell>
          <cell r="V226">
            <v>109572</v>
          </cell>
          <cell r="W226">
            <v>6044</v>
          </cell>
          <cell r="X226">
            <v>7403</v>
          </cell>
          <cell r="Y226">
            <v>9649</v>
          </cell>
          <cell r="Z226">
            <v>7954</v>
          </cell>
          <cell r="AA226">
            <v>9655</v>
          </cell>
          <cell r="AB226">
            <v>9561</v>
          </cell>
          <cell r="AC226">
            <v>12176</v>
          </cell>
          <cell r="AD226">
            <v>14471</v>
          </cell>
          <cell r="AE226">
            <v>10470</v>
          </cell>
          <cell r="AF226">
            <v>8279</v>
          </cell>
          <cell r="AG226">
            <v>6842</v>
          </cell>
          <cell r="AH226">
            <v>7068</v>
          </cell>
          <cell r="AI226">
            <v>22189</v>
          </cell>
        </row>
        <row r="227">
          <cell r="U227" t="str">
            <v>BILBAO</v>
          </cell>
          <cell r="V227">
            <v>22748</v>
          </cell>
          <cell r="W227">
            <v>764</v>
          </cell>
          <cell r="X227">
            <v>1218</v>
          </cell>
          <cell r="Y227">
            <v>2009</v>
          </cell>
          <cell r="Z227">
            <v>1140</v>
          </cell>
          <cell r="AA227">
            <v>1329</v>
          </cell>
          <cell r="AB227">
            <v>2335</v>
          </cell>
          <cell r="AC227">
            <v>3790</v>
          </cell>
          <cell r="AD227">
            <v>5075</v>
          </cell>
          <cell r="AE227">
            <v>2256</v>
          </cell>
          <cell r="AF227">
            <v>1265</v>
          </cell>
          <cell r="AG227">
            <v>909</v>
          </cell>
          <cell r="AH227">
            <v>658</v>
          </cell>
          <cell r="AI227">
            <v>2832</v>
          </cell>
        </row>
        <row r="228">
          <cell r="U228" t="str">
            <v>SANTIAGO DE COMPOSTELA</v>
          </cell>
          <cell r="V228">
            <v>21315</v>
          </cell>
          <cell r="W228">
            <v>1494</v>
          </cell>
          <cell r="X228">
            <v>1361</v>
          </cell>
          <cell r="Y228">
            <v>1495</v>
          </cell>
          <cell r="Z228">
            <v>761</v>
          </cell>
          <cell r="AA228">
            <v>1380</v>
          </cell>
          <cell r="AB228">
            <v>2166</v>
          </cell>
          <cell r="AC228">
            <v>3236</v>
          </cell>
          <cell r="AD228">
            <v>3533</v>
          </cell>
          <cell r="AE228">
            <v>2819</v>
          </cell>
          <cell r="AF228">
            <v>1395</v>
          </cell>
          <cell r="AG228">
            <v>934</v>
          </cell>
          <cell r="AH228">
            <v>741</v>
          </cell>
          <cell r="AI228">
            <v>3070</v>
          </cell>
        </row>
        <row r="229">
          <cell r="U229" t="str">
            <v>LANZAROTE</v>
          </cell>
          <cell r="V229">
            <v>21182</v>
          </cell>
          <cell r="W229">
            <v>4198</v>
          </cell>
          <cell r="X229">
            <v>3542</v>
          </cell>
          <cell r="Y229">
            <v>3182</v>
          </cell>
          <cell r="Z229">
            <v>2678</v>
          </cell>
          <cell r="AA229">
            <v>919</v>
          </cell>
          <cell r="AB229">
            <v>1304</v>
          </cell>
          <cell r="AC229">
            <v>661</v>
          </cell>
          <cell r="AD229">
            <v>563</v>
          </cell>
          <cell r="AE229">
            <v>975</v>
          </cell>
          <cell r="AF229">
            <v>906</v>
          </cell>
          <cell r="AG229">
            <v>751</v>
          </cell>
          <cell r="AH229">
            <v>1503</v>
          </cell>
          <cell r="AI229">
            <v>3160</v>
          </cell>
        </row>
        <row r="230">
          <cell r="U230" t="str">
            <v>BARCELONA</v>
          </cell>
          <cell r="V230">
            <v>19987</v>
          </cell>
          <cell r="W230">
            <v>440</v>
          </cell>
          <cell r="X230">
            <v>579</v>
          </cell>
          <cell r="Y230">
            <v>901</v>
          </cell>
          <cell r="Z230">
            <v>1515</v>
          </cell>
          <cell r="AA230">
            <v>1138</v>
          </cell>
          <cell r="AB230">
            <v>2182</v>
          </cell>
          <cell r="AC230">
            <v>3485</v>
          </cell>
          <cell r="AD230">
            <v>7539</v>
          </cell>
          <cell r="AE230">
            <v>2208</v>
          </cell>
          <cell r="AF230">
            <v>0</v>
          </cell>
          <cell r="AG230">
            <v>0</v>
          </cell>
          <cell r="AH230">
            <v>0</v>
          </cell>
          <cell r="AI230">
            <v>0</v>
          </cell>
        </row>
        <row r="231">
          <cell r="U231" t="str">
            <v>GIRONA</v>
          </cell>
          <cell r="V231">
            <v>12806</v>
          </cell>
          <cell r="W231">
            <v>1731</v>
          </cell>
          <cell r="X231">
            <v>1584</v>
          </cell>
          <cell r="Y231">
            <v>1747</v>
          </cell>
          <cell r="Z231">
            <v>1330</v>
          </cell>
          <cell r="AA231">
            <v>1079</v>
          </cell>
          <cell r="AB231">
            <v>1386</v>
          </cell>
          <cell r="AC231">
            <v>1351</v>
          </cell>
          <cell r="AD231">
            <v>1445</v>
          </cell>
          <cell r="AE231">
            <v>1153</v>
          </cell>
          <cell r="AF231">
            <v>0</v>
          </cell>
          <cell r="AG231">
            <v>0</v>
          </cell>
          <cell r="AH231">
            <v>0</v>
          </cell>
          <cell r="AI231">
            <v>0</v>
          </cell>
        </row>
        <row r="232">
          <cell r="U232" t="str">
            <v>ASTURIAS</v>
          </cell>
          <cell r="V232">
            <v>10858</v>
          </cell>
          <cell r="W232">
            <v>0</v>
          </cell>
          <cell r="X232">
            <v>0</v>
          </cell>
          <cell r="Y232">
            <v>0</v>
          </cell>
          <cell r="Z232">
            <v>0</v>
          </cell>
          <cell r="AA232">
            <v>1154</v>
          </cell>
          <cell r="AB232">
            <v>1970</v>
          </cell>
          <cell r="AC232">
            <v>2343</v>
          </cell>
          <cell r="AD232">
            <v>2556</v>
          </cell>
          <cell r="AE232">
            <v>1891</v>
          </cell>
          <cell r="AF232">
            <v>944</v>
          </cell>
          <cell r="AG232">
            <v>0</v>
          </cell>
          <cell r="AH232">
            <v>0</v>
          </cell>
          <cell r="AI232">
            <v>944</v>
          </cell>
        </row>
        <row r="233">
          <cell r="U233" t="str">
            <v>SEVILLA</v>
          </cell>
          <cell r="V233">
            <v>7959</v>
          </cell>
          <cell r="W233">
            <v>266</v>
          </cell>
          <cell r="X233">
            <v>125</v>
          </cell>
          <cell r="Y233">
            <v>324</v>
          </cell>
          <cell r="Z233">
            <v>118</v>
          </cell>
          <cell r="AA233">
            <v>188</v>
          </cell>
          <cell r="AB233">
            <v>1330</v>
          </cell>
          <cell r="AC233">
            <v>1676</v>
          </cell>
          <cell r="AD233">
            <v>2626</v>
          </cell>
          <cell r="AE233">
            <v>1097</v>
          </cell>
          <cell r="AF233">
            <v>0</v>
          </cell>
          <cell r="AG233">
            <v>0</v>
          </cell>
          <cell r="AH233">
            <v>209</v>
          </cell>
          <cell r="AI233">
            <v>209</v>
          </cell>
        </row>
        <row r="234">
          <cell r="U234" t="str">
            <v>TENERIFE SUR/ REINA SOFIA</v>
          </cell>
          <cell r="V234">
            <v>6103</v>
          </cell>
          <cell r="W234">
            <v>426</v>
          </cell>
          <cell r="X234">
            <v>451</v>
          </cell>
          <cell r="Y234">
            <v>1079</v>
          </cell>
          <cell r="Z234">
            <v>1035</v>
          </cell>
          <cell r="AA234">
            <v>72</v>
          </cell>
          <cell r="AB234">
            <v>74</v>
          </cell>
          <cell r="AC234">
            <v>451</v>
          </cell>
          <cell r="AD234">
            <v>471</v>
          </cell>
          <cell r="AE234">
            <v>251</v>
          </cell>
          <cell r="AF234">
            <v>659</v>
          </cell>
          <cell r="AG234">
            <v>460</v>
          </cell>
          <cell r="AH234">
            <v>674</v>
          </cell>
          <cell r="AI234">
            <v>1793</v>
          </cell>
        </row>
        <row r="235">
          <cell r="U235" t="str">
            <v>MALAGA</v>
          </cell>
          <cell r="V235">
            <v>3588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A235">
            <v>56</v>
          </cell>
          <cell r="AB235">
            <v>0</v>
          </cell>
          <cell r="AC235">
            <v>1009</v>
          </cell>
          <cell r="AD235">
            <v>1860</v>
          </cell>
          <cell r="AE235">
            <v>456</v>
          </cell>
          <cell r="AF235">
            <v>35</v>
          </cell>
          <cell r="AG235">
            <v>86</v>
          </cell>
          <cell r="AH235">
            <v>86</v>
          </cell>
          <cell r="AI235">
            <v>207</v>
          </cell>
        </row>
        <row r="236">
          <cell r="U236" t="str">
            <v>LA PALMA /STA.CRUZ DE LA PALMA</v>
          </cell>
          <cell r="V236">
            <v>2406</v>
          </cell>
          <cell r="W236">
            <v>573</v>
          </cell>
          <cell r="X236">
            <v>660</v>
          </cell>
          <cell r="Y236">
            <v>426</v>
          </cell>
          <cell r="Z236">
            <v>343</v>
          </cell>
          <cell r="AA236">
            <v>0</v>
          </cell>
          <cell r="AB236">
            <v>0</v>
          </cell>
          <cell r="AC236">
            <v>188</v>
          </cell>
          <cell r="AD236">
            <v>31</v>
          </cell>
          <cell r="AE236">
            <v>0</v>
          </cell>
          <cell r="AF236">
            <v>0</v>
          </cell>
          <cell r="AG236">
            <v>0</v>
          </cell>
          <cell r="AH236">
            <v>185</v>
          </cell>
          <cell r="AI236">
            <v>185</v>
          </cell>
        </row>
        <row r="237">
          <cell r="U237" t="str">
            <v>ZARAGOZA</v>
          </cell>
          <cell r="V237">
            <v>1781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A237">
            <v>0</v>
          </cell>
          <cell r="AB237">
            <v>0</v>
          </cell>
          <cell r="AC237">
            <v>726</v>
          </cell>
          <cell r="AD237">
            <v>851</v>
          </cell>
          <cell r="AE237">
            <v>204</v>
          </cell>
          <cell r="AF237">
            <v>0</v>
          </cell>
          <cell r="AG237">
            <v>0</v>
          </cell>
          <cell r="AH237">
            <v>0</v>
          </cell>
          <cell r="AI237">
            <v>0</v>
          </cell>
        </row>
        <row r="238">
          <cell r="U238" t="str">
            <v>VALENCIA</v>
          </cell>
          <cell r="V238">
            <v>1499</v>
          </cell>
          <cell r="W238">
            <v>0</v>
          </cell>
          <cell r="X238">
            <v>0</v>
          </cell>
          <cell r="Y238">
            <v>0</v>
          </cell>
          <cell r="Z238">
            <v>0</v>
          </cell>
          <cell r="AA238">
            <v>0</v>
          </cell>
          <cell r="AB238">
            <v>0</v>
          </cell>
          <cell r="AC238">
            <v>651</v>
          </cell>
          <cell r="AD238">
            <v>702</v>
          </cell>
          <cell r="AE238">
            <v>146</v>
          </cell>
          <cell r="AF238">
            <v>0</v>
          </cell>
          <cell r="AG238">
            <v>0</v>
          </cell>
          <cell r="AH238">
            <v>0</v>
          </cell>
          <cell r="AI238">
            <v>0</v>
          </cell>
        </row>
        <row r="239">
          <cell r="U239" t="str">
            <v>VALLADOLID</v>
          </cell>
          <cell r="V239">
            <v>1168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0</v>
          </cell>
          <cell r="AB239">
            <v>0</v>
          </cell>
          <cell r="AC239">
            <v>534</v>
          </cell>
          <cell r="AD239">
            <v>622</v>
          </cell>
          <cell r="AE239">
            <v>12</v>
          </cell>
          <cell r="AF239">
            <v>0</v>
          </cell>
          <cell r="AG239">
            <v>0</v>
          </cell>
          <cell r="AH239">
            <v>0</v>
          </cell>
          <cell r="AI239">
            <v>0</v>
          </cell>
        </row>
        <row r="240">
          <cell r="U240" t="str">
            <v>F.G.L. GRANADA - JAEN</v>
          </cell>
          <cell r="V240">
            <v>1038</v>
          </cell>
          <cell r="W240">
            <v>0</v>
          </cell>
          <cell r="X240">
            <v>0</v>
          </cell>
          <cell r="Y240">
            <v>0</v>
          </cell>
          <cell r="Z240">
            <v>0</v>
          </cell>
          <cell r="AA240">
            <v>0</v>
          </cell>
          <cell r="AB240">
            <v>86</v>
          </cell>
          <cell r="AC240">
            <v>400</v>
          </cell>
          <cell r="AD240">
            <v>542</v>
          </cell>
          <cell r="AE240">
            <v>10</v>
          </cell>
          <cell r="AF240">
            <v>0</v>
          </cell>
          <cell r="AG240">
            <v>0</v>
          </cell>
          <cell r="AH240">
            <v>0</v>
          </cell>
          <cell r="AI240">
            <v>0</v>
          </cell>
        </row>
        <row r="241">
          <cell r="U241" t="str">
            <v>ALICANTE</v>
          </cell>
          <cell r="V241">
            <v>675</v>
          </cell>
          <cell r="W241">
            <v>0</v>
          </cell>
          <cell r="X241">
            <v>0</v>
          </cell>
          <cell r="Y241">
            <v>0</v>
          </cell>
          <cell r="Z241">
            <v>0</v>
          </cell>
          <cell r="AA241">
            <v>0</v>
          </cell>
          <cell r="AB241">
            <v>0</v>
          </cell>
          <cell r="AC241">
            <v>0</v>
          </cell>
          <cell r="AD241">
            <v>583</v>
          </cell>
          <cell r="AE241">
            <v>92</v>
          </cell>
          <cell r="AF241">
            <v>0</v>
          </cell>
          <cell r="AG241">
            <v>0</v>
          </cell>
          <cell r="AH241">
            <v>0</v>
          </cell>
          <cell r="AI241">
            <v>0</v>
          </cell>
        </row>
        <row r="242">
          <cell r="U242" t="str">
            <v>LA GOMERA</v>
          </cell>
          <cell r="V242">
            <v>649</v>
          </cell>
          <cell r="W242">
            <v>0</v>
          </cell>
          <cell r="X242">
            <v>0</v>
          </cell>
          <cell r="Y242">
            <v>0</v>
          </cell>
          <cell r="Z242">
            <v>36</v>
          </cell>
          <cell r="AA242">
            <v>36</v>
          </cell>
          <cell r="AB242">
            <v>74</v>
          </cell>
          <cell r="AC242">
            <v>146</v>
          </cell>
          <cell r="AD242">
            <v>72</v>
          </cell>
          <cell r="AE242">
            <v>177</v>
          </cell>
          <cell r="AF242">
            <v>0</v>
          </cell>
          <cell r="AG242">
            <v>108</v>
          </cell>
          <cell r="AH242">
            <v>0</v>
          </cell>
          <cell r="AI242">
            <v>108</v>
          </cell>
        </row>
        <row r="243">
          <cell r="U243" t="str">
            <v>EL HIERRO / VALVERDE</v>
          </cell>
          <cell r="V243">
            <v>472</v>
          </cell>
          <cell r="W243">
            <v>74</v>
          </cell>
          <cell r="X243">
            <v>0</v>
          </cell>
          <cell r="Y243">
            <v>0</v>
          </cell>
          <cell r="Z243">
            <v>36</v>
          </cell>
          <cell r="AA243">
            <v>108</v>
          </cell>
          <cell r="AB243">
            <v>74</v>
          </cell>
          <cell r="AC243">
            <v>0</v>
          </cell>
          <cell r="AD243">
            <v>37</v>
          </cell>
          <cell r="AE243">
            <v>36</v>
          </cell>
          <cell r="AF243">
            <v>0</v>
          </cell>
          <cell r="AG243">
            <v>107</v>
          </cell>
          <cell r="AH243">
            <v>0</v>
          </cell>
          <cell r="AI243">
            <v>107</v>
          </cell>
        </row>
        <row r="244">
          <cell r="U244" t="str">
            <v>FUERTEVENTURA</v>
          </cell>
          <cell r="V244">
            <v>74</v>
          </cell>
          <cell r="W244">
            <v>0</v>
          </cell>
          <cell r="X244">
            <v>0</v>
          </cell>
          <cell r="Y244">
            <v>0</v>
          </cell>
          <cell r="Z244">
            <v>74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  <cell r="AH244">
            <v>0</v>
          </cell>
          <cell r="AI244">
            <v>0</v>
          </cell>
        </row>
        <row r="245">
          <cell r="U245" t="str">
            <v>LA GOMERA</v>
          </cell>
          <cell r="V245">
            <v>70</v>
          </cell>
          <cell r="W245">
            <v>0</v>
          </cell>
          <cell r="X245">
            <v>0</v>
          </cell>
          <cell r="Y245">
            <v>0</v>
          </cell>
          <cell r="Z245">
            <v>0</v>
          </cell>
          <cell r="AA245">
            <v>0</v>
          </cell>
          <cell r="AB245">
            <v>0</v>
          </cell>
          <cell r="AC245">
            <v>35</v>
          </cell>
          <cell r="AD245">
            <v>0</v>
          </cell>
          <cell r="AE245">
            <v>35</v>
          </cell>
          <cell r="AF245">
            <v>0</v>
          </cell>
          <cell r="AG245">
            <v>0</v>
          </cell>
          <cell r="AH245">
            <v>0</v>
          </cell>
          <cell r="AI245">
            <v>0</v>
          </cell>
        </row>
        <row r="246">
          <cell r="U246" t="str">
            <v>MELILLA</v>
          </cell>
          <cell r="V246">
            <v>37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  <cell r="AA246">
            <v>0</v>
          </cell>
          <cell r="AB246">
            <v>0</v>
          </cell>
          <cell r="AC246">
            <v>0</v>
          </cell>
          <cell r="AD246">
            <v>37</v>
          </cell>
          <cell r="AE246">
            <v>0</v>
          </cell>
          <cell r="AF246">
            <v>0</v>
          </cell>
          <cell r="AG246">
            <v>0</v>
          </cell>
          <cell r="AH246">
            <v>0</v>
          </cell>
          <cell r="AI246">
            <v>0</v>
          </cell>
        </row>
        <row r="257">
          <cell r="U257" t="str">
            <v>Total</v>
          </cell>
          <cell r="V257">
            <v>2304932</v>
          </cell>
          <cell r="W257">
            <v>163859</v>
          </cell>
          <cell r="X257">
            <v>177528</v>
          </cell>
          <cell r="Y257">
            <v>203901</v>
          </cell>
          <cell r="Z257">
            <v>190876</v>
          </cell>
          <cell r="AA257">
            <v>196801</v>
          </cell>
          <cell r="AB257">
            <v>202541</v>
          </cell>
          <cell r="AC257">
            <v>218050</v>
          </cell>
          <cell r="AD257">
            <v>230174</v>
          </cell>
          <cell r="AE257">
            <v>188181</v>
          </cell>
          <cell r="AF257">
            <v>186860</v>
          </cell>
          <cell r="AG257">
            <v>165852</v>
          </cell>
          <cell r="AH257">
            <v>180309</v>
          </cell>
          <cell r="AI257">
            <v>533021</v>
          </cell>
        </row>
        <row r="258">
          <cell r="U258" t="str">
            <v>MADRID /BARAJAS</v>
          </cell>
          <cell r="V258">
            <v>805954</v>
          </cell>
          <cell r="W258">
            <v>54096</v>
          </cell>
          <cell r="X258">
            <v>57997</v>
          </cell>
          <cell r="Y258">
            <v>66712</v>
          </cell>
          <cell r="Z258">
            <v>63442</v>
          </cell>
          <cell r="AA258">
            <v>68671</v>
          </cell>
          <cell r="AB258">
            <v>72306</v>
          </cell>
          <cell r="AC258">
            <v>79835</v>
          </cell>
          <cell r="AD258">
            <v>82640</v>
          </cell>
          <cell r="AE258">
            <v>66483</v>
          </cell>
          <cell r="AF258">
            <v>68442</v>
          </cell>
          <cell r="AG258">
            <v>57385</v>
          </cell>
          <cell r="AH258">
            <v>67945</v>
          </cell>
          <cell r="AI258">
            <v>193772</v>
          </cell>
        </row>
        <row r="259">
          <cell r="U259" t="str">
            <v>TENERIFE NORTE/ LOS RODEOS</v>
          </cell>
          <cell r="V259">
            <v>358198</v>
          </cell>
          <cell r="W259">
            <v>28109</v>
          </cell>
          <cell r="X259">
            <v>30246</v>
          </cell>
          <cell r="Y259">
            <v>31503</v>
          </cell>
          <cell r="Z259">
            <v>34547</v>
          </cell>
          <cell r="AA259">
            <v>33353</v>
          </cell>
          <cell r="AB259">
            <v>32683</v>
          </cell>
          <cell r="AC259">
            <v>30746</v>
          </cell>
          <cell r="AD259">
            <v>20750</v>
          </cell>
          <cell r="AE259">
            <v>26229</v>
          </cell>
          <cell r="AF259">
            <v>31324</v>
          </cell>
          <cell r="AG259">
            <v>30469</v>
          </cell>
          <cell r="AH259">
            <v>28239</v>
          </cell>
          <cell r="AI259">
            <v>90032</v>
          </cell>
        </row>
        <row r="260">
          <cell r="U260" t="str">
            <v>LANZAROTE</v>
          </cell>
          <cell r="V260">
            <v>298911</v>
          </cell>
          <cell r="W260">
            <v>22801</v>
          </cell>
          <cell r="X260">
            <v>23827</v>
          </cell>
          <cell r="Y260">
            <v>27816</v>
          </cell>
          <cell r="Z260">
            <v>24926</v>
          </cell>
          <cell r="AA260">
            <v>26175</v>
          </cell>
          <cell r="AB260">
            <v>27587</v>
          </cell>
          <cell r="AC260">
            <v>25334</v>
          </cell>
          <cell r="AD260">
            <v>26976</v>
          </cell>
          <cell r="AE260">
            <v>24689</v>
          </cell>
          <cell r="AF260">
            <v>23628</v>
          </cell>
          <cell r="AG260">
            <v>22802</v>
          </cell>
          <cell r="AH260">
            <v>22350</v>
          </cell>
          <cell r="AI260">
            <v>68780</v>
          </cell>
        </row>
        <row r="261">
          <cell r="U261" t="str">
            <v>FUERTEVENTURA</v>
          </cell>
          <cell r="V261">
            <v>294721</v>
          </cell>
          <cell r="W261">
            <v>22372</v>
          </cell>
          <cell r="X261">
            <v>23244</v>
          </cell>
          <cell r="Y261">
            <v>26560</v>
          </cell>
          <cell r="Z261">
            <v>25126</v>
          </cell>
          <cell r="AA261">
            <v>25972</v>
          </cell>
          <cell r="AB261">
            <v>25780</v>
          </cell>
          <cell r="AC261">
            <v>25455</v>
          </cell>
          <cell r="AD261">
            <v>27280</v>
          </cell>
          <cell r="AE261">
            <v>24000</v>
          </cell>
          <cell r="AF261">
            <v>24072</v>
          </cell>
          <cell r="AG261">
            <v>22116</v>
          </cell>
          <cell r="AH261">
            <v>22744</v>
          </cell>
          <cell r="AI261">
            <v>68932</v>
          </cell>
        </row>
        <row r="262">
          <cell r="U262" t="str">
            <v>BARCELONA</v>
          </cell>
          <cell r="V262">
            <v>168650</v>
          </cell>
          <cell r="W262">
            <v>11066</v>
          </cell>
          <cell r="X262">
            <v>13209</v>
          </cell>
          <cell r="Y262">
            <v>15126</v>
          </cell>
          <cell r="Z262">
            <v>13351</v>
          </cell>
          <cell r="AA262">
            <v>13726</v>
          </cell>
          <cell r="AB262">
            <v>14279</v>
          </cell>
          <cell r="AC262">
            <v>18144</v>
          </cell>
          <cell r="AD262">
            <v>21148</v>
          </cell>
          <cell r="AE262">
            <v>13317</v>
          </cell>
          <cell r="AF262">
            <v>13070</v>
          </cell>
          <cell r="AG262">
            <v>10025</v>
          </cell>
          <cell r="AH262">
            <v>12189</v>
          </cell>
          <cell r="AI262">
            <v>35284</v>
          </cell>
        </row>
        <row r="263">
          <cell r="U263" t="str">
            <v>SEVILLA</v>
          </cell>
          <cell r="V263">
            <v>86253</v>
          </cell>
          <cell r="W263">
            <v>5262</v>
          </cell>
          <cell r="X263">
            <v>5466</v>
          </cell>
          <cell r="Y263">
            <v>7721</v>
          </cell>
          <cell r="Z263">
            <v>6375</v>
          </cell>
          <cell r="AA263">
            <v>6783</v>
          </cell>
          <cell r="AB263">
            <v>6972</v>
          </cell>
          <cell r="AC263">
            <v>9680</v>
          </cell>
          <cell r="AD263">
            <v>10436</v>
          </cell>
          <cell r="AE263">
            <v>7899</v>
          </cell>
          <cell r="AF263">
            <v>6723</v>
          </cell>
          <cell r="AG263">
            <v>5597</v>
          </cell>
          <cell r="AH263">
            <v>7339</v>
          </cell>
          <cell r="AI263">
            <v>19659</v>
          </cell>
        </row>
        <row r="264">
          <cell r="U264" t="str">
            <v>LA PALMA /STA.CRUZ DE LA PALMA</v>
          </cell>
          <cell r="V264">
            <v>64331</v>
          </cell>
          <cell r="W264">
            <v>4345</v>
          </cell>
          <cell r="X264">
            <v>4744</v>
          </cell>
          <cell r="Y264">
            <v>5726</v>
          </cell>
          <cell r="Z264">
            <v>4269</v>
          </cell>
          <cell r="AA264">
            <v>5275</v>
          </cell>
          <cell r="AB264">
            <v>5332</v>
          </cell>
          <cell r="AC264">
            <v>6325</v>
          </cell>
          <cell r="AD264">
            <v>7651</v>
          </cell>
          <cell r="AE264">
            <v>6182</v>
          </cell>
          <cell r="AF264">
            <v>5082</v>
          </cell>
          <cell r="AG264">
            <v>4598</v>
          </cell>
          <cell r="AH264">
            <v>4802</v>
          </cell>
          <cell r="AI264">
            <v>14482</v>
          </cell>
        </row>
        <row r="265">
          <cell r="U265" t="str">
            <v>SANTIAGO DE COMPOSTELA</v>
          </cell>
          <cell r="V265">
            <v>46325</v>
          </cell>
          <cell r="W265">
            <v>2883</v>
          </cell>
          <cell r="X265">
            <v>3875</v>
          </cell>
          <cell r="Y265">
            <v>4626</v>
          </cell>
          <cell r="Z265">
            <v>2877</v>
          </cell>
          <cell r="AA265">
            <v>3110</v>
          </cell>
          <cell r="AB265">
            <v>3618</v>
          </cell>
          <cell r="AC265">
            <v>4122</v>
          </cell>
          <cell r="AD265">
            <v>5752</v>
          </cell>
          <cell r="AE265">
            <v>4050</v>
          </cell>
          <cell r="AF265">
            <v>3863</v>
          </cell>
          <cell r="AG265">
            <v>4175</v>
          </cell>
          <cell r="AH265">
            <v>3374</v>
          </cell>
          <cell r="AI265">
            <v>11412</v>
          </cell>
        </row>
        <row r="266">
          <cell r="U266" t="str">
            <v>BILBAO</v>
          </cell>
          <cell r="V266">
            <v>45859</v>
          </cell>
          <cell r="W266">
            <v>2731</v>
          </cell>
          <cell r="X266">
            <v>3335</v>
          </cell>
          <cell r="Y266">
            <v>4390</v>
          </cell>
          <cell r="Z266">
            <v>3655</v>
          </cell>
          <cell r="AA266">
            <v>3910</v>
          </cell>
          <cell r="AB266">
            <v>4833</v>
          </cell>
          <cell r="AC266">
            <v>4834</v>
          </cell>
          <cell r="AD266">
            <v>5212</v>
          </cell>
          <cell r="AE266">
            <v>4028</v>
          </cell>
          <cell r="AF266">
            <v>3466</v>
          </cell>
          <cell r="AG266">
            <v>2694</v>
          </cell>
          <cell r="AH266">
            <v>2771</v>
          </cell>
          <cell r="AI266">
            <v>8931</v>
          </cell>
        </row>
        <row r="267">
          <cell r="U267" t="str">
            <v>TENERIFE SUR/ REINA SOFIA</v>
          </cell>
          <cell r="V267">
            <v>42947</v>
          </cell>
          <cell r="W267">
            <v>3854</v>
          </cell>
          <cell r="X267">
            <v>4129</v>
          </cell>
          <cell r="Y267">
            <v>4214</v>
          </cell>
          <cell r="Z267">
            <v>4614</v>
          </cell>
          <cell r="AA267">
            <v>3493</v>
          </cell>
          <cell r="AB267">
            <v>4043</v>
          </cell>
          <cell r="AC267">
            <v>3002</v>
          </cell>
          <cell r="AD267">
            <v>3673</v>
          </cell>
          <cell r="AE267">
            <v>2545</v>
          </cell>
          <cell r="AF267">
            <v>3216</v>
          </cell>
          <cell r="AG267">
            <v>3077</v>
          </cell>
          <cell r="AH267">
            <v>3087</v>
          </cell>
          <cell r="AI267">
            <v>9380</v>
          </cell>
        </row>
        <row r="268">
          <cell r="U268" t="str">
            <v>MALAGA</v>
          </cell>
          <cell r="V268">
            <v>27306</v>
          </cell>
          <cell r="W268">
            <v>2723</v>
          </cell>
          <cell r="X268">
            <v>3258</v>
          </cell>
          <cell r="Y268">
            <v>4076</v>
          </cell>
          <cell r="Z268">
            <v>2604</v>
          </cell>
          <cell r="AA268">
            <v>2199</v>
          </cell>
          <cell r="AB268">
            <v>815</v>
          </cell>
          <cell r="AC268">
            <v>2111</v>
          </cell>
          <cell r="AD268">
            <v>5300</v>
          </cell>
          <cell r="AE268">
            <v>1815</v>
          </cell>
          <cell r="AF268">
            <v>291</v>
          </cell>
          <cell r="AG268">
            <v>548</v>
          </cell>
          <cell r="AH268">
            <v>1566</v>
          </cell>
          <cell r="AI268">
            <v>2405</v>
          </cell>
        </row>
        <row r="269">
          <cell r="U269" t="str">
            <v>EL HIERRO / VALVERDE</v>
          </cell>
          <cell r="V269">
            <v>12793</v>
          </cell>
          <cell r="W269">
            <v>692</v>
          </cell>
          <cell r="X269">
            <v>865</v>
          </cell>
          <cell r="Y269">
            <v>1108</v>
          </cell>
          <cell r="Z269">
            <v>823</v>
          </cell>
          <cell r="AA269">
            <v>942</v>
          </cell>
          <cell r="AB269">
            <v>1264</v>
          </cell>
          <cell r="AC269">
            <v>1197</v>
          </cell>
          <cell r="AD269">
            <v>1691</v>
          </cell>
          <cell r="AE269">
            <v>1271</v>
          </cell>
          <cell r="AF269">
            <v>1014</v>
          </cell>
          <cell r="AG269">
            <v>888</v>
          </cell>
          <cell r="AH269">
            <v>1038</v>
          </cell>
          <cell r="AI269">
            <v>2940</v>
          </cell>
        </row>
        <row r="270">
          <cell r="U270" t="str">
            <v>LA GOMERA</v>
          </cell>
          <cell r="V270">
            <v>11668</v>
          </cell>
          <cell r="W270">
            <v>786</v>
          </cell>
          <cell r="X270">
            <v>818</v>
          </cell>
          <cell r="Y270">
            <v>965</v>
          </cell>
          <cell r="Z270">
            <v>963</v>
          </cell>
          <cell r="AA270">
            <v>987</v>
          </cell>
          <cell r="AB270">
            <v>1092</v>
          </cell>
          <cell r="AC270">
            <v>1182</v>
          </cell>
          <cell r="AD270">
            <v>1425</v>
          </cell>
          <cell r="AE270">
            <v>1002</v>
          </cell>
          <cell r="AF270">
            <v>1076</v>
          </cell>
          <cell r="AG270">
            <v>792</v>
          </cell>
          <cell r="AH270">
            <v>580</v>
          </cell>
          <cell r="AI270">
            <v>2448</v>
          </cell>
        </row>
        <row r="271">
          <cell r="U271" t="str">
            <v>VALENCIA</v>
          </cell>
          <cell r="V271">
            <v>11030</v>
          </cell>
          <cell r="W271">
            <v>578</v>
          </cell>
          <cell r="X271">
            <v>528</v>
          </cell>
          <cell r="Y271">
            <v>922</v>
          </cell>
          <cell r="Z271">
            <v>680</v>
          </cell>
          <cell r="AA271">
            <v>417</v>
          </cell>
          <cell r="AB271">
            <v>508</v>
          </cell>
          <cell r="AC271">
            <v>1776</v>
          </cell>
          <cell r="AD271">
            <v>3020</v>
          </cell>
          <cell r="AE271">
            <v>1372</v>
          </cell>
          <cell r="AF271">
            <v>276</v>
          </cell>
          <cell r="AG271">
            <v>210</v>
          </cell>
          <cell r="AH271">
            <v>743</v>
          </cell>
          <cell r="AI271">
            <v>1229</v>
          </cell>
        </row>
        <row r="272">
          <cell r="U272" t="str">
            <v>ALICANTE</v>
          </cell>
          <cell r="V272">
            <v>8464</v>
          </cell>
          <cell r="W272">
            <v>378</v>
          </cell>
          <cell r="X272">
            <v>735</v>
          </cell>
          <cell r="Y272">
            <v>781</v>
          </cell>
          <cell r="Z272">
            <v>629</v>
          </cell>
          <cell r="AA272">
            <v>366</v>
          </cell>
          <cell r="AB272">
            <v>261</v>
          </cell>
          <cell r="AC272">
            <v>1400</v>
          </cell>
          <cell r="AD272">
            <v>2210</v>
          </cell>
          <cell r="AE272">
            <v>776</v>
          </cell>
          <cell r="AF272">
            <v>168</v>
          </cell>
          <cell r="AG272">
            <v>209</v>
          </cell>
          <cell r="AH272">
            <v>551</v>
          </cell>
          <cell r="AI272">
            <v>928</v>
          </cell>
        </row>
        <row r="273">
          <cell r="U273" t="str">
            <v>VIGO</v>
          </cell>
          <cell r="V273">
            <v>5883</v>
          </cell>
          <cell r="W273">
            <v>569</v>
          </cell>
          <cell r="X273">
            <v>464</v>
          </cell>
          <cell r="Y273">
            <v>550</v>
          </cell>
          <cell r="Z273">
            <v>577</v>
          </cell>
          <cell r="AA273">
            <v>616</v>
          </cell>
          <cell r="AB273">
            <v>587</v>
          </cell>
          <cell r="AC273">
            <v>701</v>
          </cell>
          <cell r="AD273">
            <v>695</v>
          </cell>
          <cell r="AE273">
            <v>608</v>
          </cell>
          <cell r="AF273">
            <v>516</v>
          </cell>
          <cell r="AG273">
            <v>0</v>
          </cell>
          <cell r="AH273">
            <v>0</v>
          </cell>
          <cell r="AI273">
            <v>516</v>
          </cell>
        </row>
        <row r="274">
          <cell r="U274" t="str">
            <v>SANTANDER</v>
          </cell>
          <cell r="V274">
            <v>4344</v>
          </cell>
          <cell r="W274">
            <v>312</v>
          </cell>
          <cell r="X274">
            <v>235</v>
          </cell>
          <cell r="Y274">
            <v>307</v>
          </cell>
          <cell r="Z274">
            <v>354</v>
          </cell>
          <cell r="AA274">
            <v>393</v>
          </cell>
          <cell r="AB274">
            <v>346</v>
          </cell>
          <cell r="AC274">
            <v>399</v>
          </cell>
          <cell r="AD274">
            <v>667</v>
          </cell>
          <cell r="AE274">
            <v>420</v>
          </cell>
          <cell r="AF274">
            <v>379</v>
          </cell>
          <cell r="AG274">
            <v>259</v>
          </cell>
          <cell r="AH274">
            <v>273</v>
          </cell>
          <cell r="AI274">
            <v>911</v>
          </cell>
        </row>
        <row r="275">
          <cell r="U275" t="str">
            <v>VALLADOLID</v>
          </cell>
          <cell r="V275">
            <v>3234</v>
          </cell>
          <cell r="W275">
            <v>35</v>
          </cell>
          <cell r="X275">
            <v>0</v>
          </cell>
          <cell r="Y275">
            <v>169</v>
          </cell>
          <cell r="Z275">
            <v>927</v>
          </cell>
          <cell r="AA275">
            <v>125</v>
          </cell>
          <cell r="AB275">
            <v>111</v>
          </cell>
          <cell r="AC275">
            <v>562</v>
          </cell>
          <cell r="AD275">
            <v>886</v>
          </cell>
          <cell r="AE275">
            <v>294</v>
          </cell>
          <cell r="AF275">
            <v>125</v>
          </cell>
          <cell r="AG275">
            <v>0</v>
          </cell>
          <cell r="AH275">
            <v>0</v>
          </cell>
          <cell r="AI275">
            <v>125</v>
          </cell>
        </row>
        <row r="276">
          <cell r="U276" t="str">
            <v>F.G.L. GRANADA - JAEN</v>
          </cell>
          <cell r="V276">
            <v>3077</v>
          </cell>
          <cell r="W276">
            <v>266</v>
          </cell>
          <cell r="X276">
            <v>0</v>
          </cell>
          <cell r="Y276">
            <v>253</v>
          </cell>
          <cell r="Z276">
            <v>0</v>
          </cell>
          <cell r="AA276">
            <v>129</v>
          </cell>
          <cell r="AB276">
            <v>124</v>
          </cell>
          <cell r="AC276">
            <v>303</v>
          </cell>
          <cell r="AD276">
            <v>1153</v>
          </cell>
          <cell r="AE276">
            <v>262</v>
          </cell>
          <cell r="AF276">
            <v>0</v>
          </cell>
          <cell r="AG276">
            <v>0</v>
          </cell>
          <cell r="AH276">
            <v>587</v>
          </cell>
          <cell r="AI276">
            <v>587</v>
          </cell>
        </row>
        <row r="277">
          <cell r="U277" t="str">
            <v>ZARAGOZA</v>
          </cell>
          <cell r="V277">
            <v>1995</v>
          </cell>
          <cell r="W277">
            <v>0</v>
          </cell>
          <cell r="X277">
            <v>0</v>
          </cell>
          <cell r="Y277">
            <v>0</v>
          </cell>
          <cell r="Z277">
            <v>0</v>
          </cell>
          <cell r="AA277">
            <v>0</v>
          </cell>
          <cell r="AB277">
            <v>0</v>
          </cell>
          <cell r="AC277">
            <v>773</v>
          </cell>
          <cell r="AD277">
            <v>708</v>
          </cell>
          <cell r="AE277">
            <v>405</v>
          </cell>
          <cell r="AF277">
            <v>109</v>
          </cell>
          <cell r="AG277">
            <v>0</v>
          </cell>
          <cell r="AH277">
            <v>0</v>
          </cell>
          <cell r="AI277">
            <v>109</v>
          </cell>
        </row>
        <row r="278">
          <cell r="U278" t="str">
            <v>ASTURIAS</v>
          </cell>
          <cell r="V278">
            <v>1476</v>
          </cell>
          <cell r="W278">
            <v>0</v>
          </cell>
          <cell r="X278">
            <v>0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>
            <v>167</v>
          </cell>
          <cell r="AD278">
            <v>891</v>
          </cell>
          <cell r="AE278">
            <v>418</v>
          </cell>
          <cell r="AF278">
            <v>0</v>
          </cell>
          <cell r="AG278">
            <v>0</v>
          </cell>
          <cell r="AH278">
            <v>0</v>
          </cell>
          <cell r="AI278">
            <v>0</v>
          </cell>
        </row>
        <row r="279">
          <cell r="U279" t="str">
            <v>PALMA DE MALLORCA</v>
          </cell>
          <cell r="V279">
            <v>1041</v>
          </cell>
          <cell r="W279">
            <v>1</v>
          </cell>
          <cell r="X279">
            <v>553</v>
          </cell>
          <cell r="Y279">
            <v>180</v>
          </cell>
          <cell r="Z279">
            <v>137</v>
          </cell>
          <cell r="AA279">
            <v>157</v>
          </cell>
          <cell r="AB279">
            <v>0</v>
          </cell>
          <cell r="AC279">
            <v>0</v>
          </cell>
          <cell r="AD279">
            <v>0</v>
          </cell>
          <cell r="AE279">
            <v>12</v>
          </cell>
          <cell r="AF279">
            <v>1</v>
          </cell>
          <cell r="AG279">
            <v>0</v>
          </cell>
          <cell r="AH279">
            <v>0</v>
          </cell>
          <cell r="AI279">
            <v>1</v>
          </cell>
        </row>
        <row r="280">
          <cell r="U280" t="str">
            <v>GRAN CANARIA</v>
          </cell>
          <cell r="V280">
            <v>319</v>
          </cell>
          <cell r="W280">
            <v>0</v>
          </cell>
          <cell r="X280">
            <v>0</v>
          </cell>
          <cell r="Y280">
            <v>132</v>
          </cell>
          <cell r="Z280">
            <v>0</v>
          </cell>
          <cell r="AA280">
            <v>2</v>
          </cell>
          <cell r="AB280">
            <v>0</v>
          </cell>
          <cell r="AC280">
            <v>0</v>
          </cell>
          <cell r="AD280">
            <v>0</v>
          </cell>
          <cell r="AE280">
            <v>104</v>
          </cell>
          <cell r="AF280">
            <v>19</v>
          </cell>
          <cell r="AG280">
            <v>4</v>
          </cell>
          <cell r="AH280">
            <v>58</v>
          </cell>
          <cell r="AI280">
            <v>81</v>
          </cell>
        </row>
        <row r="281">
          <cell r="U281" t="str">
            <v>CIUDAD REAL</v>
          </cell>
          <cell r="V281">
            <v>73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0</v>
          </cell>
          <cell r="AH281">
            <v>73</v>
          </cell>
          <cell r="AI281">
            <v>73</v>
          </cell>
        </row>
        <row r="282">
          <cell r="U282" t="str">
            <v>MURCIA/ SAN JAVIER</v>
          </cell>
          <cell r="V282">
            <v>64</v>
          </cell>
          <cell r="W282">
            <v>0</v>
          </cell>
          <cell r="X282">
            <v>0</v>
          </cell>
          <cell r="Y282">
            <v>64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  <cell r="AE282">
            <v>0</v>
          </cell>
          <cell r="AF282">
            <v>0</v>
          </cell>
          <cell r="AG282">
            <v>0</v>
          </cell>
          <cell r="AH282">
            <v>0</v>
          </cell>
          <cell r="AI282">
            <v>0</v>
          </cell>
        </row>
        <row r="283">
          <cell r="U283" t="str">
            <v>MADRID /TORREJON</v>
          </cell>
          <cell r="V283">
            <v>6</v>
          </cell>
          <cell r="W283">
            <v>0</v>
          </cell>
          <cell r="X283">
            <v>0</v>
          </cell>
          <cell r="Y283">
            <v>0</v>
          </cell>
          <cell r="Z283">
            <v>0</v>
          </cell>
          <cell r="AA283">
            <v>0</v>
          </cell>
          <cell r="AB283">
            <v>0</v>
          </cell>
          <cell r="AC283">
            <v>0</v>
          </cell>
          <cell r="AD283">
            <v>2</v>
          </cell>
          <cell r="AE283">
            <v>0</v>
          </cell>
          <cell r="AF283">
            <v>0</v>
          </cell>
          <cell r="AG283">
            <v>4</v>
          </cell>
          <cell r="AH283">
            <v>0</v>
          </cell>
          <cell r="AI283">
            <v>4</v>
          </cell>
        </row>
        <row r="284">
          <cell r="U284" t="str">
            <v>MADRID/CUATRO VIENTOS</v>
          </cell>
          <cell r="V284">
            <v>4</v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2</v>
          </cell>
          <cell r="AD284">
            <v>2</v>
          </cell>
          <cell r="AE284">
            <v>0</v>
          </cell>
          <cell r="AF284">
            <v>0</v>
          </cell>
          <cell r="AG284">
            <v>0</v>
          </cell>
          <cell r="AH284">
            <v>0</v>
          </cell>
          <cell r="AI284">
            <v>0</v>
          </cell>
        </row>
        <row r="285">
          <cell r="U285" t="str">
            <v>A CORUÑA</v>
          </cell>
          <cell r="V285">
            <v>2</v>
          </cell>
          <cell r="W285">
            <v>0</v>
          </cell>
          <cell r="X285">
            <v>0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>
            <v>0</v>
          </cell>
          <cell r="AD285">
            <v>2</v>
          </cell>
          <cell r="AE285">
            <v>0</v>
          </cell>
          <cell r="AF285">
            <v>0</v>
          </cell>
          <cell r="AG285">
            <v>0</v>
          </cell>
          <cell r="AH285">
            <v>0</v>
          </cell>
          <cell r="AI285">
            <v>0</v>
          </cell>
        </row>
        <row r="286">
          <cell r="U286" t="str">
            <v>BADAJOZ/ TALAVERA LA REAL</v>
          </cell>
          <cell r="V286">
            <v>2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  <cell r="AC286">
            <v>0</v>
          </cell>
          <cell r="AD286">
            <v>2</v>
          </cell>
          <cell r="AE286">
            <v>0</v>
          </cell>
          <cell r="AF286">
            <v>0</v>
          </cell>
          <cell r="AG286">
            <v>0</v>
          </cell>
          <cell r="AH286">
            <v>0</v>
          </cell>
          <cell r="AI286">
            <v>0</v>
          </cell>
        </row>
        <row r="287">
          <cell r="U287" t="str">
            <v>JEREZ DE LA FRONTERA/ LA PARRA</v>
          </cell>
          <cell r="V287">
            <v>2</v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  <cell r="AA287">
            <v>0</v>
          </cell>
          <cell r="AB287">
            <v>0</v>
          </cell>
          <cell r="AC287">
            <v>0</v>
          </cell>
          <cell r="AD287">
            <v>2</v>
          </cell>
          <cell r="AE287">
            <v>0</v>
          </cell>
          <cell r="AF287">
            <v>0</v>
          </cell>
          <cell r="AG287">
            <v>0</v>
          </cell>
          <cell r="AH287">
            <v>0</v>
          </cell>
          <cell r="AI287">
            <v>0</v>
          </cell>
        </row>
        <row r="306">
          <cell r="U306" t="str">
            <v>Total</v>
          </cell>
          <cell r="V306">
            <v>434744</v>
          </cell>
          <cell r="W306">
            <v>29367</v>
          </cell>
          <cell r="X306">
            <v>32836</v>
          </cell>
          <cell r="Y306">
            <v>37625</v>
          </cell>
          <cell r="Z306">
            <v>31735</v>
          </cell>
          <cell r="AA306">
            <v>37132</v>
          </cell>
          <cell r="AB306">
            <v>37555</v>
          </cell>
          <cell r="AC306">
            <v>44200</v>
          </cell>
          <cell r="AD306">
            <v>47278</v>
          </cell>
          <cell r="AE306">
            <v>35587</v>
          </cell>
          <cell r="AF306">
            <v>34835</v>
          </cell>
          <cell r="AG306">
            <v>31335</v>
          </cell>
          <cell r="AH306">
            <v>35259</v>
          </cell>
          <cell r="AI306">
            <v>101429</v>
          </cell>
        </row>
        <row r="307">
          <cell r="U307" t="str">
            <v>TENERIFE NORTE/ LOS RODEOS</v>
          </cell>
          <cell r="V307">
            <v>310405</v>
          </cell>
          <cell r="W307">
            <v>21502</v>
          </cell>
          <cell r="X307">
            <v>24514</v>
          </cell>
          <cell r="Y307">
            <v>27418</v>
          </cell>
          <cell r="Z307">
            <v>23928</v>
          </cell>
          <cell r="AA307">
            <v>28596</v>
          </cell>
          <cell r="AB307">
            <v>27576</v>
          </cell>
          <cell r="AC307">
            <v>28639</v>
          </cell>
          <cell r="AD307">
            <v>27451</v>
          </cell>
          <cell r="AE307">
            <v>23954</v>
          </cell>
          <cell r="AF307">
            <v>25829</v>
          </cell>
          <cell r="AG307">
            <v>23864</v>
          </cell>
          <cell r="AH307">
            <v>27134</v>
          </cell>
          <cell r="AI307">
            <v>76827</v>
          </cell>
        </row>
        <row r="308">
          <cell r="U308" t="str">
            <v>GRAN CANARIA</v>
          </cell>
          <cell r="V308">
            <v>66686</v>
          </cell>
          <cell r="W308">
            <v>3843</v>
          </cell>
          <cell r="X308">
            <v>4762</v>
          </cell>
          <cell r="Y308">
            <v>5855</v>
          </cell>
          <cell r="Z308">
            <v>4524</v>
          </cell>
          <cell r="AA308">
            <v>5408</v>
          </cell>
          <cell r="AB308">
            <v>5589</v>
          </cell>
          <cell r="AC308">
            <v>7212</v>
          </cell>
          <cell r="AD308">
            <v>7908</v>
          </cell>
          <cell r="AE308">
            <v>5996</v>
          </cell>
          <cell r="AF308">
            <v>5666</v>
          </cell>
          <cell r="AG308">
            <v>4652</v>
          </cell>
          <cell r="AH308">
            <v>5271</v>
          </cell>
          <cell r="AI308">
            <v>15589</v>
          </cell>
        </row>
        <row r="309">
          <cell r="U309" t="str">
            <v>MADRID /BARAJAS</v>
          </cell>
          <cell r="V309">
            <v>42236</v>
          </cell>
          <cell r="W309">
            <v>2622</v>
          </cell>
          <cell r="X309">
            <v>2323</v>
          </cell>
          <cell r="Y309">
            <v>3113</v>
          </cell>
          <cell r="Z309">
            <v>2486</v>
          </cell>
          <cell r="AA309">
            <v>3032</v>
          </cell>
          <cell r="AB309">
            <v>3689</v>
          </cell>
          <cell r="AC309">
            <v>5483</v>
          </cell>
          <cell r="AD309">
            <v>7407</v>
          </cell>
          <cell r="AE309">
            <v>4305</v>
          </cell>
          <cell r="AF309">
            <v>3208</v>
          </cell>
          <cell r="AG309">
            <v>2263</v>
          </cell>
          <cell r="AH309">
            <v>2305</v>
          </cell>
          <cell r="AI309">
            <v>7776</v>
          </cell>
        </row>
        <row r="310">
          <cell r="U310" t="str">
            <v>LANZAROTE</v>
          </cell>
          <cell r="V310">
            <v>6141</v>
          </cell>
          <cell r="W310">
            <v>996</v>
          </cell>
          <cell r="X310">
            <v>860</v>
          </cell>
          <cell r="Y310">
            <v>660</v>
          </cell>
          <cell r="Z310">
            <v>620</v>
          </cell>
          <cell r="AA310">
            <v>30</v>
          </cell>
          <cell r="AB310">
            <v>42</v>
          </cell>
          <cell r="AC310">
            <v>832</v>
          </cell>
          <cell r="AD310">
            <v>879</v>
          </cell>
          <cell r="AE310">
            <v>473</v>
          </cell>
          <cell r="AF310">
            <v>62</v>
          </cell>
          <cell r="AG310">
            <v>358</v>
          </cell>
          <cell r="AH310">
            <v>329</v>
          </cell>
          <cell r="AI310">
            <v>749</v>
          </cell>
        </row>
        <row r="311">
          <cell r="U311" t="str">
            <v>BARCELONA</v>
          </cell>
          <cell r="V311">
            <v>3941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  <cell r="AA311">
            <v>0</v>
          </cell>
          <cell r="AB311">
            <v>153</v>
          </cell>
          <cell r="AC311">
            <v>1146</v>
          </cell>
          <cell r="AD311">
            <v>2221</v>
          </cell>
          <cell r="AE311">
            <v>421</v>
          </cell>
          <cell r="AF311">
            <v>0</v>
          </cell>
          <cell r="AG311">
            <v>0</v>
          </cell>
          <cell r="AH311">
            <v>0</v>
          </cell>
          <cell r="AI311">
            <v>0</v>
          </cell>
        </row>
        <row r="312">
          <cell r="U312" t="str">
            <v>BILBAO</v>
          </cell>
          <cell r="V312">
            <v>1969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0</v>
          </cell>
          <cell r="AB312">
            <v>305</v>
          </cell>
          <cell r="AC312">
            <v>635</v>
          </cell>
          <cell r="AD312">
            <v>726</v>
          </cell>
          <cell r="AE312">
            <v>303</v>
          </cell>
          <cell r="AF312">
            <v>0</v>
          </cell>
          <cell r="AG312">
            <v>0</v>
          </cell>
          <cell r="AH312">
            <v>0</v>
          </cell>
          <cell r="AI312">
            <v>0</v>
          </cell>
        </row>
        <row r="313">
          <cell r="U313" t="str">
            <v>TENERIFE SUR/ REINA SOFIA</v>
          </cell>
          <cell r="V313">
            <v>1479</v>
          </cell>
          <cell r="W313">
            <v>384</v>
          </cell>
          <cell r="X313">
            <v>373</v>
          </cell>
          <cell r="Y313">
            <v>295</v>
          </cell>
          <cell r="Z313">
            <v>2</v>
          </cell>
          <cell r="AA313">
            <v>0</v>
          </cell>
          <cell r="AB313">
            <v>30</v>
          </cell>
          <cell r="AC313">
            <v>0</v>
          </cell>
          <cell r="AD313">
            <v>0</v>
          </cell>
          <cell r="AE313">
            <v>0</v>
          </cell>
          <cell r="AF313">
            <v>68</v>
          </cell>
          <cell r="AG313">
            <v>198</v>
          </cell>
          <cell r="AH313">
            <v>129</v>
          </cell>
          <cell r="AI313">
            <v>395</v>
          </cell>
        </row>
        <row r="314">
          <cell r="U314" t="str">
            <v>SEVILLA</v>
          </cell>
          <cell r="V314">
            <v>1159</v>
          </cell>
          <cell r="W314">
            <v>20</v>
          </cell>
          <cell r="X314">
            <v>0</v>
          </cell>
          <cell r="Y314">
            <v>75</v>
          </cell>
          <cell r="Z314">
            <v>65</v>
          </cell>
          <cell r="AA314">
            <v>66</v>
          </cell>
          <cell r="AB314">
            <v>102</v>
          </cell>
          <cell r="AC314">
            <v>149</v>
          </cell>
          <cell r="AD314">
            <v>470</v>
          </cell>
          <cell r="AE314">
            <v>131</v>
          </cell>
          <cell r="AF314">
            <v>0</v>
          </cell>
          <cell r="AG314">
            <v>0</v>
          </cell>
          <cell r="AH314">
            <v>81</v>
          </cell>
          <cell r="AI314">
            <v>81</v>
          </cell>
        </row>
        <row r="315">
          <cell r="U315" t="str">
            <v>EL HIERRO / VALVERDE</v>
          </cell>
          <cell r="V315">
            <v>334</v>
          </cell>
          <cell r="W315">
            <v>0</v>
          </cell>
          <cell r="X315">
            <v>4</v>
          </cell>
          <cell r="Y315">
            <v>0</v>
          </cell>
          <cell r="Z315">
            <v>4</v>
          </cell>
          <cell r="AA315">
            <v>0</v>
          </cell>
          <cell r="AB315">
            <v>0</v>
          </cell>
          <cell r="AC315">
            <v>104</v>
          </cell>
          <cell r="AD315">
            <v>216</v>
          </cell>
          <cell r="AE315">
            <v>4</v>
          </cell>
          <cell r="AF315">
            <v>2</v>
          </cell>
          <cell r="AG315">
            <v>0</v>
          </cell>
          <cell r="AH315">
            <v>0</v>
          </cell>
          <cell r="AI315">
            <v>2</v>
          </cell>
        </row>
        <row r="316">
          <cell r="U316" t="str">
            <v>FUERTEVENTURA</v>
          </cell>
          <cell r="V316">
            <v>319</v>
          </cell>
          <cell r="W316">
            <v>0</v>
          </cell>
          <cell r="X316">
            <v>0</v>
          </cell>
          <cell r="Y316">
            <v>144</v>
          </cell>
          <cell r="Z316">
            <v>106</v>
          </cell>
          <cell r="AA316">
            <v>0</v>
          </cell>
          <cell r="AB316">
            <v>69</v>
          </cell>
          <cell r="AC316">
            <v>0</v>
          </cell>
          <cell r="AD316">
            <v>0</v>
          </cell>
          <cell r="AE316">
            <v>0</v>
          </cell>
          <cell r="AF316">
            <v>0</v>
          </cell>
          <cell r="AG316">
            <v>0</v>
          </cell>
          <cell r="AH316">
            <v>0</v>
          </cell>
          <cell r="AI316">
            <v>0</v>
          </cell>
        </row>
        <row r="317">
          <cell r="U317" t="str">
            <v>LA PALMA /STA.CRUZ DE LA PALMA</v>
          </cell>
          <cell r="V317">
            <v>65</v>
          </cell>
          <cell r="W317">
            <v>0</v>
          </cell>
          <cell r="X317">
            <v>0</v>
          </cell>
          <cell r="Y317">
            <v>65</v>
          </cell>
          <cell r="Z317">
            <v>0</v>
          </cell>
          <cell r="AA317">
            <v>0</v>
          </cell>
          <cell r="AB317">
            <v>0</v>
          </cell>
          <cell r="AC317">
            <v>0</v>
          </cell>
          <cell r="AD317">
            <v>0</v>
          </cell>
          <cell r="AE317">
            <v>0</v>
          </cell>
          <cell r="AF317">
            <v>0</v>
          </cell>
          <cell r="AG317">
            <v>0</v>
          </cell>
          <cell r="AH317">
            <v>0</v>
          </cell>
          <cell r="AI317">
            <v>0</v>
          </cell>
        </row>
        <row r="318">
          <cell r="U318" t="str">
            <v>LA GOMERA</v>
          </cell>
          <cell r="V318">
            <v>10</v>
          </cell>
          <cell r="W318">
            <v>0</v>
          </cell>
          <cell r="X318">
            <v>0</v>
          </cell>
          <cell r="Y318">
            <v>0</v>
          </cell>
          <cell r="Z318">
            <v>0</v>
          </cell>
          <cell r="AA318">
            <v>0</v>
          </cell>
          <cell r="AB318">
            <v>0</v>
          </cell>
          <cell r="AC318">
            <v>0</v>
          </cell>
          <cell r="AD318">
            <v>0</v>
          </cell>
          <cell r="AE318">
            <v>0</v>
          </cell>
          <cell r="AF318">
            <v>0</v>
          </cell>
          <cell r="AG318">
            <v>0</v>
          </cell>
          <cell r="AH318">
            <v>10</v>
          </cell>
          <cell r="AI318">
            <v>10</v>
          </cell>
        </row>
        <row r="327">
          <cell r="U327" t="str">
            <v>Total</v>
          </cell>
          <cell r="V327">
            <v>1056663</v>
          </cell>
          <cell r="W327">
            <v>64571</v>
          </cell>
          <cell r="X327">
            <v>69643</v>
          </cell>
          <cell r="Y327">
            <v>84624</v>
          </cell>
          <cell r="Z327">
            <v>79151</v>
          </cell>
          <cell r="AA327">
            <v>86136</v>
          </cell>
          <cell r="AB327">
            <v>97642</v>
          </cell>
          <cell r="AC327">
            <v>122606</v>
          </cell>
          <cell r="AD327">
            <v>146154</v>
          </cell>
          <cell r="AE327">
            <v>95290</v>
          </cell>
          <cell r="AF327">
            <v>78190</v>
          </cell>
          <cell r="AG327">
            <v>64887</v>
          </cell>
          <cell r="AH327">
            <v>67769</v>
          </cell>
          <cell r="AI327">
            <v>210846</v>
          </cell>
        </row>
        <row r="328">
          <cell r="U328" t="str">
            <v>MADRID /BARAJAS</v>
          </cell>
          <cell r="V328">
            <v>301716</v>
          </cell>
          <cell r="W328">
            <v>18495</v>
          </cell>
          <cell r="X328">
            <v>19686</v>
          </cell>
          <cell r="Y328">
            <v>23630</v>
          </cell>
          <cell r="Z328">
            <v>23614</v>
          </cell>
          <cell r="AA328">
            <v>24711</v>
          </cell>
          <cell r="AB328">
            <v>27152</v>
          </cell>
          <cell r="AC328">
            <v>35326</v>
          </cell>
          <cell r="AD328">
            <v>42413</v>
          </cell>
          <cell r="AE328">
            <v>25952</v>
          </cell>
          <cell r="AF328">
            <v>21628</v>
          </cell>
          <cell r="AG328">
            <v>18852</v>
          </cell>
          <cell r="AH328">
            <v>20257</v>
          </cell>
          <cell r="AI328">
            <v>60737</v>
          </cell>
        </row>
        <row r="329">
          <cell r="U329" t="str">
            <v>GRAN CANARIA</v>
          </cell>
          <cell r="V329">
            <v>294268</v>
          </cell>
          <cell r="W329">
            <v>21803</v>
          </cell>
          <cell r="X329">
            <v>23362</v>
          </cell>
          <cell r="Y329">
            <v>27383</v>
          </cell>
          <cell r="Z329">
            <v>24900</v>
          </cell>
          <cell r="AA329">
            <v>26037</v>
          </cell>
          <cell r="AB329">
            <v>26771</v>
          </cell>
          <cell r="AC329">
            <v>26102</v>
          </cell>
          <cell r="AD329">
            <v>25930</v>
          </cell>
          <cell r="AE329">
            <v>23688</v>
          </cell>
          <cell r="AF329">
            <v>23454</v>
          </cell>
          <cell r="AG329">
            <v>21966</v>
          </cell>
          <cell r="AH329">
            <v>22872</v>
          </cell>
          <cell r="AI329">
            <v>68292</v>
          </cell>
        </row>
        <row r="330">
          <cell r="U330" t="str">
            <v>TENERIFE NORTE/ LOS RODEOS</v>
          </cell>
          <cell r="V330">
            <v>146633</v>
          </cell>
          <cell r="W330">
            <v>9156</v>
          </cell>
          <cell r="X330">
            <v>10791</v>
          </cell>
          <cell r="Y330">
            <v>13351</v>
          </cell>
          <cell r="Z330">
            <v>12247</v>
          </cell>
          <cell r="AA330">
            <v>13748</v>
          </cell>
          <cell r="AB330">
            <v>13616</v>
          </cell>
          <cell r="AC330">
            <v>14491</v>
          </cell>
          <cell r="AD330">
            <v>16011</v>
          </cell>
          <cell r="AE330">
            <v>12618</v>
          </cell>
          <cell r="AF330">
            <v>11596</v>
          </cell>
          <cell r="AG330">
            <v>9282</v>
          </cell>
          <cell r="AH330">
            <v>9726</v>
          </cell>
          <cell r="AI330">
            <v>30604</v>
          </cell>
        </row>
        <row r="331">
          <cell r="U331" t="str">
            <v>BARCELONA</v>
          </cell>
          <cell r="V331">
            <v>101854</v>
          </cell>
          <cell r="W331">
            <v>5305</v>
          </cell>
          <cell r="X331">
            <v>6076</v>
          </cell>
          <cell r="Y331">
            <v>6925</v>
          </cell>
          <cell r="Z331">
            <v>6636</v>
          </cell>
          <cell r="AA331">
            <v>7312</v>
          </cell>
          <cell r="AB331">
            <v>8605</v>
          </cell>
          <cell r="AC331">
            <v>12795</v>
          </cell>
          <cell r="AD331">
            <v>19660</v>
          </cell>
          <cell r="AE331">
            <v>8725</v>
          </cell>
          <cell r="AF331">
            <v>7792</v>
          </cell>
          <cell r="AG331">
            <v>5773</v>
          </cell>
          <cell r="AH331">
            <v>6250</v>
          </cell>
          <cell r="AI331">
            <v>19815</v>
          </cell>
        </row>
        <row r="332">
          <cell r="U332" t="str">
            <v>BILBAO</v>
          </cell>
          <cell r="V332">
            <v>72458</v>
          </cell>
          <cell r="W332">
            <v>3594</v>
          </cell>
          <cell r="X332">
            <v>4244</v>
          </cell>
          <cell r="Y332">
            <v>5876</v>
          </cell>
          <cell r="Z332">
            <v>5162</v>
          </cell>
          <cell r="AA332">
            <v>5696</v>
          </cell>
          <cell r="AB332">
            <v>7881</v>
          </cell>
          <cell r="AC332">
            <v>9247</v>
          </cell>
          <cell r="AD332">
            <v>9980</v>
          </cell>
          <cell r="AE332">
            <v>6840</v>
          </cell>
          <cell r="AF332">
            <v>5898</v>
          </cell>
          <cell r="AG332">
            <v>4300</v>
          </cell>
          <cell r="AH332">
            <v>3740</v>
          </cell>
          <cell r="AI332">
            <v>13938</v>
          </cell>
        </row>
        <row r="333">
          <cell r="U333" t="str">
            <v>SANTIAGO DE COMPOSTELA</v>
          </cell>
          <cell r="V333">
            <v>26367</v>
          </cell>
          <cell r="W333">
            <v>1665</v>
          </cell>
          <cell r="X333">
            <v>1001</v>
          </cell>
          <cell r="Y333">
            <v>2273</v>
          </cell>
          <cell r="Z333">
            <v>1440</v>
          </cell>
          <cell r="AA333">
            <v>2443</v>
          </cell>
          <cell r="AB333">
            <v>2827</v>
          </cell>
          <cell r="AC333">
            <v>3203</v>
          </cell>
          <cell r="AD333">
            <v>3763</v>
          </cell>
          <cell r="AE333">
            <v>3171</v>
          </cell>
          <cell r="AF333">
            <v>1808</v>
          </cell>
          <cell r="AG333">
            <v>1394</v>
          </cell>
          <cell r="AH333">
            <v>1379</v>
          </cell>
          <cell r="AI333">
            <v>4581</v>
          </cell>
        </row>
        <row r="334">
          <cell r="U334" t="str">
            <v>SEVILLA</v>
          </cell>
          <cell r="V334">
            <v>25180</v>
          </cell>
          <cell r="W334">
            <v>870</v>
          </cell>
          <cell r="X334">
            <v>969</v>
          </cell>
          <cell r="Y334">
            <v>979</v>
          </cell>
          <cell r="Z334">
            <v>1013</v>
          </cell>
          <cell r="AA334">
            <v>1489</v>
          </cell>
          <cell r="AB334">
            <v>2740</v>
          </cell>
          <cell r="AC334">
            <v>4783</v>
          </cell>
          <cell r="AD334">
            <v>5725</v>
          </cell>
          <cell r="AE334">
            <v>3424</v>
          </cell>
          <cell r="AF334">
            <v>1551</v>
          </cell>
          <cell r="AG334">
            <v>752</v>
          </cell>
          <cell r="AH334">
            <v>885</v>
          </cell>
          <cell r="AI334">
            <v>3188</v>
          </cell>
        </row>
        <row r="335">
          <cell r="U335" t="str">
            <v>ASTURIAS</v>
          </cell>
          <cell r="V335">
            <v>21763</v>
          </cell>
          <cell r="W335">
            <v>1122</v>
          </cell>
          <cell r="X335">
            <v>1073</v>
          </cell>
          <cell r="Y335">
            <v>1429</v>
          </cell>
          <cell r="Z335">
            <v>1376</v>
          </cell>
          <cell r="AA335">
            <v>1823</v>
          </cell>
          <cell r="AB335">
            <v>2674</v>
          </cell>
          <cell r="AC335">
            <v>3056</v>
          </cell>
          <cell r="AD335">
            <v>3079</v>
          </cell>
          <cell r="AE335">
            <v>2803</v>
          </cell>
          <cell r="AF335">
            <v>1783</v>
          </cell>
          <cell r="AG335">
            <v>744</v>
          </cell>
          <cell r="AH335">
            <v>801</v>
          </cell>
          <cell r="AI335">
            <v>3328</v>
          </cell>
        </row>
        <row r="336">
          <cell r="U336" t="str">
            <v>TENERIFE SUR/ REINA SOFIA</v>
          </cell>
          <cell r="V336">
            <v>13790</v>
          </cell>
          <cell r="W336">
            <v>1231</v>
          </cell>
          <cell r="X336">
            <v>1067</v>
          </cell>
          <cell r="Y336">
            <v>874</v>
          </cell>
          <cell r="Z336">
            <v>930</v>
          </cell>
          <cell r="AA336">
            <v>1634</v>
          </cell>
          <cell r="AB336">
            <v>1582</v>
          </cell>
          <cell r="AC336">
            <v>1683</v>
          </cell>
          <cell r="AD336">
            <v>1772</v>
          </cell>
          <cell r="AE336">
            <v>1213</v>
          </cell>
          <cell r="AF336">
            <v>1150</v>
          </cell>
          <cell r="AG336">
            <v>347</v>
          </cell>
          <cell r="AH336">
            <v>307</v>
          </cell>
          <cell r="AI336">
            <v>1804</v>
          </cell>
        </row>
        <row r="337">
          <cell r="U337" t="str">
            <v>VALENCIA</v>
          </cell>
          <cell r="V337">
            <v>12521</v>
          </cell>
          <cell r="W337">
            <v>28</v>
          </cell>
          <cell r="X337">
            <v>302</v>
          </cell>
          <cell r="Y337">
            <v>444</v>
          </cell>
          <cell r="Z337">
            <v>439</v>
          </cell>
          <cell r="AA337">
            <v>340</v>
          </cell>
          <cell r="AB337">
            <v>843</v>
          </cell>
          <cell r="AC337">
            <v>2520</v>
          </cell>
          <cell r="AD337">
            <v>4316</v>
          </cell>
          <cell r="AE337">
            <v>1098</v>
          </cell>
          <cell r="AF337">
            <v>669</v>
          </cell>
          <cell r="AG337">
            <v>983</v>
          </cell>
          <cell r="AH337">
            <v>539</v>
          </cell>
          <cell r="AI337">
            <v>2191</v>
          </cell>
        </row>
        <row r="338">
          <cell r="U338" t="str">
            <v>ZARAGOZA</v>
          </cell>
          <cell r="V338">
            <v>11342</v>
          </cell>
          <cell r="W338">
            <v>687</v>
          </cell>
          <cell r="X338">
            <v>604</v>
          </cell>
          <cell r="Y338">
            <v>809</v>
          </cell>
          <cell r="Z338">
            <v>872</v>
          </cell>
          <cell r="AA338">
            <v>614</v>
          </cell>
          <cell r="AB338">
            <v>1082</v>
          </cell>
          <cell r="AC338">
            <v>1679</v>
          </cell>
          <cell r="AD338">
            <v>2345</v>
          </cell>
          <cell r="AE338">
            <v>1197</v>
          </cell>
          <cell r="AF338">
            <v>663</v>
          </cell>
          <cell r="AG338">
            <v>356</v>
          </cell>
          <cell r="AH338">
            <v>434</v>
          </cell>
          <cell r="AI338">
            <v>1453</v>
          </cell>
        </row>
        <row r="339">
          <cell r="U339" t="str">
            <v>MALAGA</v>
          </cell>
          <cell r="V339">
            <v>9667</v>
          </cell>
          <cell r="W339">
            <v>313</v>
          </cell>
          <cell r="X339">
            <v>183</v>
          </cell>
          <cell r="Y339">
            <v>296</v>
          </cell>
          <cell r="Z339">
            <v>239</v>
          </cell>
          <cell r="AA339">
            <v>289</v>
          </cell>
          <cell r="AB339">
            <v>1003</v>
          </cell>
          <cell r="AC339">
            <v>2337</v>
          </cell>
          <cell r="AD339">
            <v>3514</v>
          </cell>
          <cell r="AE339">
            <v>1024</v>
          </cell>
          <cell r="AF339">
            <v>0</v>
          </cell>
          <cell r="AG339">
            <v>0</v>
          </cell>
          <cell r="AH339">
            <v>469</v>
          </cell>
          <cell r="AI339">
            <v>469</v>
          </cell>
        </row>
        <row r="340">
          <cell r="U340" t="str">
            <v>ALICANTE</v>
          </cell>
          <cell r="V340">
            <v>4511</v>
          </cell>
          <cell r="W340">
            <v>0</v>
          </cell>
          <cell r="X340">
            <v>0</v>
          </cell>
          <cell r="Y340">
            <v>0</v>
          </cell>
          <cell r="Z340">
            <v>0</v>
          </cell>
          <cell r="AA340">
            <v>0</v>
          </cell>
          <cell r="AB340">
            <v>485</v>
          </cell>
          <cell r="AC340">
            <v>1293</v>
          </cell>
          <cell r="AD340">
            <v>1781</v>
          </cell>
          <cell r="AE340">
            <v>754</v>
          </cell>
          <cell r="AF340">
            <v>198</v>
          </cell>
          <cell r="AG340">
            <v>0</v>
          </cell>
          <cell r="AH340">
            <v>0</v>
          </cell>
          <cell r="AI340">
            <v>198</v>
          </cell>
        </row>
        <row r="341">
          <cell r="U341" t="str">
            <v>VALLADOLID</v>
          </cell>
          <cell r="V341">
            <v>3293</v>
          </cell>
          <cell r="W341">
            <v>0</v>
          </cell>
          <cell r="X341">
            <v>0</v>
          </cell>
          <cell r="Y341">
            <v>0</v>
          </cell>
          <cell r="Z341">
            <v>0</v>
          </cell>
          <cell r="AA341">
            <v>0</v>
          </cell>
          <cell r="AB341">
            <v>199</v>
          </cell>
          <cell r="AC341">
            <v>913</v>
          </cell>
          <cell r="AD341">
            <v>1498</v>
          </cell>
          <cell r="AE341">
            <v>683</v>
          </cell>
          <cell r="AF341">
            <v>0</v>
          </cell>
          <cell r="AG341">
            <v>0</v>
          </cell>
          <cell r="AH341">
            <v>0</v>
          </cell>
          <cell r="AI341">
            <v>0</v>
          </cell>
        </row>
        <row r="342">
          <cell r="U342" t="str">
            <v>VIGO</v>
          </cell>
          <cell r="V342">
            <v>3276</v>
          </cell>
          <cell r="W342">
            <v>302</v>
          </cell>
          <cell r="X342">
            <v>285</v>
          </cell>
          <cell r="Y342">
            <v>343</v>
          </cell>
          <cell r="Z342">
            <v>189</v>
          </cell>
          <cell r="AA342">
            <v>0</v>
          </cell>
          <cell r="AB342">
            <v>0</v>
          </cell>
          <cell r="AC342">
            <v>699</v>
          </cell>
          <cell r="AD342">
            <v>667</v>
          </cell>
          <cell r="AE342">
            <v>562</v>
          </cell>
          <cell r="AF342">
            <v>0</v>
          </cell>
          <cell r="AG342">
            <v>138</v>
          </cell>
          <cell r="AH342">
            <v>91</v>
          </cell>
          <cell r="AI342">
            <v>229</v>
          </cell>
        </row>
        <row r="343">
          <cell r="U343" t="str">
            <v>VITORIA</v>
          </cell>
          <cell r="V343">
            <v>2011</v>
          </cell>
          <cell r="W343">
            <v>0</v>
          </cell>
          <cell r="X343">
            <v>0</v>
          </cell>
          <cell r="Y343">
            <v>0</v>
          </cell>
          <cell r="Z343">
            <v>0</v>
          </cell>
          <cell r="AA343">
            <v>0</v>
          </cell>
          <cell r="AB343">
            <v>182</v>
          </cell>
          <cell r="AC343">
            <v>619</v>
          </cell>
          <cell r="AD343">
            <v>876</v>
          </cell>
          <cell r="AE343">
            <v>334</v>
          </cell>
          <cell r="AF343">
            <v>0</v>
          </cell>
          <cell r="AG343">
            <v>0</v>
          </cell>
          <cell r="AH343">
            <v>0</v>
          </cell>
          <cell r="AI343">
            <v>0</v>
          </cell>
        </row>
        <row r="344">
          <cell r="U344" t="str">
            <v>LA PALMA /STA.CRUZ DE LA PALMA</v>
          </cell>
          <cell r="V344">
            <v>1791</v>
          </cell>
          <cell r="W344">
            <v>0</v>
          </cell>
          <cell r="X344">
            <v>0</v>
          </cell>
          <cell r="Y344">
            <v>0</v>
          </cell>
          <cell r="Z344">
            <v>0</v>
          </cell>
          <cell r="AA344">
            <v>0</v>
          </cell>
          <cell r="AB344">
            <v>0</v>
          </cell>
          <cell r="AC344">
            <v>584</v>
          </cell>
          <cell r="AD344">
            <v>712</v>
          </cell>
          <cell r="AE344">
            <v>495</v>
          </cell>
          <cell r="AF344">
            <v>0</v>
          </cell>
          <cell r="AG344">
            <v>0</v>
          </cell>
          <cell r="AH344">
            <v>0</v>
          </cell>
          <cell r="AI344">
            <v>0</v>
          </cell>
        </row>
        <row r="345">
          <cell r="U345" t="str">
            <v>SALAMANCA/ MATACAN</v>
          </cell>
          <cell r="V345">
            <v>1494</v>
          </cell>
          <cell r="W345">
            <v>0</v>
          </cell>
          <cell r="X345">
            <v>0</v>
          </cell>
          <cell r="Y345">
            <v>0</v>
          </cell>
          <cell r="Z345">
            <v>0</v>
          </cell>
          <cell r="AA345">
            <v>0</v>
          </cell>
          <cell r="AB345">
            <v>0</v>
          </cell>
          <cell r="AC345">
            <v>492</v>
          </cell>
          <cell r="AD345">
            <v>658</v>
          </cell>
          <cell r="AE345">
            <v>344</v>
          </cell>
          <cell r="AF345">
            <v>0</v>
          </cell>
          <cell r="AG345">
            <v>0</v>
          </cell>
          <cell r="AH345">
            <v>0</v>
          </cell>
          <cell r="AI345">
            <v>0</v>
          </cell>
        </row>
        <row r="346">
          <cell r="U346" t="str">
            <v>F.G.L. GRANADA - JAEN</v>
          </cell>
          <cell r="V346">
            <v>1241</v>
          </cell>
          <cell r="W346">
            <v>0</v>
          </cell>
          <cell r="X346">
            <v>0</v>
          </cell>
          <cell r="Y346">
            <v>0</v>
          </cell>
          <cell r="Z346">
            <v>0</v>
          </cell>
          <cell r="AA346">
            <v>0</v>
          </cell>
          <cell r="AB346">
            <v>0</v>
          </cell>
          <cell r="AC346">
            <v>354</v>
          </cell>
          <cell r="AD346">
            <v>707</v>
          </cell>
          <cell r="AE346">
            <v>180</v>
          </cell>
          <cell r="AF346">
            <v>0</v>
          </cell>
          <cell r="AG346">
            <v>0</v>
          </cell>
          <cell r="AH346">
            <v>0</v>
          </cell>
          <cell r="AI346">
            <v>0</v>
          </cell>
        </row>
        <row r="347">
          <cell r="U347" t="str">
            <v>PAMPLONA</v>
          </cell>
          <cell r="V347">
            <v>1199</v>
          </cell>
          <cell r="W347">
            <v>0</v>
          </cell>
          <cell r="X347">
            <v>0</v>
          </cell>
          <cell r="Y347">
            <v>0</v>
          </cell>
          <cell r="Z347">
            <v>0</v>
          </cell>
          <cell r="AA347">
            <v>0</v>
          </cell>
          <cell r="AB347">
            <v>0</v>
          </cell>
          <cell r="AC347">
            <v>428</v>
          </cell>
          <cell r="AD347">
            <v>588</v>
          </cell>
          <cell r="AE347">
            <v>183</v>
          </cell>
          <cell r="AF347">
            <v>0</v>
          </cell>
          <cell r="AG347">
            <v>0</v>
          </cell>
          <cell r="AH347">
            <v>0</v>
          </cell>
          <cell r="AI347">
            <v>0</v>
          </cell>
        </row>
        <row r="348">
          <cell r="U348" t="str">
            <v>ALBACETE / LOS LLANOS</v>
          </cell>
          <cell r="V348">
            <v>178</v>
          </cell>
          <cell r="W348">
            <v>0</v>
          </cell>
          <cell r="X348">
            <v>0</v>
          </cell>
          <cell r="Y348">
            <v>0</v>
          </cell>
          <cell r="Z348">
            <v>0</v>
          </cell>
          <cell r="AA348">
            <v>0</v>
          </cell>
          <cell r="AB348">
            <v>0</v>
          </cell>
          <cell r="AC348">
            <v>0</v>
          </cell>
          <cell r="AD348">
            <v>159</v>
          </cell>
          <cell r="AE348">
            <v>0</v>
          </cell>
          <cell r="AF348">
            <v>0</v>
          </cell>
          <cell r="AG348">
            <v>0</v>
          </cell>
          <cell r="AH348">
            <v>19</v>
          </cell>
          <cell r="AI348">
            <v>19</v>
          </cell>
        </row>
        <row r="349">
          <cell r="U349" t="str">
            <v>FUERTEVENTURA</v>
          </cell>
          <cell r="V349">
            <v>100</v>
          </cell>
          <cell r="W349">
            <v>0</v>
          </cell>
          <cell r="X349">
            <v>0</v>
          </cell>
          <cell r="Y349">
            <v>2</v>
          </cell>
          <cell r="Z349">
            <v>94</v>
          </cell>
          <cell r="AA349">
            <v>0</v>
          </cell>
          <cell r="AB349">
            <v>0</v>
          </cell>
          <cell r="AC349">
            <v>2</v>
          </cell>
          <cell r="AD349">
            <v>0</v>
          </cell>
          <cell r="AE349">
            <v>2</v>
          </cell>
          <cell r="AF349">
            <v>0</v>
          </cell>
          <cell r="AG349">
            <v>0</v>
          </cell>
          <cell r="AH349">
            <v>0</v>
          </cell>
          <cell r="AI349">
            <v>0</v>
          </cell>
        </row>
        <row r="350">
          <cell r="U350" t="str">
            <v>LANZAROTE</v>
          </cell>
          <cell r="V350">
            <v>10</v>
          </cell>
          <cell r="W350">
            <v>0</v>
          </cell>
          <cell r="X350">
            <v>0</v>
          </cell>
          <cell r="Y350">
            <v>10</v>
          </cell>
          <cell r="Z350">
            <v>0</v>
          </cell>
          <cell r="AA350">
            <v>0</v>
          </cell>
          <cell r="AB350">
            <v>0</v>
          </cell>
          <cell r="AC350">
            <v>0</v>
          </cell>
          <cell r="AD350">
            <v>0</v>
          </cell>
          <cell r="AE350">
            <v>0</v>
          </cell>
          <cell r="AF350">
            <v>0</v>
          </cell>
          <cell r="AG350">
            <v>0</v>
          </cell>
          <cell r="AH350">
            <v>0</v>
          </cell>
          <cell r="AI350">
            <v>0</v>
          </cell>
        </row>
        <row r="356">
          <cell r="U356" t="str">
            <v>Total</v>
          </cell>
          <cell r="V356">
            <v>2066561</v>
          </cell>
          <cell r="W356">
            <v>142515</v>
          </cell>
          <cell r="X356">
            <v>150257</v>
          </cell>
          <cell r="Y356">
            <v>172231</v>
          </cell>
          <cell r="Z356">
            <v>164318</v>
          </cell>
          <cell r="AA356">
            <v>180504</v>
          </cell>
          <cell r="AB356">
            <v>185587</v>
          </cell>
          <cell r="AC356">
            <v>201137</v>
          </cell>
          <cell r="AD356">
            <v>206220</v>
          </cell>
          <cell r="AE356">
            <v>172005</v>
          </cell>
          <cell r="AF356">
            <v>172552</v>
          </cell>
          <cell r="AG356">
            <v>157041</v>
          </cell>
          <cell r="AH356">
            <v>162194</v>
          </cell>
          <cell r="AI356">
            <v>491787</v>
          </cell>
        </row>
        <row r="357">
          <cell r="U357" t="str">
            <v>MADRID /BARAJAS</v>
          </cell>
          <cell r="V357">
            <v>669360</v>
          </cell>
          <cell r="W357">
            <v>44231</v>
          </cell>
          <cell r="X357">
            <v>46928</v>
          </cell>
          <cell r="Y357">
            <v>53409</v>
          </cell>
          <cell r="Z357">
            <v>50900</v>
          </cell>
          <cell r="AA357">
            <v>55751</v>
          </cell>
          <cell r="AB357">
            <v>61840</v>
          </cell>
          <cell r="AC357">
            <v>71091</v>
          </cell>
          <cell r="AD357">
            <v>70034</v>
          </cell>
          <cell r="AE357">
            <v>53803</v>
          </cell>
          <cell r="AF357">
            <v>55623</v>
          </cell>
          <cell r="AG357">
            <v>49438</v>
          </cell>
          <cell r="AH357">
            <v>56312</v>
          </cell>
          <cell r="AI357">
            <v>161373</v>
          </cell>
        </row>
        <row r="358">
          <cell r="U358" t="str">
            <v>GRAN CANARIA</v>
          </cell>
          <cell r="V358">
            <v>360069</v>
          </cell>
          <cell r="W358">
            <v>28573</v>
          </cell>
          <cell r="X358">
            <v>29808</v>
          </cell>
          <cell r="Y358">
            <v>31348</v>
          </cell>
          <cell r="Z358">
            <v>33975</v>
          </cell>
          <cell r="AA358">
            <v>33985</v>
          </cell>
          <cell r="AB358">
            <v>32149</v>
          </cell>
          <cell r="AC358">
            <v>30568</v>
          </cell>
          <cell r="AD358">
            <v>20714</v>
          </cell>
          <cell r="AE358">
            <v>26584</v>
          </cell>
          <cell r="AF358">
            <v>32659</v>
          </cell>
          <cell r="AG358">
            <v>31284</v>
          </cell>
          <cell r="AH358">
            <v>28422</v>
          </cell>
          <cell r="AI358">
            <v>92365</v>
          </cell>
        </row>
        <row r="359">
          <cell r="U359" t="str">
            <v>LA PALMA /STA.CRUZ DE LA PALMA</v>
          </cell>
          <cell r="V359">
            <v>314593</v>
          </cell>
          <cell r="W359">
            <v>24751</v>
          </cell>
          <cell r="X359">
            <v>24755</v>
          </cell>
          <cell r="Y359">
            <v>27494</v>
          </cell>
          <cell r="Z359">
            <v>23421</v>
          </cell>
          <cell r="AA359">
            <v>28868</v>
          </cell>
          <cell r="AB359">
            <v>27969</v>
          </cell>
          <cell r="AC359">
            <v>26800</v>
          </cell>
          <cell r="AD359">
            <v>29025</v>
          </cell>
          <cell r="AE359">
            <v>26255</v>
          </cell>
          <cell r="AF359">
            <v>25824</v>
          </cell>
          <cell r="AG359">
            <v>24896</v>
          </cell>
          <cell r="AH359">
            <v>24535</v>
          </cell>
          <cell r="AI359">
            <v>75255</v>
          </cell>
        </row>
        <row r="360">
          <cell r="U360" t="str">
            <v>BARCELONA</v>
          </cell>
          <cell r="V360">
            <v>184569</v>
          </cell>
          <cell r="W360">
            <v>10592</v>
          </cell>
          <cell r="X360">
            <v>13551</v>
          </cell>
          <cell r="Y360">
            <v>15462</v>
          </cell>
          <cell r="Z360">
            <v>14169</v>
          </cell>
          <cell r="AA360">
            <v>15834</v>
          </cell>
          <cell r="AB360">
            <v>17399</v>
          </cell>
          <cell r="AC360">
            <v>18843</v>
          </cell>
          <cell r="AD360">
            <v>21866</v>
          </cell>
          <cell r="AE360">
            <v>15409</v>
          </cell>
          <cell r="AF360">
            <v>15477</v>
          </cell>
          <cell r="AG360">
            <v>12679</v>
          </cell>
          <cell r="AH360">
            <v>13288</v>
          </cell>
          <cell r="AI360">
            <v>41444</v>
          </cell>
        </row>
        <row r="361">
          <cell r="U361" t="str">
            <v>LANZAROTE</v>
          </cell>
          <cell r="V361">
            <v>143084</v>
          </cell>
          <cell r="W361">
            <v>9943</v>
          </cell>
          <cell r="X361">
            <v>10360</v>
          </cell>
          <cell r="Y361">
            <v>13578</v>
          </cell>
          <cell r="Z361">
            <v>11469</v>
          </cell>
          <cell r="AA361">
            <v>13572</v>
          </cell>
          <cell r="AB361">
            <v>13447</v>
          </cell>
          <cell r="AC361">
            <v>12933</v>
          </cell>
          <cell r="AD361">
            <v>15432</v>
          </cell>
          <cell r="AE361">
            <v>12751</v>
          </cell>
          <cell r="AF361">
            <v>11495</v>
          </cell>
          <cell r="AG361">
            <v>9333</v>
          </cell>
          <cell r="AH361">
            <v>8771</v>
          </cell>
          <cell r="AI361">
            <v>29599</v>
          </cell>
        </row>
        <row r="362">
          <cell r="U362" t="str">
            <v>FUERTEVENTURA</v>
          </cell>
          <cell r="V362">
            <v>107943</v>
          </cell>
          <cell r="W362">
            <v>6490</v>
          </cell>
          <cell r="X362">
            <v>7230</v>
          </cell>
          <cell r="Y362">
            <v>9475</v>
          </cell>
          <cell r="Z362">
            <v>7593</v>
          </cell>
          <cell r="AA362">
            <v>9309</v>
          </cell>
          <cell r="AB362">
            <v>9345</v>
          </cell>
          <cell r="AC362">
            <v>11490</v>
          </cell>
          <cell r="AD362">
            <v>14537</v>
          </cell>
          <cell r="AE362">
            <v>11114</v>
          </cell>
          <cell r="AF362">
            <v>8413</v>
          </cell>
          <cell r="AG362">
            <v>6680</v>
          </cell>
          <cell r="AH362">
            <v>6267</v>
          </cell>
          <cell r="AI362">
            <v>21360</v>
          </cell>
        </row>
        <row r="363">
          <cell r="U363" t="str">
            <v>SEVILLA</v>
          </cell>
          <cell r="V363">
            <v>107777</v>
          </cell>
          <cell r="W363">
            <v>6476</v>
          </cell>
          <cell r="X363">
            <v>6392</v>
          </cell>
          <cell r="Y363">
            <v>7488</v>
          </cell>
          <cell r="Z363">
            <v>7593</v>
          </cell>
          <cell r="AA363">
            <v>9815</v>
          </cell>
          <cell r="AB363">
            <v>10160</v>
          </cell>
          <cell r="AC363">
            <v>14378</v>
          </cell>
          <cell r="AD363">
            <v>13873</v>
          </cell>
          <cell r="AE363">
            <v>10752</v>
          </cell>
          <cell r="AF363">
            <v>6986</v>
          </cell>
          <cell r="AG363">
            <v>5849</v>
          </cell>
          <cell r="AH363">
            <v>8015</v>
          </cell>
          <cell r="AI363">
            <v>20850</v>
          </cell>
        </row>
        <row r="364">
          <cell r="U364" t="str">
            <v>EL HIERRO / VALVERDE</v>
          </cell>
          <cell r="V364">
            <v>82280</v>
          </cell>
          <cell r="W364">
            <v>6077</v>
          </cell>
          <cell r="X364">
            <v>5995</v>
          </cell>
          <cell r="Y364">
            <v>6893</v>
          </cell>
          <cell r="Z364">
            <v>6542</v>
          </cell>
          <cell r="AA364">
            <v>7081</v>
          </cell>
          <cell r="AB364">
            <v>7378</v>
          </cell>
          <cell r="AC364">
            <v>7125</v>
          </cell>
          <cell r="AD364">
            <v>7576</v>
          </cell>
          <cell r="AE364">
            <v>7236</v>
          </cell>
          <cell r="AF364">
            <v>7314</v>
          </cell>
          <cell r="AG364">
            <v>6766</v>
          </cell>
          <cell r="AH364">
            <v>6297</v>
          </cell>
          <cell r="AI364">
            <v>20377</v>
          </cell>
        </row>
        <row r="365">
          <cell r="U365" t="str">
            <v>MALAGA</v>
          </cell>
          <cell r="V365">
            <v>28003</v>
          </cell>
          <cell r="W365">
            <v>1261</v>
          </cell>
          <cell r="X365">
            <v>1047</v>
          </cell>
          <cell r="Y365">
            <v>1843</v>
          </cell>
          <cell r="Z365">
            <v>1264</v>
          </cell>
          <cell r="AA365">
            <v>2419</v>
          </cell>
          <cell r="AB365">
            <v>2076</v>
          </cell>
          <cell r="AC365">
            <v>2736</v>
          </cell>
          <cell r="AD365">
            <v>4542</v>
          </cell>
          <cell r="AE365">
            <v>2625</v>
          </cell>
          <cell r="AF365">
            <v>2724</v>
          </cell>
          <cell r="AG365">
            <v>2080</v>
          </cell>
          <cell r="AH365">
            <v>3386</v>
          </cell>
          <cell r="AI365">
            <v>8190</v>
          </cell>
        </row>
        <row r="366">
          <cell r="U366" t="str">
            <v>BILBAO</v>
          </cell>
          <cell r="V366">
            <v>25282</v>
          </cell>
          <cell r="W366">
            <v>1861</v>
          </cell>
          <cell r="X366">
            <v>2267</v>
          </cell>
          <cell r="Y366">
            <v>2276</v>
          </cell>
          <cell r="Z366">
            <v>2659</v>
          </cell>
          <cell r="AA366">
            <v>1357</v>
          </cell>
          <cell r="AB366">
            <v>1603</v>
          </cell>
          <cell r="AC366">
            <v>1610</v>
          </cell>
          <cell r="AD366">
            <v>1492</v>
          </cell>
          <cell r="AE366">
            <v>1660</v>
          </cell>
          <cell r="AF366">
            <v>1971</v>
          </cell>
          <cell r="AG366">
            <v>3721</v>
          </cell>
          <cell r="AH366">
            <v>2805</v>
          </cell>
          <cell r="AI366">
            <v>8497</v>
          </cell>
        </row>
        <row r="367">
          <cell r="U367" t="str">
            <v>VALENCIA</v>
          </cell>
          <cell r="V367">
            <v>13692</v>
          </cell>
          <cell r="W367">
            <v>884</v>
          </cell>
          <cell r="X367">
            <v>971</v>
          </cell>
          <cell r="Y367">
            <v>1184</v>
          </cell>
          <cell r="Z367">
            <v>1406</v>
          </cell>
          <cell r="AA367">
            <v>1044</v>
          </cell>
          <cell r="AB367">
            <v>1040</v>
          </cell>
          <cell r="AC367">
            <v>1141</v>
          </cell>
          <cell r="AD367">
            <v>1498</v>
          </cell>
          <cell r="AE367">
            <v>1201</v>
          </cell>
          <cell r="AF367">
            <v>1131</v>
          </cell>
          <cell r="AG367">
            <v>1002</v>
          </cell>
          <cell r="AH367">
            <v>1190</v>
          </cell>
          <cell r="AI367">
            <v>3323</v>
          </cell>
        </row>
        <row r="368">
          <cell r="U368" t="str">
            <v>LA GOMERA</v>
          </cell>
          <cell r="V368">
            <v>9083</v>
          </cell>
          <cell r="W368">
            <v>611</v>
          </cell>
          <cell r="X368">
            <v>634</v>
          </cell>
          <cell r="Y368">
            <v>828</v>
          </cell>
          <cell r="Z368">
            <v>743</v>
          </cell>
          <cell r="AA368">
            <v>793</v>
          </cell>
          <cell r="AB368">
            <v>724</v>
          </cell>
          <cell r="AC368">
            <v>784</v>
          </cell>
          <cell r="AD368">
            <v>855</v>
          </cell>
          <cell r="AE368">
            <v>733</v>
          </cell>
          <cell r="AF368">
            <v>762</v>
          </cell>
          <cell r="AG368">
            <v>811</v>
          </cell>
          <cell r="AH368">
            <v>805</v>
          </cell>
          <cell r="AI368">
            <v>2378</v>
          </cell>
        </row>
        <row r="369">
          <cell r="U369" t="str">
            <v>ALICANTE</v>
          </cell>
          <cell r="V369">
            <v>4748</v>
          </cell>
          <cell r="W369">
            <v>301</v>
          </cell>
          <cell r="X369">
            <v>124</v>
          </cell>
          <cell r="Y369">
            <v>290</v>
          </cell>
          <cell r="Z369">
            <v>771</v>
          </cell>
          <cell r="AA369">
            <v>299</v>
          </cell>
          <cell r="AB369">
            <v>87</v>
          </cell>
          <cell r="AC369">
            <v>363</v>
          </cell>
          <cell r="AD369">
            <v>1345</v>
          </cell>
          <cell r="AE369">
            <v>339</v>
          </cell>
          <cell r="AF369">
            <v>124</v>
          </cell>
          <cell r="AG369">
            <v>130</v>
          </cell>
          <cell r="AH369">
            <v>575</v>
          </cell>
          <cell r="AI369">
            <v>829</v>
          </cell>
        </row>
        <row r="370">
          <cell r="U370" t="str">
            <v>SANTIAGO DE COMPOSTELA</v>
          </cell>
          <cell r="V370">
            <v>3099</v>
          </cell>
          <cell r="W370">
            <v>120</v>
          </cell>
          <cell r="X370">
            <v>0</v>
          </cell>
          <cell r="Y370">
            <v>94</v>
          </cell>
          <cell r="Z370">
            <v>529</v>
          </cell>
          <cell r="AA370">
            <v>30</v>
          </cell>
          <cell r="AB370">
            <v>0</v>
          </cell>
          <cell r="AC370">
            <v>173</v>
          </cell>
          <cell r="AD370">
            <v>939</v>
          </cell>
          <cell r="AE370">
            <v>234</v>
          </cell>
          <cell r="AF370">
            <v>169</v>
          </cell>
          <cell r="AG370">
            <v>514</v>
          </cell>
          <cell r="AH370">
            <v>297</v>
          </cell>
          <cell r="AI370">
            <v>980</v>
          </cell>
        </row>
        <row r="371">
          <cell r="U371" t="str">
            <v>F.G.L. GRANADA - JAEN</v>
          </cell>
          <cell r="V371">
            <v>3033</v>
          </cell>
          <cell r="W371">
            <v>254</v>
          </cell>
          <cell r="X371">
            <v>0</v>
          </cell>
          <cell r="Y371">
            <v>392</v>
          </cell>
          <cell r="Z371">
            <v>337</v>
          </cell>
          <cell r="AA371">
            <v>122</v>
          </cell>
          <cell r="AB371">
            <v>0</v>
          </cell>
          <cell r="AC371">
            <v>190</v>
          </cell>
          <cell r="AD371">
            <v>1046</v>
          </cell>
          <cell r="AE371">
            <v>241</v>
          </cell>
          <cell r="AF371">
            <v>0</v>
          </cell>
          <cell r="AG371">
            <v>0</v>
          </cell>
          <cell r="AH371">
            <v>451</v>
          </cell>
          <cell r="AI371">
            <v>451</v>
          </cell>
        </row>
        <row r="372">
          <cell r="U372" t="str">
            <v>ZARAGOZA</v>
          </cell>
          <cell r="V372">
            <v>2151</v>
          </cell>
          <cell r="W372">
            <v>0</v>
          </cell>
          <cell r="X372">
            <v>0</v>
          </cell>
          <cell r="Y372">
            <v>174</v>
          </cell>
          <cell r="Z372">
            <v>529</v>
          </cell>
          <cell r="AA372">
            <v>146</v>
          </cell>
          <cell r="AB372">
            <v>0</v>
          </cell>
          <cell r="AC372">
            <v>0</v>
          </cell>
          <cell r="AD372">
            <v>0</v>
          </cell>
          <cell r="AE372">
            <v>0</v>
          </cell>
          <cell r="AF372">
            <v>339</v>
          </cell>
          <cell r="AG372">
            <v>618</v>
          </cell>
          <cell r="AH372">
            <v>345</v>
          </cell>
          <cell r="AI372">
            <v>1302</v>
          </cell>
        </row>
        <row r="373">
          <cell r="U373" t="str">
            <v>LEON</v>
          </cell>
          <cell r="V373">
            <v>1980</v>
          </cell>
          <cell r="W373">
            <v>0</v>
          </cell>
          <cell r="X373">
            <v>0</v>
          </cell>
          <cell r="Y373">
            <v>0</v>
          </cell>
          <cell r="Z373">
            <v>0</v>
          </cell>
          <cell r="AA373">
            <v>0</v>
          </cell>
          <cell r="AB373">
            <v>0</v>
          </cell>
          <cell r="AC373">
            <v>744</v>
          </cell>
          <cell r="AD373">
            <v>920</v>
          </cell>
          <cell r="AE373">
            <v>316</v>
          </cell>
          <cell r="AF373">
            <v>0</v>
          </cell>
          <cell r="AG373">
            <v>0</v>
          </cell>
          <cell r="AH373">
            <v>0</v>
          </cell>
          <cell r="AI373">
            <v>0</v>
          </cell>
        </row>
        <row r="374">
          <cell r="U374" t="str">
            <v>VALLADOLID</v>
          </cell>
          <cell r="V374">
            <v>1261</v>
          </cell>
          <cell r="W374">
            <v>0</v>
          </cell>
          <cell r="X374">
            <v>0</v>
          </cell>
          <cell r="Y374">
            <v>0</v>
          </cell>
          <cell r="Z374">
            <v>0</v>
          </cell>
          <cell r="AA374">
            <v>0</v>
          </cell>
          <cell r="AB374">
            <v>0</v>
          </cell>
          <cell r="AC374">
            <v>3</v>
          </cell>
          <cell r="AD374">
            <v>206</v>
          </cell>
          <cell r="AE374">
            <v>394</v>
          </cell>
          <cell r="AF374">
            <v>658</v>
          </cell>
          <cell r="AG374">
            <v>0</v>
          </cell>
          <cell r="AH374">
            <v>0</v>
          </cell>
          <cell r="AI374">
            <v>658</v>
          </cell>
        </row>
        <row r="375">
          <cell r="U375" t="str">
            <v>ASTURIAS</v>
          </cell>
          <cell r="V375">
            <v>1173</v>
          </cell>
          <cell r="W375">
            <v>0</v>
          </cell>
          <cell r="X375">
            <v>0</v>
          </cell>
          <cell r="Y375">
            <v>0</v>
          </cell>
          <cell r="Z375">
            <v>0</v>
          </cell>
          <cell r="AA375">
            <v>0</v>
          </cell>
          <cell r="AB375">
            <v>0</v>
          </cell>
          <cell r="AC375">
            <v>0</v>
          </cell>
          <cell r="AD375">
            <v>0</v>
          </cell>
          <cell r="AE375">
            <v>0</v>
          </cell>
          <cell r="AF375">
            <v>328</v>
          </cell>
          <cell r="AG375">
            <v>677</v>
          </cell>
          <cell r="AH375">
            <v>168</v>
          </cell>
          <cell r="AI375">
            <v>1173</v>
          </cell>
        </row>
        <row r="376">
          <cell r="U376" t="str">
            <v>SANTANDER</v>
          </cell>
          <cell r="V376">
            <v>1042</v>
          </cell>
          <cell r="W376">
            <v>36</v>
          </cell>
          <cell r="X376">
            <v>0</v>
          </cell>
          <cell r="Y376">
            <v>0</v>
          </cell>
          <cell r="Z376">
            <v>97</v>
          </cell>
          <cell r="AA376">
            <v>70</v>
          </cell>
          <cell r="AB376">
            <v>74</v>
          </cell>
          <cell r="AC376">
            <v>160</v>
          </cell>
          <cell r="AD376">
            <v>315</v>
          </cell>
          <cell r="AE376">
            <v>184</v>
          </cell>
          <cell r="AF376">
            <v>85</v>
          </cell>
          <cell r="AG376">
            <v>0</v>
          </cell>
          <cell r="AH376">
            <v>21</v>
          </cell>
          <cell r="AI376">
            <v>106</v>
          </cell>
        </row>
        <row r="377">
          <cell r="U377" t="str">
            <v>VITORIA</v>
          </cell>
          <cell r="V377">
            <v>1018</v>
          </cell>
          <cell r="W377">
            <v>0</v>
          </cell>
          <cell r="X377">
            <v>0</v>
          </cell>
          <cell r="Y377">
            <v>0</v>
          </cell>
          <cell r="Z377">
            <v>0</v>
          </cell>
          <cell r="AA377">
            <v>0</v>
          </cell>
          <cell r="AB377">
            <v>0</v>
          </cell>
          <cell r="AC377">
            <v>0</v>
          </cell>
          <cell r="AD377">
            <v>0</v>
          </cell>
          <cell r="AE377">
            <v>0</v>
          </cell>
          <cell r="AF377">
            <v>351</v>
          </cell>
          <cell r="AG377">
            <v>505</v>
          </cell>
          <cell r="AH377">
            <v>162</v>
          </cell>
          <cell r="AI377">
            <v>1018</v>
          </cell>
        </row>
        <row r="378">
          <cell r="U378" t="str">
            <v>TENERIFE NORTE/ LOS RODEOS</v>
          </cell>
          <cell r="V378">
            <v>882</v>
          </cell>
          <cell r="W378">
            <v>2</v>
          </cell>
          <cell r="X378">
            <v>184</v>
          </cell>
          <cell r="Y378">
            <v>1</v>
          </cell>
          <cell r="Z378">
            <v>316</v>
          </cell>
          <cell r="AA378">
            <v>1</v>
          </cell>
          <cell r="AB378">
            <v>60</v>
          </cell>
          <cell r="AC378">
            <v>0</v>
          </cell>
          <cell r="AD378">
            <v>0</v>
          </cell>
          <cell r="AE378">
            <v>127</v>
          </cell>
          <cell r="AF378">
            <v>112</v>
          </cell>
          <cell r="AG378">
            <v>0</v>
          </cell>
          <cell r="AH378">
            <v>79</v>
          </cell>
          <cell r="AI378">
            <v>191</v>
          </cell>
        </row>
        <row r="379">
          <cell r="U379" t="str">
            <v>TENERIFE SUR/ REINA SOFIA</v>
          </cell>
          <cell r="V379">
            <v>290</v>
          </cell>
          <cell r="W379">
            <v>0</v>
          </cell>
          <cell r="X379">
            <v>0</v>
          </cell>
          <cell r="Y379">
            <v>1</v>
          </cell>
          <cell r="Z379">
            <v>4</v>
          </cell>
          <cell r="AA379">
            <v>0</v>
          </cell>
          <cell r="AB379">
            <v>233</v>
          </cell>
          <cell r="AC379">
            <v>1</v>
          </cell>
          <cell r="AD379">
            <v>1</v>
          </cell>
          <cell r="AE379">
            <v>47</v>
          </cell>
          <cell r="AF379">
            <v>2</v>
          </cell>
          <cell r="AG379">
            <v>1</v>
          </cell>
          <cell r="AH379">
            <v>0</v>
          </cell>
          <cell r="AI379">
            <v>3</v>
          </cell>
        </row>
        <row r="380">
          <cell r="U380" t="str">
            <v>PALMA DE MALLORCA</v>
          </cell>
          <cell r="V380">
            <v>55</v>
          </cell>
          <cell r="W380">
            <v>0</v>
          </cell>
          <cell r="X380">
            <v>0</v>
          </cell>
          <cell r="Y380">
            <v>0</v>
          </cell>
          <cell r="Z380">
            <v>0</v>
          </cell>
          <cell r="AA380">
            <v>0</v>
          </cell>
          <cell r="AB380">
            <v>0</v>
          </cell>
          <cell r="AC380">
            <v>0</v>
          </cell>
          <cell r="AD380">
            <v>0</v>
          </cell>
          <cell r="AE380">
            <v>0</v>
          </cell>
          <cell r="AF380">
            <v>3</v>
          </cell>
          <cell r="AG380">
            <v>52</v>
          </cell>
          <cell r="AH380">
            <v>0</v>
          </cell>
          <cell r="AI380">
            <v>55</v>
          </cell>
        </row>
        <row r="381">
          <cell r="U381" t="str">
            <v>MADRID /TORREJON</v>
          </cell>
          <cell r="V381">
            <v>43</v>
          </cell>
          <cell r="W381">
            <v>14</v>
          </cell>
          <cell r="X381">
            <v>11</v>
          </cell>
          <cell r="Y381">
            <v>0</v>
          </cell>
          <cell r="Z381">
            <v>0</v>
          </cell>
          <cell r="AA381">
            <v>8</v>
          </cell>
          <cell r="AB381">
            <v>2</v>
          </cell>
          <cell r="AC381">
            <v>4</v>
          </cell>
          <cell r="AD381">
            <v>0</v>
          </cell>
          <cell r="AE381">
            <v>0</v>
          </cell>
          <cell r="AF381">
            <v>0</v>
          </cell>
          <cell r="AG381">
            <v>1</v>
          </cell>
          <cell r="AH381">
            <v>3</v>
          </cell>
          <cell r="AI381">
            <v>4</v>
          </cell>
        </row>
        <row r="382">
          <cell r="U382" t="str">
            <v>VIGO</v>
          </cell>
          <cell r="V382">
            <v>37</v>
          </cell>
          <cell r="W382">
            <v>37</v>
          </cell>
          <cell r="X382">
            <v>0</v>
          </cell>
          <cell r="Y382">
            <v>0</v>
          </cell>
          <cell r="Z382">
            <v>0</v>
          </cell>
          <cell r="AA382">
            <v>0</v>
          </cell>
          <cell r="AB382">
            <v>0</v>
          </cell>
          <cell r="AC382">
            <v>0</v>
          </cell>
          <cell r="AD382">
            <v>0</v>
          </cell>
          <cell r="AE382">
            <v>0</v>
          </cell>
          <cell r="AF382">
            <v>0</v>
          </cell>
          <cell r="AG382">
            <v>0</v>
          </cell>
          <cell r="AH382">
            <v>0</v>
          </cell>
          <cell r="AI382">
            <v>0</v>
          </cell>
        </row>
        <row r="383">
          <cell r="U383" t="str">
            <v>LA GOMERA</v>
          </cell>
          <cell r="V383">
            <v>4</v>
          </cell>
          <cell r="W383">
            <v>1</v>
          </cell>
          <cell r="X383">
            <v>0</v>
          </cell>
          <cell r="Y383">
            <v>1</v>
          </cell>
          <cell r="Z383">
            <v>0</v>
          </cell>
          <cell r="AA383">
            <v>0</v>
          </cell>
          <cell r="AB383">
            <v>0</v>
          </cell>
          <cell r="AC383">
            <v>0</v>
          </cell>
          <cell r="AD383">
            <v>1</v>
          </cell>
          <cell r="AE383">
            <v>0</v>
          </cell>
          <cell r="AF383">
            <v>0</v>
          </cell>
          <cell r="AG383">
            <v>1</v>
          </cell>
          <cell r="AH383">
            <v>0</v>
          </cell>
          <cell r="AI383">
            <v>1</v>
          </cell>
        </row>
        <row r="384">
          <cell r="U384" t="str">
            <v>EL BERRIEL (GRAN CANARIA)</v>
          </cell>
          <cell r="V384">
            <v>3</v>
          </cell>
          <cell r="W384">
            <v>0</v>
          </cell>
          <cell r="X384">
            <v>0</v>
          </cell>
          <cell r="Y384">
            <v>0</v>
          </cell>
          <cell r="Z384">
            <v>0</v>
          </cell>
          <cell r="AA384">
            <v>0</v>
          </cell>
          <cell r="AB384">
            <v>0</v>
          </cell>
          <cell r="AC384">
            <v>0</v>
          </cell>
          <cell r="AD384">
            <v>3</v>
          </cell>
          <cell r="AE384">
            <v>0</v>
          </cell>
          <cell r="AF384">
            <v>0</v>
          </cell>
          <cell r="AG384">
            <v>0</v>
          </cell>
          <cell r="AH384">
            <v>0</v>
          </cell>
          <cell r="AI384">
            <v>0</v>
          </cell>
        </row>
        <row r="385">
          <cell r="U385" t="str">
            <v>MADRID/CUATRO VIENTOS</v>
          </cell>
          <cell r="V385">
            <v>3</v>
          </cell>
          <cell r="W385">
            <v>0</v>
          </cell>
          <cell r="X385">
            <v>0</v>
          </cell>
          <cell r="Y385">
            <v>0</v>
          </cell>
          <cell r="Z385">
            <v>1</v>
          </cell>
          <cell r="AA385">
            <v>0</v>
          </cell>
          <cell r="AB385">
            <v>1</v>
          </cell>
          <cell r="AC385">
            <v>0</v>
          </cell>
          <cell r="AD385">
            <v>0</v>
          </cell>
          <cell r="AE385">
            <v>0</v>
          </cell>
          <cell r="AF385">
            <v>1</v>
          </cell>
          <cell r="AG385">
            <v>0</v>
          </cell>
          <cell r="AH385">
            <v>0</v>
          </cell>
          <cell r="AI385">
            <v>1</v>
          </cell>
        </row>
        <row r="386">
          <cell r="U386" t="str">
            <v>MURCIA/ SAN JAVIER</v>
          </cell>
          <cell r="V386">
            <v>2</v>
          </cell>
          <cell r="W386">
            <v>0</v>
          </cell>
          <cell r="X386">
            <v>0</v>
          </cell>
          <cell r="Y386">
            <v>0</v>
          </cell>
          <cell r="Z386">
            <v>0</v>
          </cell>
          <cell r="AA386">
            <v>0</v>
          </cell>
          <cell r="AB386">
            <v>0</v>
          </cell>
          <cell r="AC386">
            <v>0</v>
          </cell>
          <cell r="AD386">
            <v>0</v>
          </cell>
          <cell r="AE386">
            <v>0</v>
          </cell>
          <cell r="AF386">
            <v>0</v>
          </cell>
          <cell r="AG386">
            <v>2</v>
          </cell>
          <cell r="AH386">
            <v>0</v>
          </cell>
          <cell r="AI386">
            <v>2</v>
          </cell>
        </row>
        <row r="387">
          <cell r="U387" t="str">
            <v>OTROS</v>
          </cell>
          <cell r="V387">
            <v>1</v>
          </cell>
          <cell r="W387">
            <v>0</v>
          </cell>
          <cell r="X387">
            <v>0</v>
          </cell>
          <cell r="Y387">
            <v>0</v>
          </cell>
          <cell r="Z387">
            <v>0</v>
          </cell>
          <cell r="AA387">
            <v>0</v>
          </cell>
          <cell r="AB387">
            <v>0</v>
          </cell>
          <cell r="AC387">
            <v>0</v>
          </cell>
          <cell r="AD387">
            <v>0</v>
          </cell>
          <cell r="AE387">
            <v>0</v>
          </cell>
          <cell r="AF387">
            <v>1</v>
          </cell>
          <cell r="AG387">
            <v>0</v>
          </cell>
          <cell r="AH387">
            <v>0</v>
          </cell>
          <cell r="AI387">
            <v>1</v>
          </cell>
        </row>
        <row r="388">
          <cell r="U388" t="str">
            <v>PUERTO SANTA CRUZ DE TENERIFE</v>
          </cell>
          <cell r="V388">
            <v>1</v>
          </cell>
          <cell r="W388">
            <v>0</v>
          </cell>
          <cell r="X388">
            <v>0</v>
          </cell>
          <cell r="Y388">
            <v>0</v>
          </cell>
          <cell r="Z388">
            <v>0</v>
          </cell>
          <cell r="AA388">
            <v>0</v>
          </cell>
          <cell r="AB388">
            <v>0</v>
          </cell>
          <cell r="AC388">
            <v>0</v>
          </cell>
          <cell r="AD388">
            <v>0</v>
          </cell>
          <cell r="AE388">
            <v>0</v>
          </cell>
          <cell r="AF388">
            <v>0</v>
          </cell>
          <cell r="AG388">
            <v>1</v>
          </cell>
          <cell r="AH388">
            <v>0</v>
          </cell>
          <cell r="AI388">
            <v>1</v>
          </cell>
        </row>
        <row r="397">
          <cell r="U397" t="str">
            <v>Total</v>
          </cell>
          <cell r="V397">
            <v>712047</v>
          </cell>
          <cell r="W397">
            <v>42945</v>
          </cell>
          <cell r="X397">
            <v>45842</v>
          </cell>
          <cell r="Y397">
            <v>65523</v>
          </cell>
          <cell r="Z397">
            <v>64555</v>
          </cell>
          <cell r="AA397">
            <v>52602</v>
          </cell>
          <cell r="AB397">
            <v>66379</v>
          </cell>
          <cell r="AC397">
            <v>83897</v>
          </cell>
          <cell r="AD397">
            <v>105004</v>
          </cell>
          <cell r="AE397">
            <v>64277</v>
          </cell>
          <cell r="AF397">
            <v>47182</v>
          </cell>
          <cell r="AG397">
            <v>33973</v>
          </cell>
          <cell r="AH397">
            <v>39868</v>
          </cell>
          <cell r="AI397">
            <v>121023</v>
          </cell>
        </row>
        <row r="398">
          <cell r="U398" t="str">
            <v>MADRID /BARAJAS</v>
          </cell>
          <cell r="V398">
            <v>232562</v>
          </cell>
          <cell r="W398">
            <v>14760</v>
          </cell>
          <cell r="X398">
            <v>15685</v>
          </cell>
          <cell r="Y398">
            <v>20485</v>
          </cell>
          <cell r="Z398">
            <v>19780</v>
          </cell>
          <cell r="AA398">
            <v>18805</v>
          </cell>
          <cell r="AB398">
            <v>19725</v>
          </cell>
          <cell r="AC398">
            <v>25435</v>
          </cell>
          <cell r="AD398">
            <v>31263</v>
          </cell>
          <cell r="AE398">
            <v>19169</v>
          </cell>
          <cell r="AF398">
            <v>18490</v>
          </cell>
          <cell r="AG398">
            <v>12096</v>
          </cell>
          <cell r="AH398">
            <v>16869</v>
          </cell>
          <cell r="AI398">
            <v>47455</v>
          </cell>
        </row>
        <row r="399">
          <cell r="U399" t="str">
            <v>BILBAO</v>
          </cell>
          <cell r="V399">
            <v>78366</v>
          </cell>
          <cell r="W399">
            <v>3604</v>
          </cell>
          <cell r="X399">
            <v>4129</v>
          </cell>
          <cell r="Y399">
            <v>7327</v>
          </cell>
          <cell r="Z399">
            <v>6832</v>
          </cell>
          <cell r="AA399">
            <v>6977</v>
          </cell>
          <cell r="AB399">
            <v>8723</v>
          </cell>
          <cell r="AC399">
            <v>9556</v>
          </cell>
          <cell r="AD399">
            <v>10986</v>
          </cell>
          <cell r="AE399">
            <v>7172</v>
          </cell>
          <cell r="AF399">
            <v>5518</v>
          </cell>
          <cell r="AG399">
            <v>3417</v>
          </cell>
          <cell r="AH399">
            <v>4125</v>
          </cell>
          <cell r="AI399">
            <v>13060</v>
          </cell>
        </row>
        <row r="400">
          <cell r="U400" t="str">
            <v>BARCELONA</v>
          </cell>
          <cell r="V400">
            <v>54872</v>
          </cell>
          <cell r="W400">
            <v>4127</v>
          </cell>
          <cell r="X400">
            <v>4631</v>
          </cell>
          <cell r="Y400">
            <v>6314</v>
          </cell>
          <cell r="Z400">
            <v>6811</v>
          </cell>
          <cell r="AA400">
            <v>3020</v>
          </cell>
          <cell r="AB400">
            <v>4592</v>
          </cell>
          <cell r="AC400">
            <v>5775</v>
          </cell>
          <cell r="AD400">
            <v>9423</v>
          </cell>
          <cell r="AE400">
            <v>3103</v>
          </cell>
          <cell r="AF400">
            <v>2710</v>
          </cell>
          <cell r="AG400">
            <v>2044</v>
          </cell>
          <cell r="AH400">
            <v>2322</v>
          </cell>
          <cell r="AI400">
            <v>7076</v>
          </cell>
        </row>
        <row r="401">
          <cell r="U401" t="str">
            <v>SANTIAGO DE COMPOSTELA</v>
          </cell>
          <cell r="V401">
            <v>46595</v>
          </cell>
          <cell r="W401">
            <v>3177</v>
          </cell>
          <cell r="X401">
            <v>2081</v>
          </cell>
          <cell r="Y401">
            <v>4691</v>
          </cell>
          <cell r="Z401">
            <v>2629</v>
          </cell>
          <cell r="AA401">
            <v>3589</v>
          </cell>
          <cell r="AB401">
            <v>4793</v>
          </cell>
          <cell r="AC401">
            <v>5909</v>
          </cell>
          <cell r="AD401">
            <v>5942</v>
          </cell>
          <cell r="AE401">
            <v>5490</v>
          </cell>
          <cell r="AF401">
            <v>3438</v>
          </cell>
          <cell r="AG401">
            <v>2253</v>
          </cell>
          <cell r="AH401">
            <v>2603</v>
          </cell>
          <cell r="AI401">
            <v>8294</v>
          </cell>
        </row>
        <row r="402">
          <cell r="U402" t="str">
            <v>GRAN CANARIA</v>
          </cell>
          <cell r="V402">
            <v>42158</v>
          </cell>
          <cell r="W402">
            <v>3850</v>
          </cell>
          <cell r="X402">
            <v>3807</v>
          </cell>
          <cell r="Y402">
            <v>4525</v>
          </cell>
          <cell r="Z402">
            <v>3896</v>
          </cell>
          <cell r="AA402">
            <v>3391</v>
          </cell>
          <cell r="AB402">
            <v>3646</v>
          </cell>
          <cell r="AC402">
            <v>3331</v>
          </cell>
          <cell r="AD402">
            <v>3551</v>
          </cell>
          <cell r="AE402">
            <v>2854</v>
          </cell>
          <cell r="AF402">
            <v>3363</v>
          </cell>
          <cell r="AG402">
            <v>3074</v>
          </cell>
          <cell r="AH402">
            <v>2870</v>
          </cell>
          <cell r="AI402">
            <v>9307</v>
          </cell>
        </row>
        <row r="403">
          <cell r="U403" t="str">
            <v>VALENCIA</v>
          </cell>
          <cell r="V403">
            <v>34798</v>
          </cell>
          <cell r="W403">
            <v>1617</v>
          </cell>
          <cell r="X403">
            <v>1607</v>
          </cell>
          <cell r="Y403">
            <v>2539</v>
          </cell>
          <cell r="Z403">
            <v>2545</v>
          </cell>
          <cell r="AA403">
            <v>1691</v>
          </cell>
          <cell r="AB403">
            <v>2862</v>
          </cell>
          <cell r="AC403">
            <v>4846</v>
          </cell>
          <cell r="AD403">
            <v>7675</v>
          </cell>
          <cell r="AE403">
            <v>3080</v>
          </cell>
          <cell r="AF403">
            <v>2238</v>
          </cell>
          <cell r="AG403">
            <v>2157</v>
          </cell>
          <cell r="AH403">
            <v>1941</v>
          </cell>
          <cell r="AI403">
            <v>6336</v>
          </cell>
        </row>
        <row r="404">
          <cell r="U404" t="str">
            <v>ASTURIAS</v>
          </cell>
          <cell r="V404">
            <v>28691</v>
          </cell>
          <cell r="W404">
            <v>1328</v>
          </cell>
          <cell r="X404">
            <v>1124</v>
          </cell>
          <cell r="Y404">
            <v>2152</v>
          </cell>
          <cell r="Z404">
            <v>1872</v>
          </cell>
          <cell r="AA404">
            <v>1399</v>
          </cell>
          <cell r="AB404">
            <v>2810</v>
          </cell>
          <cell r="AC404">
            <v>3941</v>
          </cell>
          <cell r="AD404">
            <v>4484</v>
          </cell>
          <cell r="AE404">
            <v>3679</v>
          </cell>
          <cell r="AF404">
            <v>2345</v>
          </cell>
          <cell r="AG404">
            <v>1445</v>
          </cell>
          <cell r="AH404">
            <v>2112</v>
          </cell>
          <cell r="AI404">
            <v>5902</v>
          </cell>
        </row>
        <row r="405">
          <cell r="U405" t="str">
            <v>SEVILLA</v>
          </cell>
          <cell r="V405">
            <v>28378</v>
          </cell>
          <cell r="W405">
            <v>1054</v>
          </cell>
          <cell r="X405">
            <v>1653</v>
          </cell>
          <cell r="Y405">
            <v>2752</v>
          </cell>
          <cell r="Z405">
            <v>3706</v>
          </cell>
          <cell r="AA405">
            <v>2749</v>
          </cell>
          <cell r="AB405">
            <v>3554</v>
          </cell>
          <cell r="AC405">
            <v>3761</v>
          </cell>
          <cell r="AD405">
            <v>5473</v>
          </cell>
          <cell r="AE405">
            <v>2369</v>
          </cell>
          <cell r="AF405">
            <v>1145</v>
          </cell>
          <cell r="AG405">
            <v>0</v>
          </cell>
          <cell r="AH405">
            <v>162</v>
          </cell>
          <cell r="AI405">
            <v>1307</v>
          </cell>
        </row>
        <row r="406">
          <cell r="U406" t="str">
            <v>ALICANTE</v>
          </cell>
          <cell r="V406">
            <v>27735</v>
          </cell>
          <cell r="W406">
            <v>1421</v>
          </cell>
          <cell r="X406">
            <v>1702</v>
          </cell>
          <cell r="Y406">
            <v>2541</v>
          </cell>
          <cell r="Z406">
            <v>2838</v>
          </cell>
          <cell r="AA406">
            <v>1625</v>
          </cell>
          <cell r="AB406">
            <v>2385</v>
          </cell>
          <cell r="AC406">
            <v>2836</v>
          </cell>
          <cell r="AD406">
            <v>4165</v>
          </cell>
          <cell r="AE406">
            <v>2695</v>
          </cell>
          <cell r="AF406">
            <v>1804</v>
          </cell>
          <cell r="AG406">
            <v>1982</v>
          </cell>
          <cell r="AH406">
            <v>1741</v>
          </cell>
          <cell r="AI406">
            <v>5527</v>
          </cell>
        </row>
        <row r="407">
          <cell r="U407" t="str">
            <v>MALAGA</v>
          </cell>
          <cell r="V407">
            <v>20067</v>
          </cell>
          <cell r="W407">
            <v>1250</v>
          </cell>
          <cell r="X407">
            <v>1930</v>
          </cell>
          <cell r="Y407">
            <v>2250</v>
          </cell>
          <cell r="Z407">
            <v>2883</v>
          </cell>
          <cell r="AA407">
            <v>1465</v>
          </cell>
          <cell r="AB407">
            <v>1532</v>
          </cell>
          <cell r="AC407">
            <v>2434</v>
          </cell>
          <cell r="AD407">
            <v>3151</v>
          </cell>
          <cell r="AE407">
            <v>1575</v>
          </cell>
          <cell r="AF407">
            <v>436</v>
          </cell>
          <cell r="AG407">
            <v>578</v>
          </cell>
          <cell r="AH407">
            <v>583</v>
          </cell>
          <cell r="AI407">
            <v>1597</v>
          </cell>
        </row>
        <row r="408">
          <cell r="U408" t="str">
            <v>VIGO</v>
          </cell>
          <cell r="V408">
            <v>19861</v>
          </cell>
          <cell r="W408">
            <v>1024</v>
          </cell>
          <cell r="X408">
            <v>858</v>
          </cell>
          <cell r="Y408">
            <v>1584</v>
          </cell>
          <cell r="Z408">
            <v>2192</v>
          </cell>
          <cell r="AA408">
            <v>1573</v>
          </cell>
          <cell r="AB408">
            <v>1611</v>
          </cell>
          <cell r="AC408">
            <v>2637</v>
          </cell>
          <cell r="AD408">
            <v>2291</v>
          </cell>
          <cell r="AE408">
            <v>2191</v>
          </cell>
          <cell r="AF408">
            <v>1717</v>
          </cell>
          <cell r="AG408">
            <v>1326</v>
          </cell>
          <cell r="AH408">
            <v>857</v>
          </cell>
          <cell r="AI408">
            <v>3900</v>
          </cell>
        </row>
        <row r="409">
          <cell r="U409" t="str">
            <v>ZARAGOZA</v>
          </cell>
          <cell r="V409">
            <v>17833</v>
          </cell>
          <cell r="W409">
            <v>850</v>
          </cell>
          <cell r="X409">
            <v>704</v>
          </cell>
          <cell r="Y409">
            <v>1268</v>
          </cell>
          <cell r="Z409">
            <v>1521</v>
          </cell>
          <cell r="AA409">
            <v>583</v>
          </cell>
          <cell r="AB409">
            <v>1535</v>
          </cell>
          <cell r="AC409">
            <v>3101</v>
          </cell>
          <cell r="AD409">
            <v>3027</v>
          </cell>
          <cell r="AE409">
            <v>2135</v>
          </cell>
          <cell r="AF409">
            <v>853</v>
          </cell>
          <cell r="AG409">
            <v>935</v>
          </cell>
          <cell r="AH409">
            <v>1321</v>
          </cell>
          <cell r="AI409">
            <v>3109</v>
          </cell>
        </row>
        <row r="410">
          <cell r="U410" t="str">
            <v>VALLADOLID</v>
          </cell>
          <cell r="V410">
            <v>16604</v>
          </cell>
          <cell r="W410">
            <v>962</v>
          </cell>
          <cell r="X410">
            <v>1002</v>
          </cell>
          <cell r="Y410">
            <v>1475</v>
          </cell>
          <cell r="Z410">
            <v>1610</v>
          </cell>
          <cell r="AA410">
            <v>663</v>
          </cell>
          <cell r="AB410">
            <v>1084</v>
          </cell>
          <cell r="AC410">
            <v>1701</v>
          </cell>
          <cell r="AD410">
            <v>2568</v>
          </cell>
          <cell r="AE410">
            <v>2225</v>
          </cell>
          <cell r="AF410">
            <v>1035</v>
          </cell>
          <cell r="AG410">
            <v>1341</v>
          </cell>
          <cell r="AH410">
            <v>938</v>
          </cell>
          <cell r="AI410">
            <v>3314</v>
          </cell>
        </row>
        <row r="411">
          <cell r="U411" t="str">
            <v>GIRONA</v>
          </cell>
          <cell r="V411">
            <v>15121</v>
          </cell>
          <cell r="W411">
            <v>2327</v>
          </cell>
          <cell r="X411">
            <v>2308</v>
          </cell>
          <cell r="Y411">
            <v>2272</v>
          </cell>
          <cell r="Z411">
            <v>1176</v>
          </cell>
          <cell r="AA411">
            <v>1368</v>
          </cell>
          <cell r="AB411">
            <v>1480</v>
          </cell>
          <cell r="AC411">
            <v>1348</v>
          </cell>
          <cell r="AD411">
            <v>1469</v>
          </cell>
          <cell r="AE411">
            <v>1373</v>
          </cell>
          <cell r="AF411">
            <v>0</v>
          </cell>
          <cell r="AG411">
            <v>0</v>
          </cell>
          <cell r="AH411">
            <v>0</v>
          </cell>
          <cell r="AI411">
            <v>0</v>
          </cell>
        </row>
        <row r="412">
          <cell r="U412" t="str">
            <v>LANZAROTE</v>
          </cell>
          <cell r="V412">
            <v>14956</v>
          </cell>
          <cell r="W412">
            <v>1153</v>
          </cell>
          <cell r="X412">
            <v>1004</v>
          </cell>
          <cell r="Y412">
            <v>831</v>
          </cell>
          <cell r="Z412">
            <v>1097</v>
          </cell>
          <cell r="AA412">
            <v>1865</v>
          </cell>
          <cell r="AB412">
            <v>1791</v>
          </cell>
          <cell r="AC412">
            <v>1808</v>
          </cell>
          <cell r="AD412">
            <v>1648</v>
          </cell>
          <cell r="AE412">
            <v>1292</v>
          </cell>
          <cell r="AF412">
            <v>1213</v>
          </cell>
          <cell r="AG412">
            <v>551</v>
          </cell>
          <cell r="AH412">
            <v>703</v>
          </cell>
          <cell r="AI412">
            <v>2467</v>
          </cell>
        </row>
        <row r="413">
          <cell r="U413" t="str">
            <v>F.G.L. GRANADA - JAEN</v>
          </cell>
          <cell r="V413">
            <v>9128</v>
          </cell>
          <cell r="W413">
            <v>0</v>
          </cell>
          <cell r="X413">
            <v>458</v>
          </cell>
          <cell r="Y413">
            <v>738</v>
          </cell>
          <cell r="Z413">
            <v>1360</v>
          </cell>
          <cell r="AA413">
            <v>173</v>
          </cell>
          <cell r="AB413">
            <v>1126</v>
          </cell>
          <cell r="AC413">
            <v>1209</v>
          </cell>
          <cell r="AD413">
            <v>2015</v>
          </cell>
          <cell r="AE413">
            <v>886</v>
          </cell>
          <cell r="AF413">
            <v>330</v>
          </cell>
          <cell r="AG413">
            <v>506</v>
          </cell>
          <cell r="AH413">
            <v>327</v>
          </cell>
          <cell r="AI413">
            <v>1163</v>
          </cell>
        </row>
        <row r="414">
          <cell r="U414" t="str">
            <v>A CORUÑA</v>
          </cell>
          <cell r="V414">
            <v>4665</v>
          </cell>
          <cell r="W414">
            <v>121</v>
          </cell>
          <cell r="X414">
            <v>358</v>
          </cell>
          <cell r="Y414">
            <v>501</v>
          </cell>
          <cell r="Z414">
            <v>463</v>
          </cell>
          <cell r="AA414">
            <v>644</v>
          </cell>
          <cell r="AB414">
            <v>580</v>
          </cell>
          <cell r="AC414">
            <v>641</v>
          </cell>
          <cell r="AD414">
            <v>818</v>
          </cell>
          <cell r="AE414">
            <v>525</v>
          </cell>
          <cell r="AF414">
            <v>0</v>
          </cell>
          <cell r="AG414">
            <v>0</v>
          </cell>
          <cell r="AH414">
            <v>14</v>
          </cell>
          <cell r="AI414">
            <v>14</v>
          </cell>
        </row>
        <row r="415">
          <cell r="U415" t="str">
            <v>VITORIA</v>
          </cell>
          <cell r="V415">
            <v>4640</v>
          </cell>
          <cell r="W415">
            <v>0</v>
          </cell>
          <cell r="X415">
            <v>240</v>
          </cell>
          <cell r="Y415">
            <v>622</v>
          </cell>
          <cell r="Z415">
            <v>510</v>
          </cell>
          <cell r="AA415">
            <v>131</v>
          </cell>
          <cell r="AB415">
            <v>556</v>
          </cell>
          <cell r="AC415">
            <v>419</v>
          </cell>
          <cell r="AD415">
            <v>850</v>
          </cell>
          <cell r="AE415">
            <v>608</v>
          </cell>
          <cell r="AF415">
            <v>526</v>
          </cell>
          <cell r="AG415">
            <v>178</v>
          </cell>
          <cell r="AH415">
            <v>0</v>
          </cell>
          <cell r="AI415">
            <v>704</v>
          </cell>
        </row>
        <row r="416">
          <cell r="U416" t="str">
            <v>PAMPLONA</v>
          </cell>
          <cell r="V416">
            <v>4285</v>
          </cell>
          <cell r="W416">
            <v>60</v>
          </cell>
          <cell r="X416">
            <v>491</v>
          </cell>
          <cell r="Y416">
            <v>483</v>
          </cell>
          <cell r="Z416">
            <v>436</v>
          </cell>
          <cell r="AA416">
            <v>582</v>
          </cell>
          <cell r="AB416">
            <v>584</v>
          </cell>
          <cell r="AC416">
            <v>655</v>
          </cell>
          <cell r="AD416">
            <v>804</v>
          </cell>
          <cell r="AE416">
            <v>190</v>
          </cell>
          <cell r="AF416">
            <v>0</v>
          </cell>
          <cell r="AG416">
            <v>0</v>
          </cell>
          <cell r="AH416">
            <v>0</v>
          </cell>
          <cell r="AI416">
            <v>0</v>
          </cell>
        </row>
        <row r="417">
          <cell r="U417" t="str">
            <v>JEREZ DE LA FRONTERA/ LA PARRA</v>
          </cell>
          <cell r="V417">
            <v>3753</v>
          </cell>
          <cell r="W417">
            <v>0</v>
          </cell>
          <cell r="X417">
            <v>0</v>
          </cell>
          <cell r="Y417">
            <v>0</v>
          </cell>
          <cell r="Z417">
            <v>1</v>
          </cell>
          <cell r="AA417">
            <v>0</v>
          </cell>
          <cell r="AB417">
            <v>619</v>
          </cell>
          <cell r="AC417">
            <v>1190</v>
          </cell>
          <cell r="AD417">
            <v>1331</v>
          </cell>
          <cell r="AE417">
            <v>612</v>
          </cell>
          <cell r="AF417">
            <v>0</v>
          </cell>
          <cell r="AG417">
            <v>0</v>
          </cell>
          <cell r="AH417">
            <v>0</v>
          </cell>
          <cell r="AI417">
            <v>0</v>
          </cell>
        </row>
        <row r="418">
          <cell r="U418" t="str">
            <v>PALMA DE MALLORCA</v>
          </cell>
          <cell r="V418">
            <v>2483</v>
          </cell>
          <cell r="W418">
            <v>9</v>
          </cell>
          <cell r="X418">
            <v>0</v>
          </cell>
          <cell r="Y418">
            <v>2</v>
          </cell>
          <cell r="Z418">
            <v>4</v>
          </cell>
          <cell r="AA418">
            <v>273</v>
          </cell>
          <cell r="AB418">
            <v>605</v>
          </cell>
          <cell r="AC418">
            <v>515</v>
          </cell>
          <cell r="AD418">
            <v>590</v>
          </cell>
          <cell r="AE418">
            <v>447</v>
          </cell>
          <cell r="AF418">
            <v>15</v>
          </cell>
          <cell r="AG418">
            <v>0</v>
          </cell>
          <cell r="AH418">
            <v>23</v>
          </cell>
          <cell r="AI418">
            <v>38</v>
          </cell>
        </row>
        <row r="419">
          <cell r="U419" t="str">
            <v>SALAMANCA/ MATACAN</v>
          </cell>
          <cell r="V419">
            <v>1551</v>
          </cell>
          <cell r="W419">
            <v>0</v>
          </cell>
          <cell r="X419">
            <v>0</v>
          </cell>
          <cell r="Y419">
            <v>0</v>
          </cell>
          <cell r="Z419">
            <v>0</v>
          </cell>
          <cell r="AA419">
            <v>0</v>
          </cell>
          <cell r="AB419">
            <v>0</v>
          </cell>
          <cell r="AC419">
            <v>506</v>
          </cell>
          <cell r="AD419">
            <v>642</v>
          </cell>
          <cell r="AE419">
            <v>403</v>
          </cell>
          <cell r="AF419">
            <v>0</v>
          </cell>
          <cell r="AG419">
            <v>0</v>
          </cell>
          <cell r="AH419">
            <v>0</v>
          </cell>
          <cell r="AI419">
            <v>0</v>
          </cell>
        </row>
        <row r="420">
          <cell r="U420" t="str">
            <v>LOGROÑO-LA RIOJA</v>
          </cell>
          <cell r="V420">
            <v>1055</v>
          </cell>
          <cell r="W420">
            <v>0</v>
          </cell>
          <cell r="X420">
            <v>0</v>
          </cell>
          <cell r="Y420">
            <v>0</v>
          </cell>
          <cell r="Z420">
            <v>0</v>
          </cell>
          <cell r="AA420">
            <v>0</v>
          </cell>
          <cell r="AB420">
            <v>0</v>
          </cell>
          <cell r="AC420">
            <v>284</v>
          </cell>
          <cell r="AD420">
            <v>746</v>
          </cell>
          <cell r="AE420">
            <v>25</v>
          </cell>
          <cell r="AF420">
            <v>0</v>
          </cell>
          <cell r="AG420">
            <v>0</v>
          </cell>
          <cell r="AH420">
            <v>0</v>
          </cell>
          <cell r="AI420">
            <v>0</v>
          </cell>
        </row>
        <row r="421">
          <cell r="U421" t="str">
            <v>LA PALMA /STA.CRUZ DE LA PALMA</v>
          </cell>
          <cell r="V421">
            <v>639</v>
          </cell>
          <cell r="W421">
            <v>133</v>
          </cell>
          <cell r="X421">
            <v>0</v>
          </cell>
          <cell r="Y421">
            <v>66</v>
          </cell>
          <cell r="Z421">
            <v>146</v>
          </cell>
          <cell r="AA421">
            <v>0</v>
          </cell>
          <cell r="AB421">
            <v>92</v>
          </cell>
          <cell r="AC421">
            <v>0</v>
          </cell>
          <cell r="AD421">
            <v>2</v>
          </cell>
          <cell r="AE421">
            <v>156</v>
          </cell>
          <cell r="AF421">
            <v>0</v>
          </cell>
          <cell r="AG421">
            <v>0</v>
          </cell>
          <cell r="AH421">
            <v>44</v>
          </cell>
          <cell r="AI421">
            <v>44</v>
          </cell>
        </row>
        <row r="422">
          <cell r="U422" t="str">
            <v>TENERIFE SUR/ REINA SOFIA</v>
          </cell>
          <cell r="V422">
            <v>567</v>
          </cell>
          <cell r="W422">
            <v>109</v>
          </cell>
          <cell r="X422">
            <v>66</v>
          </cell>
          <cell r="Y422">
            <v>89</v>
          </cell>
          <cell r="Z422">
            <v>44</v>
          </cell>
          <cell r="AA422">
            <v>30</v>
          </cell>
          <cell r="AB422">
            <v>42</v>
          </cell>
          <cell r="AC422">
            <v>38</v>
          </cell>
          <cell r="AD422">
            <v>83</v>
          </cell>
          <cell r="AE422">
            <v>23</v>
          </cell>
          <cell r="AF422">
            <v>0</v>
          </cell>
          <cell r="AG422">
            <v>0</v>
          </cell>
          <cell r="AH422">
            <v>43</v>
          </cell>
          <cell r="AI422">
            <v>43</v>
          </cell>
        </row>
        <row r="423">
          <cell r="U423" t="str">
            <v>FUERTEVENTURA</v>
          </cell>
          <cell r="V423">
            <v>442</v>
          </cell>
          <cell r="W423">
            <v>0</v>
          </cell>
          <cell r="X423">
            <v>1</v>
          </cell>
          <cell r="Y423">
            <v>1</v>
          </cell>
          <cell r="Z423">
            <v>149</v>
          </cell>
          <cell r="AA423">
            <v>0</v>
          </cell>
          <cell r="AB423">
            <v>36</v>
          </cell>
          <cell r="AC423">
            <v>4</v>
          </cell>
          <cell r="AD423">
            <v>0</v>
          </cell>
          <cell r="AE423">
            <v>0</v>
          </cell>
          <cell r="AF423">
            <v>0</v>
          </cell>
          <cell r="AG423">
            <v>88</v>
          </cell>
          <cell r="AH423">
            <v>163</v>
          </cell>
          <cell r="AI423">
            <v>251</v>
          </cell>
        </row>
        <row r="424">
          <cell r="U424" t="str">
            <v>EL HIERRO / VALVERDE</v>
          </cell>
          <cell r="V424">
            <v>107</v>
          </cell>
          <cell r="W424">
            <v>0</v>
          </cell>
          <cell r="X424">
            <v>0</v>
          </cell>
          <cell r="Y424">
            <v>0</v>
          </cell>
          <cell r="Z424">
            <v>37</v>
          </cell>
          <cell r="AA424">
            <v>0</v>
          </cell>
          <cell r="AB424">
            <v>0</v>
          </cell>
          <cell r="AC424">
            <v>0</v>
          </cell>
          <cell r="AD424">
            <v>0</v>
          </cell>
          <cell r="AE424">
            <v>0</v>
          </cell>
          <cell r="AF424">
            <v>0</v>
          </cell>
          <cell r="AG424">
            <v>0</v>
          </cell>
          <cell r="AH424">
            <v>70</v>
          </cell>
          <cell r="AI424">
            <v>70</v>
          </cell>
        </row>
        <row r="425">
          <cell r="U425" t="str">
            <v>MADRID /TORREJON</v>
          </cell>
          <cell r="V425">
            <v>87</v>
          </cell>
          <cell r="W425">
            <v>9</v>
          </cell>
          <cell r="X425">
            <v>3</v>
          </cell>
          <cell r="Y425">
            <v>15</v>
          </cell>
          <cell r="Z425">
            <v>0</v>
          </cell>
          <cell r="AA425">
            <v>6</v>
          </cell>
          <cell r="AB425">
            <v>16</v>
          </cell>
          <cell r="AC425">
            <v>13</v>
          </cell>
          <cell r="AD425">
            <v>5</v>
          </cell>
          <cell r="AE425">
            <v>0</v>
          </cell>
          <cell r="AF425">
            <v>6</v>
          </cell>
          <cell r="AG425">
            <v>2</v>
          </cell>
          <cell r="AH425">
            <v>12</v>
          </cell>
          <cell r="AI425">
            <v>20</v>
          </cell>
        </row>
        <row r="426">
          <cell r="U426" t="str">
            <v>ALMERIA</v>
          </cell>
          <cell r="V426">
            <v>25</v>
          </cell>
          <cell r="W426">
            <v>0</v>
          </cell>
          <cell r="X426">
            <v>0</v>
          </cell>
          <cell r="Y426">
            <v>0</v>
          </cell>
          <cell r="Z426">
            <v>0</v>
          </cell>
          <cell r="AA426">
            <v>0</v>
          </cell>
          <cell r="AB426">
            <v>0</v>
          </cell>
          <cell r="AC426">
            <v>0</v>
          </cell>
          <cell r="AD426">
            <v>0</v>
          </cell>
          <cell r="AE426">
            <v>0</v>
          </cell>
          <cell r="AF426">
            <v>0</v>
          </cell>
          <cell r="AG426">
            <v>0</v>
          </cell>
          <cell r="AH426">
            <v>25</v>
          </cell>
          <cell r="AI426">
            <v>25</v>
          </cell>
        </row>
        <row r="427">
          <cell r="U427" t="str">
            <v>LA GOMERA</v>
          </cell>
          <cell r="V427">
            <v>17</v>
          </cell>
          <cell r="W427">
            <v>0</v>
          </cell>
          <cell r="X427">
            <v>0</v>
          </cell>
          <cell r="Y427">
            <v>0</v>
          </cell>
          <cell r="Z427">
            <v>17</v>
          </cell>
          <cell r="AA427">
            <v>0</v>
          </cell>
          <cell r="AB427">
            <v>0</v>
          </cell>
          <cell r="AC427">
            <v>0</v>
          </cell>
          <cell r="AD427">
            <v>0</v>
          </cell>
          <cell r="AE427">
            <v>0</v>
          </cell>
          <cell r="AF427">
            <v>0</v>
          </cell>
          <cell r="AG427">
            <v>0</v>
          </cell>
          <cell r="AH427">
            <v>0</v>
          </cell>
          <cell r="AI427">
            <v>0</v>
          </cell>
        </row>
        <row r="428">
          <cell r="U428" t="str">
            <v>TENERIFE NORTE/ LOS RODEOS</v>
          </cell>
          <cell r="V428">
            <v>6</v>
          </cell>
          <cell r="W428">
            <v>0</v>
          </cell>
          <cell r="X428">
            <v>0</v>
          </cell>
          <cell r="Y428">
            <v>0</v>
          </cell>
          <cell r="Z428">
            <v>0</v>
          </cell>
          <cell r="AA428">
            <v>0</v>
          </cell>
          <cell r="AB428">
            <v>0</v>
          </cell>
          <cell r="AC428">
            <v>4</v>
          </cell>
          <cell r="AD428">
            <v>2</v>
          </cell>
          <cell r="AE428">
            <v>0</v>
          </cell>
          <cell r="AF428">
            <v>0</v>
          </cell>
          <cell r="AG428">
            <v>0</v>
          </cell>
          <cell r="AH428">
            <v>0</v>
          </cell>
          <cell r="AI428">
            <v>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54">
          <cell r="D54">
            <v>73902</v>
          </cell>
        </row>
      </sheetData>
      <sheetData sheetId="11">
        <row r="54">
          <cell r="D54">
            <v>73902</v>
          </cell>
        </row>
      </sheetData>
      <sheetData sheetId="12" refreshError="1"/>
      <sheetData sheetId="13" refreshError="1"/>
      <sheetData sheetId="14">
        <row r="3">
          <cell r="B3" t="str">
            <v>ENTRADA DE PASAJEROS PROCEDENTES DEL EXTRANJERO SEGÚN NACIONALIDAD
Canarias e Islas  ( acumulado marzo 2009-2010)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/>
      <sheetData sheetId="41"/>
      <sheetData sheetId="42"/>
      <sheetData sheetId="43"/>
      <sheetData sheetId="4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4.vml"/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5.vml"/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6.vml"/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7.vml"/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8.vml"/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9.vml"/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0.vml"/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1.vml"/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2.vml"/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3.vml"/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4.vml"/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5.vml"/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6.vml"/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7.vml"/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8.vml"/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9.vml"/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0.vml"/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1.vml"/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2.vml"/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3.vml"/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4.vml"/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6.vml"/><Relationship Id="rId2" Type="http://schemas.openxmlformats.org/officeDocument/2006/relationships/vmlDrawing" Target="../drawings/vmlDrawing35.vml"/><Relationship Id="rId1" Type="http://schemas.openxmlformats.org/officeDocument/2006/relationships/printerSettings" Target="../printerSettings/printerSettings35.bin"/><Relationship Id="rId4" Type="http://schemas.openxmlformats.org/officeDocument/2006/relationships/comments" Target="../comments2.xml"/></Relationships>
</file>

<file path=xl/worksheets/_rels/sheet3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7.vml"/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36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29">
    <tabColor rgb="FF000099"/>
    <pageSetUpPr autoPageBreaks="0" fitToPage="1"/>
  </sheetPr>
  <dimension ref="B4:J45"/>
  <sheetViews>
    <sheetView showGridLines="0" showRowColHeaders="0" tabSelected="1" zoomScaleNormal="100" workbookViewId="0">
      <selection activeCell="E1" sqref="E1"/>
    </sheetView>
  </sheetViews>
  <sheetFormatPr baseColWidth="10" defaultRowHeight="12.75" outlineLevelRow="1"/>
  <cols>
    <col min="1" max="2" width="13.42578125" style="2" customWidth="1"/>
    <col min="3" max="4" width="5.7109375" style="2" customWidth="1"/>
    <col min="5" max="5" width="105.7109375" style="2" customWidth="1"/>
    <col min="6" max="7" width="5.7109375" style="2" customWidth="1"/>
    <col min="8" max="256" width="11.42578125" style="2"/>
    <col min="257" max="258" width="13.42578125" style="2" customWidth="1"/>
    <col min="259" max="260" width="5.7109375" style="2" customWidth="1"/>
    <col min="261" max="261" width="88" style="2" bestFit="1" customWidth="1"/>
    <col min="262" max="263" width="5.7109375" style="2" customWidth="1"/>
    <col min="264" max="512" width="11.42578125" style="2"/>
    <col min="513" max="514" width="13.42578125" style="2" customWidth="1"/>
    <col min="515" max="516" width="5.7109375" style="2" customWidth="1"/>
    <col min="517" max="517" width="88" style="2" bestFit="1" customWidth="1"/>
    <col min="518" max="519" width="5.7109375" style="2" customWidth="1"/>
    <col min="520" max="768" width="11.42578125" style="2"/>
    <col min="769" max="770" width="13.42578125" style="2" customWidth="1"/>
    <col min="771" max="772" width="5.7109375" style="2" customWidth="1"/>
    <col min="773" max="773" width="88" style="2" bestFit="1" customWidth="1"/>
    <col min="774" max="775" width="5.7109375" style="2" customWidth="1"/>
    <col min="776" max="1024" width="11.42578125" style="2"/>
    <col min="1025" max="1026" width="13.42578125" style="2" customWidth="1"/>
    <col min="1027" max="1028" width="5.7109375" style="2" customWidth="1"/>
    <col min="1029" max="1029" width="88" style="2" bestFit="1" customWidth="1"/>
    <col min="1030" max="1031" width="5.7109375" style="2" customWidth="1"/>
    <col min="1032" max="1280" width="11.42578125" style="2"/>
    <col min="1281" max="1282" width="13.42578125" style="2" customWidth="1"/>
    <col min="1283" max="1284" width="5.7109375" style="2" customWidth="1"/>
    <col min="1285" max="1285" width="88" style="2" bestFit="1" customWidth="1"/>
    <col min="1286" max="1287" width="5.7109375" style="2" customWidth="1"/>
    <col min="1288" max="1536" width="11.42578125" style="2"/>
    <col min="1537" max="1538" width="13.42578125" style="2" customWidth="1"/>
    <col min="1539" max="1540" width="5.7109375" style="2" customWidth="1"/>
    <col min="1541" max="1541" width="88" style="2" bestFit="1" customWidth="1"/>
    <col min="1542" max="1543" width="5.7109375" style="2" customWidth="1"/>
    <col min="1544" max="1792" width="11.42578125" style="2"/>
    <col min="1793" max="1794" width="13.42578125" style="2" customWidth="1"/>
    <col min="1795" max="1796" width="5.7109375" style="2" customWidth="1"/>
    <col min="1797" max="1797" width="88" style="2" bestFit="1" customWidth="1"/>
    <col min="1798" max="1799" width="5.7109375" style="2" customWidth="1"/>
    <col min="1800" max="2048" width="11.42578125" style="2"/>
    <col min="2049" max="2050" width="13.42578125" style="2" customWidth="1"/>
    <col min="2051" max="2052" width="5.7109375" style="2" customWidth="1"/>
    <col min="2053" max="2053" width="88" style="2" bestFit="1" customWidth="1"/>
    <col min="2054" max="2055" width="5.7109375" style="2" customWidth="1"/>
    <col min="2056" max="2304" width="11.42578125" style="2"/>
    <col min="2305" max="2306" width="13.42578125" style="2" customWidth="1"/>
    <col min="2307" max="2308" width="5.7109375" style="2" customWidth="1"/>
    <col min="2309" max="2309" width="88" style="2" bestFit="1" customWidth="1"/>
    <col min="2310" max="2311" width="5.7109375" style="2" customWidth="1"/>
    <col min="2312" max="2560" width="11.42578125" style="2"/>
    <col min="2561" max="2562" width="13.42578125" style="2" customWidth="1"/>
    <col min="2563" max="2564" width="5.7109375" style="2" customWidth="1"/>
    <col min="2565" max="2565" width="88" style="2" bestFit="1" customWidth="1"/>
    <col min="2566" max="2567" width="5.7109375" style="2" customWidth="1"/>
    <col min="2568" max="2816" width="11.42578125" style="2"/>
    <col min="2817" max="2818" width="13.42578125" style="2" customWidth="1"/>
    <col min="2819" max="2820" width="5.7109375" style="2" customWidth="1"/>
    <col min="2821" max="2821" width="88" style="2" bestFit="1" customWidth="1"/>
    <col min="2822" max="2823" width="5.7109375" style="2" customWidth="1"/>
    <col min="2824" max="3072" width="11.42578125" style="2"/>
    <col min="3073" max="3074" width="13.42578125" style="2" customWidth="1"/>
    <col min="3075" max="3076" width="5.7109375" style="2" customWidth="1"/>
    <col min="3077" max="3077" width="88" style="2" bestFit="1" customWidth="1"/>
    <col min="3078" max="3079" width="5.7109375" style="2" customWidth="1"/>
    <col min="3080" max="3328" width="11.42578125" style="2"/>
    <col min="3329" max="3330" width="13.42578125" style="2" customWidth="1"/>
    <col min="3331" max="3332" width="5.7109375" style="2" customWidth="1"/>
    <col min="3333" max="3333" width="88" style="2" bestFit="1" customWidth="1"/>
    <col min="3334" max="3335" width="5.7109375" style="2" customWidth="1"/>
    <col min="3336" max="3584" width="11.42578125" style="2"/>
    <col min="3585" max="3586" width="13.42578125" style="2" customWidth="1"/>
    <col min="3587" max="3588" width="5.7109375" style="2" customWidth="1"/>
    <col min="3589" max="3589" width="88" style="2" bestFit="1" customWidth="1"/>
    <col min="3590" max="3591" width="5.7109375" style="2" customWidth="1"/>
    <col min="3592" max="3840" width="11.42578125" style="2"/>
    <col min="3841" max="3842" width="13.42578125" style="2" customWidth="1"/>
    <col min="3843" max="3844" width="5.7109375" style="2" customWidth="1"/>
    <col min="3845" max="3845" width="88" style="2" bestFit="1" customWidth="1"/>
    <col min="3846" max="3847" width="5.7109375" style="2" customWidth="1"/>
    <col min="3848" max="4096" width="11.42578125" style="2"/>
    <col min="4097" max="4098" width="13.42578125" style="2" customWidth="1"/>
    <col min="4099" max="4100" width="5.7109375" style="2" customWidth="1"/>
    <col min="4101" max="4101" width="88" style="2" bestFit="1" customWidth="1"/>
    <col min="4102" max="4103" width="5.7109375" style="2" customWidth="1"/>
    <col min="4104" max="4352" width="11.42578125" style="2"/>
    <col min="4353" max="4354" width="13.42578125" style="2" customWidth="1"/>
    <col min="4355" max="4356" width="5.7109375" style="2" customWidth="1"/>
    <col min="4357" max="4357" width="88" style="2" bestFit="1" customWidth="1"/>
    <col min="4358" max="4359" width="5.7109375" style="2" customWidth="1"/>
    <col min="4360" max="4608" width="11.42578125" style="2"/>
    <col min="4609" max="4610" width="13.42578125" style="2" customWidth="1"/>
    <col min="4611" max="4612" width="5.7109375" style="2" customWidth="1"/>
    <col min="4613" max="4613" width="88" style="2" bestFit="1" customWidth="1"/>
    <col min="4614" max="4615" width="5.7109375" style="2" customWidth="1"/>
    <col min="4616" max="4864" width="11.42578125" style="2"/>
    <col min="4865" max="4866" width="13.42578125" style="2" customWidth="1"/>
    <col min="4867" max="4868" width="5.7109375" style="2" customWidth="1"/>
    <col min="4869" max="4869" width="88" style="2" bestFit="1" customWidth="1"/>
    <col min="4870" max="4871" width="5.7109375" style="2" customWidth="1"/>
    <col min="4872" max="5120" width="11.42578125" style="2"/>
    <col min="5121" max="5122" width="13.42578125" style="2" customWidth="1"/>
    <col min="5123" max="5124" width="5.7109375" style="2" customWidth="1"/>
    <col min="5125" max="5125" width="88" style="2" bestFit="1" customWidth="1"/>
    <col min="5126" max="5127" width="5.7109375" style="2" customWidth="1"/>
    <col min="5128" max="5376" width="11.42578125" style="2"/>
    <col min="5377" max="5378" width="13.42578125" style="2" customWidth="1"/>
    <col min="5379" max="5380" width="5.7109375" style="2" customWidth="1"/>
    <col min="5381" max="5381" width="88" style="2" bestFit="1" customWidth="1"/>
    <col min="5382" max="5383" width="5.7109375" style="2" customWidth="1"/>
    <col min="5384" max="5632" width="11.42578125" style="2"/>
    <col min="5633" max="5634" width="13.42578125" style="2" customWidth="1"/>
    <col min="5635" max="5636" width="5.7109375" style="2" customWidth="1"/>
    <col min="5637" max="5637" width="88" style="2" bestFit="1" customWidth="1"/>
    <col min="5638" max="5639" width="5.7109375" style="2" customWidth="1"/>
    <col min="5640" max="5888" width="11.42578125" style="2"/>
    <col min="5889" max="5890" width="13.42578125" style="2" customWidth="1"/>
    <col min="5891" max="5892" width="5.7109375" style="2" customWidth="1"/>
    <col min="5893" max="5893" width="88" style="2" bestFit="1" customWidth="1"/>
    <col min="5894" max="5895" width="5.7109375" style="2" customWidth="1"/>
    <col min="5896" max="6144" width="11.42578125" style="2"/>
    <col min="6145" max="6146" width="13.42578125" style="2" customWidth="1"/>
    <col min="6147" max="6148" width="5.7109375" style="2" customWidth="1"/>
    <col min="6149" max="6149" width="88" style="2" bestFit="1" customWidth="1"/>
    <col min="6150" max="6151" width="5.7109375" style="2" customWidth="1"/>
    <col min="6152" max="6400" width="11.42578125" style="2"/>
    <col min="6401" max="6402" width="13.42578125" style="2" customWidth="1"/>
    <col min="6403" max="6404" width="5.7109375" style="2" customWidth="1"/>
    <col min="6405" max="6405" width="88" style="2" bestFit="1" customWidth="1"/>
    <col min="6406" max="6407" width="5.7109375" style="2" customWidth="1"/>
    <col min="6408" max="6656" width="11.42578125" style="2"/>
    <col min="6657" max="6658" width="13.42578125" style="2" customWidth="1"/>
    <col min="6659" max="6660" width="5.7109375" style="2" customWidth="1"/>
    <col min="6661" max="6661" width="88" style="2" bestFit="1" customWidth="1"/>
    <col min="6662" max="6663" width="5.7109375" style="2" customWidth="1"/>
    <col min="6664" max="6912" width="11.42578125" style="2"/>
    <col min="6913" max="6914" width="13.42578125" style="2" customWidth="1"/>
    <col min="6915" max="6916" width="5.7109375" style="2" customWidth="1"/>
    <col min="6917" max="6917" width="88" style="2" bestFit="1" customWidth="1"/>
    <col min="6918" max="6919" width="5.7109375" style="2" customWidth="1"/>
    <col min="6920" max="7168" width="11.42578125" style="2"/>
    <col min="7169" max="7170" width="13.42578125" style="2" customWidth="1"/>
    <col min="7171" max="7172" width="5.7109375" style="2" customWidth="1"/>
    <col min="7173" max="7173" width="88" style="2" bestFit="1" customWidth="1"/>
    <col min="7174" max="7175" width="5.7109375" style="2" customWidth="1"/>
    <col min="7176" max="7424" width="11.42578125" style="2"/>
    <col min="7425" max="7426" width="13.42578125" style="2" customWidth="1"/>
    <col min="7427" max="7428" width="5.7109375" style="2" customWidth="1"/>
    <col min="7429" max="7429" width="88" style="2" bestFit="1" customWidth="1"/>
    <col min="7430" max="7431" width="5.7109375" style="2" customWidth="1"/>
    <col min="7432" max="7680" width="11.42578125" style="2"/>
    <col min="7681" max="7682" width="13.42578125" style="2" customWidth="1"/>
    <col min="7683" max="7684" width="5.7109375" style="2" customWidth="1"/>
    <col min="7685" max="7685" width="88" style="2" bestFit="1" customWidth="1"/>
    <col min="7686" max="7687" width="5.7109375" style="2" customWidth="1"/>
    <col min="7688" max="7936" width="11.42578125" style="2"/>
    <col min="7937" max="7938" width="13.42578125" style="2" customWidth="1"/>
    <col min="7939" max="7940" width="5.7109375" style="2" customWidth="1"/>
    <col min="7941" max="7941" width="88" style="2" bestFit="1" customWidth="1"/>
    <col min="7942" max="7943" width="5.7109375" style="2" customWidth="1"/>
    <col min="7944" max="8192" width="11.42578125" style="2"/>
    <col min="8193" max="8194" width="13.42578125" style="2" customWidth="1"/>
    <col min="8195" max="8196" width="5.7109375" style="2" customWidth="1"/>
    <col min="8197" max="8197" width="88" style="2" bestFit="1" customWidth="1"/>
    <col min="8198" max="8199" width="5.7109375" style="2" customWidth="1"/>
    <col min="8200" max="8448" width="11.42578125" style="2"/>
    <col min="8449" max="8450" width="13.42578125" style="2" customWidth="1"/>
    <col min="8451" max="8452" width="5.7109375" style="2" customWidth="1"/>
    <col min="8453" max="8453" width="88" style="2" bestFit="1" customWidth="1"/>
    <col min="8454" max="8455" width="5.7109375" style="2" customWidth="1"/>
    <col min="8456" max="8704" width="11.42578125" style="2"/>
    <col min="8705" max="8706" width="13.42578125" style="2" customWidth="1"/>
    <col min="8707" max="8708" width="5.7109375" style="2" customWidth="1"/>
    <col min="8709" max="8709" width="88" style="2" bestFit="1" customWidth="1"/>
    <col min="8710" max="8711" width="5.7109375" style="2" customWidth="1"/>
    <col min="8712" max="8960" width="11.42578125" style="2"/>
    <col min="8961" max="8962" width="13.42578125" style="2" customWidth="1"/>
    <col min="8963" max="8964" width="5.7109375" style="2" customWidth="1"/>
    <col min="8965" max="8965" width="88" style="2" bestFit="1" customWidth="1"/>
    <col min="8966" max="8967" width="5.7109375" style="2" customWidth="1"/>
    <col min="8968" max="9216" width="11.42578125" style="2"/>
    <col min="9217" max="9218" width="13.42578125" style="2" customWidth="1"/>
    <col min="9219" max="9220" width="5.7109375" style="2" customWidth="1"/>
    <col min="9221" max="9221" width="88" style="2" bestFit="1" customWidth="1"/>
    <col min="9222" max="9223" width="5.7109375" style="2" customWidth="1"/>
    <col min="9224" max="9472" width="11.42578125" style="2"/>
    <col min="9473" max="9474" width="13.42578125" style="2" customWidth="1"/>
    <col min="9475" max="9476" width="5.7109375" style="2" customWidth="1"/>
    <col min="9477" max="9477" width="88" style="2" bestFit="1" customWidth="1"/>
    <col min="9478" max="9479" width="5.7109375" style="2" customWidth="1"/>
    <col min="9480" max="9728" width="11.42578125" style="2"/>
    <col min="9729" max="9730" width="13.42578125" style="2" customWidth="1"/>
    <col min="9731" max="9732" width="5.7109375" style="2" customWidth="1"/>
    <col min="9733" max="9733" width="88" style="2" bestFit="1" customWidth="1"/>
    <col min="9734" max="9735" width="5.7109375" style="2" customWidth="1"/>
    <col min="9736" max="9984" width="11.42578125" style="2"/>
    <col min="9985" max="9986" width="13.42578125" style="2" customWidth="1"/>
    <col min="9987" max="9988" width="5.7109375" style="2" customWidth="1"/>
    <col min="9989" max="9989" width="88" style="2" bestFit="1" customWidth="1"/>
    <col min="9990" max="9991" width="5.7109375" style="2" customWidth="1"/>
    <col min="9992" max="10240" width="11.42578125" style="2"/>
    <col min="10241" max="10242" width="13.42578125" style="2" customWidth="1"/>
    <col min="10243" max="10244" width="5.7109375" style="2" customWidth="1"/>
    <col min="10245" max="10245" width="88" style="2" bestFit="1" customWidth="1"/>
    <col min="10246" max="10247" width="5.7109375" style="2" customWidth="1"/>
    <col min="10248" max="10496" width="11.42578125" style="2"/>
    <col min="10497" max="10498" width="13.42578125" style="2" customWidth="1"/>
    <col min="10499" max="10500" width="5.7109375" style="2" customWidth="1"/>
    <col min="10501" max="10501" width="88" style="2" bestFit="1" customWidth="1"/>
    <col min="10502" max="10503" width="5.7109375" style="2" customWidth="1"/>
    <col min="10504" max="10752" width="11.42578125" style="2"/>
    <col min="10753" max="10754" width="13.42578125" style="2" customWidth="1"/>
    <col min="10755" max="10756" width="5.7109375" style="2" customWidth="1"/>
    <col min="10757" max="10757" width="88" style="2" bestFit="1" customWidth="1"/>
    <col min="10758" max="10759" width="5.7109375" style="2" customWidth="1"/>
    <col min="10760" max="11008" width="11.42578125" style="2"/>
    <col min="11009" max="11010" width="13.42578125" style="2" customWidth="1"/>
    <col min="11011" max="11012" width="5.7109375" style="2" customWidth="1"/>
    <col min="11013" max="11013" width="88" style="2" bestFit="1" customWidth="1"/>
    <col min="11014" max="11015" width="5.7109375" style="2" customWidth="1"/>
    <col min="11016" max="11264" width="11.42578125" style="2"/>
    <col min="11265" max="11266" width="13.42578125" style="2" customWidth="1"/>
    <col min="11267" max="11268" width="5.7109375" style="2" customWidth="1"/>
    <col min="11269" max="11269" width="88" style="2" bestFit="1" customWidth="1"/>
    <col min="11270" max="11271" width="5.7109375" style="2" customWidth="1"/>
    <col min="11272" max="11520" width="11.42578125" style="2"/>
    <col min="11521" max="11522" width="13.42578125" style="2" customWidth="1"/>
    <col min="11523" max="11524" width="5.7109375" style="2" customWidth="1"/>
    <col min="11525" max="11525" width="88" style="2" bestFit="1" customWidth="1"/>
    <col min="11526" max="11527" width="5.7109375" style="2" customWidth="1"/>
    <col min="11528" max="11776" width="11.42578125" style="2"/>
    <col min="11777" max="11778" width="13.42578125" style="2" customWidth="1"/>
    <col min="11779" max="11780" width="5.7109375" style="2" customWidth="1"/>
    <col min="11781" max="11781" width="88" style="2" bestFit="1" customWidth="1"/>
    <col min="11782" max="11783" width="5.7109375" style="2" customWidth="1"/>
    <col min="11784" max="12032" width="11.42578125" style="2"/>
    <col min="12033" max="12034" width="13.42578125" style="2" customWidth="1"/>
    <col min="12035" max="12036" width="5.7109375" style="2" customWidth="1"/>
    <col min="12037" max="12037" width="88" style="2" bestFit="1" customWidth="1"/>
    <col min="12038" max="12039" width="5.7109375" style="2" customWidth="1"/>
    <col min="12040" max="12288" width="11.42578125" style="2"/>
    <col min="12289" max="12290" width="13.42578125" style="2" customWidth="1"/>
    <col min="12291" max="12292" width="5.7109375" style="2" customWidth="1"/>
    <col min="12293" max="12293" width="88" style="2" bestFit="1" customWidth="1"/>
    <col min="12294" max="12295" width="5.7109375" style="2" customWidth="1"/>
    <col min="12296" max="12544" width="11.42578125" style="2"/>
    <col min="12545" max="12546" width="13.42578125" style="2" customWidth="1"/>
    <col min="12547" max="12548" width="5.7109375" style="2" customWidth="1"/>
    <col min="12549" max="12549" width="88" style="2" bestFit="1" customWidth="1"/>
    <col min="12550" max="12551" width="5.7109375" style="2" customWidth="1"/>
    <col min="12552" max="12800" width="11.42578125" style="2"/>
    <col min="12801" max="12802" width="13.42578125" style="2" customWidth="1"/>
    <col min="12803" max="12804" width="5.7109375" style="2" customWidth="1"/>
    <col min="12805" max="12805" width="88" style="2" bestFit="1" customWidth="1"/>
    <col min="12806" max="12807" width="5.7109375" style="2" customWidth="1"/>
    <col min="12808" max="13056" width="11.42578125" style="2"/>
    <col min="13057" max="13058" width="13.42578125" style="2" customWidth="1"/>
    <col min="13059" max="13060" width="5.7109375" style="2" customWidth="1"/>
    <col min="13061" max="13061" width="88" style="2" bestFit="1" customWidth="1"/>
    <col min="13062" max="13063" width="5.7109375" style="2" customWidth="1"/>
    <col min="13064" max="13312" width="11.42578125" style="2"/>
    <col min="13313" max="13314" width="13.42578125" style="2" customWidth="1"/>
    <col min="13315" max="13316" width="5.7109375" style="2" customWidth="1"/>
    <col min="13317" max="13317" width="88" style="2" bestFit="1" customWidth="1"/>
    <col min="13318" max="13319" width="5.7109375" style="2" customWidth="1"/>
    <col min="13320" max="13568" width="11.42578125" style="2"/>
    <col min="13569" max="13570" width="13.42578125" style="2" customWidth="1"/>
    <col min="13571" max="13572" width="5.7109375" style="2" customWidth="1"/>
    <col min="13573" max="13573" width="88" style="2" bestFit="1" customWidth="1"/>
    <col min="13574" max="13575" width="5.7109375" style="2" customWidth="1"/>
    <col min="13576" max="13824" width="11.42578125" style="2"/>
    <col min="13825" max="13826" width="13.42578125" style="2" customWidth="1"/>
    <col min="13827" max="13828" width="5.7109375" style="2" customWidth="1"/>
    <col min="13829" max="13829" width="88" style="2" bestFit="1" customWidth="1"/>
    <col min="13830" max="13831" width="5.7109375" style="2" customWidth="1"/>
    <col min="13832" max="14080" width="11.42578125" style="2"/>
    <col min="14081" max="14082" width="13.42578125" style="2" customWidth="1"/>
    <col min="14083" max="14084" width="5.7109375" style="2" customWidth="1"/>
    <col min="14085" max="14085" width="88" style="2" bestFit="1" customWidth="1"/>
    <col min="14086" max="14087" width="5.7109375" style="2" customWidth="1"/>
    <col min="14088" max="14336" width="11.42578125" style="2"/>
    <col min="14337" max="14338" width="13.42578125" style="2" customWidth="1"/>
    <col min="14339" max="14340" width="5.7109375" style="2" customWidth="1"/>
    <col min="14341" max="14341" width="88" style="2" bestFit="1" customWidth="1"/>
    <col min="14342" max="14343" width="5.7109375" style="2" customWidth="1"/>
    <col min="14344" max="14592" width="11.42578125" style="2"/>
    <col min="14593" max="14594" width="13.42578125" style="2" customWidth="1"/>
    <col min="14595" max="14596" width="5.7109375" style="2" customWidth="1"/>
    <col min="14597" max="14597" width="88" style="2" bestFit="1" customWidth="1"/>
    <col min="14598" max="14599" width="5.7109375" style="2" customWidth="1"/>
    <col min="14600" max="14848" width="11.42578125" style="2"/>
    <col min="14849" max="14850" width="13.42578125" style="2" customWidth="1"/>
    <col min="14851" max="14852" width="5.7109375" style="2" customWidth="1"/>
    <col min="14853" max="14853" width="88" style="2" bestFit="1" customWidth="1"/>
    <col min="14854" max="14855" width="5.7109375" style="2" customWidth="1"/>
    <col min="14856" max="15104" width="11.42578125" style="2"/>
    <col min="15105" max="15106" width="13.42578125" style="2" customWidth="1"/>
    <col min="15107" max="15108" width="5.7109375" style="2" customWidth="1"/>
    <col min="15109" max="15109" width="88" style="2" bestFit="1" customWidth="1"/>
    <col min="15110" max="15111" width="5.7109375" style="2" customWidth="1"/>
    <col min="15112" max="15360" width="11.42578125" style="2"/>
    <col min="15361" max="15362" width="13.42578125" style="2" customWidth="1"/>
    <col min="15363" max="15364" width="5.7109375" style="2" customWidth="1"/>
    <col min="15365" max="15365" width="88" style="2" bestFit="1" customWidth="1"/>
    <col min="15366" max="15367" width="5.7109375" style="2" customWidth="1"/>
    <col min="15368" max="15616" width="11.42578125" style="2"/>
    <col min="15617" max="15618" width="13.42578125" style="2" customWidth="1"/>
    <col min="15619" max="15620" width="5.7109375" style="2" customWidth="1"/>
    <col min="15621" max="15621" width="88" style="2" bestFit="1" customWidth="1"/>
    <col min="15622" max="15623" width="5.7109375" style="2" customWidth="1"/>
    <col min="15624" max="15872" width="11.42578125" style="2"/>
    <col min="15873" max="15874" width="13.42578125" style="2" customWidth="1"/>
    <col min="15875" max="15876" width="5.7109375" style="2" customWidth="1"/>
    <col min="15877" max="15877" width="88" style="2" bestFit="1" customWidth="1"/>
    <col min="15878" max="15879" width="5.7109375" style="2" customWidth="1"/>
    <col min="15880" max="16128" width="11.42578125" style="2"/>
    <col min="16129" max="16130" width="13.42578125" style="2" customWidth="1"/>
    <col min="16131" max="16132" width="5.7109375" style="2" customWidth="1"/>
    <col min="16133" max="16133" width="88" style="2" bestFit="1" customWidth="1"/>
    <col min="16134" max="16135" width="5.7109375" style="2" customWidth="1"/>
    <col min="16136" max="16384" width="11.42578125" style="2"/>
  </cols>
  <sheetData>
    <row r="4" spans="3:7" ht="20.100000000000001" customHeight="1">
      <c r="C4" s="1"/>
      <c r="D4" s="1"/>
      <c r="E4" s="1"/>
      <c r="F4" s="1"/>
      <c r="G4" s="1"/>
    </row>
    <row r="5" spans="3:7" ht="21">
      <c r="C5" s="3"/>
      <c r="D5" s="4" t="s">
        <v>0</v>
      </c>
      <c r="E5" s="4"/>
      <c r="F5" s="4"/>
      <c r="G5" s="3"/>
    </row>
    <row r="6" spans="3:7" ht="20.100000000000001" customHeight="1">
      <c r="C6" s="3"/>
      <c r="D6" s="4" t="str">
        <f>actualizaciones!A2</f>
        <v>I semestre 2012</v>
      </c>
      <c r="E6" s="4"/>
      <c r="F6" s="4"/>
      <c r="G6" s="3"/>
    </row>
    <row r="7" spans="3:7" ht="20.100000000000001" customHeight="1">
      <c r="C7" s="3"/>
      <c r="D7" s="5"/>
      <c r="E7" s="5"/>
      <c r="F7" s="5"/>
      <c r="G7" s="3"/>
    </row>
    <row r="8" spans="3:7" ht="20.100000000000001" customHeight="1">
      <c r="C8" s="3"/>
      <c r="D8" s="6"/>
      <c r="E8" s="6"/>
      <c r="F8" s="6"/>
      <c r="G8" s="3"/>
    </row>
    <row r="9" spans="3:7" ht="15" customHeight="1">
      <c r="C9" s="3"/>
      <c r="D9" s="7"/>
      <c r="E9" s="8"/>
      <c r="F9" s="7"/>
      <c r="G9" s="3"/>
    </row>
    <row r="10" spans="3:7" ht="15" customHeight="1">
      <c r="C10" s="3"/>
      <c r="D10" s="7"/>
      <c r="E10" s="8"/>
      <c r="F10" s="7"/>
      <c r="G10" s="3"/>
    </row>
    <row r="11" spans="3:7" ht="18" customHeight="1">
      <c r="C11" s="3"/>
      <c r="D11" s="9"/>
      <c r="E11" s="10" t="s">
        <v>1</v>
      </c>
      <c r="F11" s="9"/>
      <c r="G11" s="3"/>
    </row>
    <row r="12" spans="3:7" ht="18" customHeight="1">
      <c r="C12" s="3"/>
      <c r="D12" s="9"/>
      <c r="E12" s="11" t="s">
        <v>2</v>
      </c>
      <c r="F12" s="9"/>
      <c r="G12" s="3"/>
    </row>
    <row r="13" spans="3:7" ht="18" customHeight="1" outlineLevel="1">
      <c r="C13" s="3"/>
      <c r="D13" s="9"/>
      <c r="E13" s="11" t="s">
        <v>3</v>
      </c>
      <c r="F13" s="9"/>
      <c r="G13" s="3"/>
    </row>
    <row r="14" spans="3:7" ht="18" customHeight="1" outlineLevel="1">
      <c r="C14" s="3"/>
      <c r="D14" s="9"/>
      <c r="E14" s="11" t="s">
        <v>4</v>
      </c>
      <c r="F14" s="9"/>
      <c r="G14" s="3"/>
    </row>
    <row r="15" spans="3:7" ht="18" customHeight="1" outlineLevel="1">
      <c r="C15" s="3"/>
      <c r="D15" s="9"/>
      <c r="E15" s="11" t="s">
        <v>5</v>
      </c>
      <c r="F15" s="9"/>
      <c r="G15" s="3"/>
    </row>
    <row r="16" spans="3:7" ht="18" customHeight="1" outlineLevel="1">
      <c r="C16" s="3"/>
      <c r="D16" s="9"/>
      <c r="E16" s="11" t="s">
        <v>6</v>
      </c>
      <c r="F16" s="9"/>
      <c r="G16" s="3"/>
    </row>
    <row r="17" spans="3:10" ht="18" customHeight="1" outlineLevel="1">
      <c r="C17" s="3"/>
      <c r="D17" s="9"/>
      <c r="E17" s="11" t="s">
        <v>7</v>
      </c>
      <c r="F17" s="9"/>
      <c r="G17" s="3"/>
    </row>
    <row r="18" spans="3:10" ht="18" customHeight="1" outlineLevel="1">
      <c r="C18" s="3"/>
      <c r="D18" s="9"/>
      <c r="E18" s="11" t="s">
        <v>8</v>
      </c>
      <c r="F18" s="9"/>
      <c r="G18" s="3"/>
    </row>
    <row r="19" spans="3:10" ht="18" customHeight="1" outlineLevel="1">
      <c r="C19" s="3"/>
      <c r="D19" s="9"/>
      <c r="E19" s="11" t="s">
        <v>9</v>
      </c>
      <c r="F19" s="9"/>
      <c r="G19" s="3"/>
    </row>
    <row r="20" spans="3:10" ht="18" customHeight="1" outlineLevel="1">
      <c r="C20" s="3"/>
      <c r="D20" s="9"/>
      <c r="E20" s="11" t="s">
        <v>10</v>
      </c>
      <c r="F20" s="9"/>
      <c r="G20" s="3"/>
    </row>
    <row r="21" spans="3:10" ht="18" customHeight="1" outlineLevel="1">
      <c r="C21" s="3"/>
      <c r="D21" s="9"/>
      <c r="E21" s="11" t="s">
        <v>11</v>
      </c>
      <c r="F21" s="9"/>
      <c r="G21" s="3"/>
    </row>
    <row r="22" spans="3:10" ht="18" customHeight="1" outlineLevel="1">
      <c r="C22" s="3"/>
      <c r="D22" s="9"/>
      <c r="E22" s="11" t="s">
        <v>12</v>
      </c>
      <c r="F22" s="9"/>
      <c r="G22" s="3"/>
    </row>
    <row r="23" spans="3:10" ht="18" customHeight="1" outlineLevel="1">
      <c r="C23" s="3"/>
      <c r="D23" s="9"/>
      <c r="E23" s="11" t="s">
        <v>13</v>
      </c>
      <c r="F23" s="9"/>
      <c r="G23" s="3"/>
    </row>
    <row r="24" spans="3:10" ht="18" customHeight="1" outlineLevel="1">
      <c r="C24" s="3"/>
      <c r="D24" s="9"/>
      <c r="E24" s="11" t="s">
        <v>14</v>
      </c>
      <c r="F24" s="9"/>
      <c r="G24" s="3"/>
    </row>
    <row r="25" spans="3:10" ht="18" customHeight="1" outlineLevel="1">
      <c r="C25" s="3"/>
      <c r="D25" s="9"/>
      <c r="E25" s="11" t="s">
        <v>15</v>
      </c>
      <c r="F25" s="9"/>
      <c r="G25" s="3"/>
    </row>
    <row r="26" spans="3:10" ht="18" customHeight="1" outlineLevel="1">
      <c r="C26" s="3"/>
      <c r="D26" s="9"/>
      <c r="E26" s="11" t="s">
        <v>16</v>
      </c>
      <c r="F26" s="9"/>
      <c r="G26" s="3"/>
    </row>
    <row r="27" spans="3:10" ht="18" customHeight="1">
      <c r="C27" s="3"/>
      <c r="D27" s="9"/>
      <c r="E27" s="10" t="s">
        <v>17</v>
      </c>
      <c r="F27" s="9"/>
      <c r="G27" s="3"/>
      <c r="J27" s="12"/>
    </row>
    <row r="28" spans="3:10" ht="18" customHeight="1" outlineLevel="1">
      <c r="C28" s="3"/>
      <c r="D28" s="9"/>
      <c r="E28" s="11" t="s">
        <v>18</v>
      </c>
      <c r="F28" s="9"/>
      <c r="G28" s="3"/>
      <c r="J28" s="12"/>
    </row>
    <row r="29" spans="3:10" ht="18" customHeight="1" outlineLevel="1">
      <c r="C29" s="3"/>
      <c r="D29" s="9"/>
      <c r="E29" s="11" t="s">
        <v>19</v>
      </c>
      <c r="F29" s="9"/>
      <c r="G29" s="3"/>
      <c r="J29" s="12"/>
    </row>
    <row r="30" spans="3:10" ht="18" customHeight="1">
      <c r="C30" s="3"/>
      <c r="D30" s="9"/>
      <c r="E30" s="10" t="s">
        <v>20</v>
      </c>
      <c r="F30" s="9"/>
      <c r="G30" s="3"/>
      <c r="I30" s="12"/>
    </row>
    <row r="31" spans="3:10" ht="18" customHeight="1" outlineLevel="1">
      <c r="C31" s="3"/>
      <c r="D31" s="9"/>
      <c r="E31" s="11" t="s">
        <v>21</v>
      </c>
      <c r="F31" s="9"/>
      <c r="G31" s="3"/>
      <c r="I31" s="12"/>
    </row>
    <row r="32" spans="3:10" ht="18" customHeight="1" outlineLevel="1">
      <c r="C32" s="3"/>
      <c r="D32" s="9"/>
      <c r="E32" s="11" t="s">
        <v>22</v>
      </c>
      <c r="F32" s="9"/>
      <c r="G32" s="3"/>
      <c r="I32" s="12"/>
    </row>
    <row r="33" spans="2:9" ht="18" customHeight="1" outlineLevel="1">
      <c r="C33" s="3"/>
      <c r="D33" s="9"/>
      <c r="E33" s="11" t="s">
        <v>23</v>
      </c>
      <c r="F33" s="9"/>
      <c r="G33" s="3"/>
      <c r="I33" s="12"/>
    </row>
    <row r="34" spans="2:9" ht="18.75">
      <c r="C34" s="3"/>
      <c r="D34" s="9"/>
      <c r="E34" s="13"/>
      <c r="F34" s="9"/>
      <c r="G34" s="3"/>
    </row>
    <row r="35" spans="2:9">
      <c r="C35" s="3"/>
      <c r="D35" s="9"/>
      <c r="E35" s="9"/>
      <c r="F35" s="9"/>
      <c r="G35" s="3"/>
    </row>
    <row r="36" spans="2:9">
      <c r="C36" s="3"/>
      <c r="D36" s="3"/>
      <c r="E36" s="3"/>
      <c r="F36" s="3"/>
      <c r="G36" s="3"/>
    </row>
    <row r="37" spans="2:9">
      <c r="C37" s="14"/>
      <c r="D37" s="14"/>
      <c r="E37" s="14"/>
      <c r="F37" s="14"/>
      <c r="G37" s="14"/>
    </row>
    <row r="38" spans="2:9">
      <c r="C38" s="14"/>
      <c r="D38" s="14"/>
      <c r="E38" s="14"/>
      <c r="F38" s="14"/>
      <c r="G38" s="14"/>
    </row>
    <row r="39" spans="2:9">
      <c r="C39" s="15" t="s">
        <v>24</v>
      </c>
      <c r="D39" s="15"/>
      <c r="E39" s="15"/>
      <c r="F39" s="15"/>
      <c r="G39" s="15"/>
      <c r="H39" s="12"/>
    </row>
    <row r="40" spans="2:9">
      <c r="C40" s="14"/>
      <c r="D40" s="14"/>
      <c r="E40" s="14"/>
      <c r="F40" s="14"/>
      <c r="G40" s="14"/>
    </row>
    <row r="43" spans="2:9">
      <c r="E43" s="12"/>
    </row>
    <row r="45" spans="2:9" ht="14.25">
      <c r="B45" s="16"/>
    </row>
  </sheetData>
  <mergeCells count="3">
    <mergeCell ref="D5:F5"/>
    <mergeCell ref="D6:F6"/>
    <mergeCell ref="C39:G39"/>
  </mergeCells>
  <hyperlinks>
    <hyperlink ref="E13" location="'Alojados por municipio'!A1" tooltip="Alojados por municipio y tipología" display="Alojados por municipio y tipología"/>
    <hyperlink ref="E17" location="'pernocta municipio y catego'!A1" tooltip="Pernoctaciones por municipio y categoría" display="Pernoctaciones por municipio y categoría"/>
    <hyperlink ref="E16" location="'Pernoctaciones munic y tipologí'!A1" tooltip="Pernoctaciones por municipio y tipología" display="Pernoctaciones por municipio y tipología"/>
    <hyperlink ref="E14" location="'Alojados tipología y categoría'!A1" tooltip="Alojados por municipio y categoría" display="Alojados por municipio y categoría"/>
    <hyperlink ref="E19" location="'IO municipio y Tipología'!A1" tooltip="Indices de ocupación por municipio y tipología" display="Indices de ocupación por municipio y tipología"/>
    <hyperlink ref="E20" location="'IO municipio y catego'!A1" tooltip="Indices de ocupación por municipio y categoría" display="Indices de ocupación por municipio y categoría"/>
    <hyperlink ref="E22" location="'EM MUNICIPIO y tipología'!A1" tooltip="Estancia media por municipio y tipología" display="Estancia media por municipio y tipología"/>
    <hyperlink ref="E23" location="'EM municipio y catego'!A1" tooltip="Estancia media por municipio y categoría" display="Estancia media por municipio y categoría"/>
    <hyperlink ref="E24" location="'Nacionalidad-Zona (datos)'!A1" tooltip="Alojados por nacionalidad y municipio" display="Alojados por nacionalidad y municipio"/>
    <hyperlink ref="E25" location="'evolucion nac zonas'!A1" tooltip="Evolución de turistas alojados por nacionalidad y municipio" display="Evolución de turistas alojados por nacionalidad y municipio"/>
    <hyperlink ref="E26" location="'Nacionalidad-Zona'!A1" tooltip="Distribución por nacionalidad según municipio" display="Distribución por nacionalidad según municipio"/>
    <hyperlink ref="E28" location="'Ofe Aloj Estim zona cat '!A1" tooltip="Zonas y tipología de establecimiento" display="Zona turística y tipología de establecimiento"/>
    <hyperlink ref="E29" location="'Oferta Alojat Estim tipol categ'!A1" tooltip="Tipología y categoría de establecimiento" display="Tipología y categoría de establecimiento"/>
    <hyperlink ref="E31" location="'Plazas Autorizadas tipología'!A1" tooltip="Tipología del establecimiento - municipios" display="Tipología de establecimiento - municipios"/>
    <hyperlink ref="E32" location="'Cuotas Plazas Autorizadas05'!A1" tooltip="Distribución por tipología de establecimiento - municipios " display="Distribución por tipología de establecimiento - municipios "/>
    <hyperlink ref="E33" location="'Distrib Plazas Autor 03_04-05'!A1" tooltip="Distribución según tipología alojativa" display="Distribución según tipología y categoría alojativa"/>
    <hyperlink ref="E12" location="'SERIE ALOJADOS MUNICIPIOS'!A1" tooltip="Evolución mensual de alojados por municipio" display="Evolución mensual de alojados por municipio"/>
    <hyperlink ref="E15" location="'SERIE PERNOCTACIONES MUN'!A1" tooltip="Evolución mensual de pernoctaciones por municipio turístico" display="Evolución mensual de pernoctaciones por municipio turístico"/>
    <hyperlink ref="E18" location="'SERIE IO MUNICIPIOS'!A1" tooltip="Evolución mensual indices de ocupación por municipio turístico" display="Evolución mensual indices de ocupación por municipio turístico"/>
    <hyperlink ref="E21" location="'SERIE EM MUNICIPIOS'!A1" tooltip="Evolución mensual estancia media por municipio turístico" display="Evolución mensual estancia media por municipio turístico"/>
  </hyperlinks>
  <printOptions horizontalCentered="1" verticalCentered="1"/>
  <pageMargins left="0.78740157480314965" right="0.78740157480314965" top="0.78740157480314965" bottom="0.78740157480314965" header="0" footer="0.19685039370078741"/>
  <pageSetup paperSize="9" scale="77" orientation="landscape" r:id="rId1"/>
  <headerFooter scaleWithDoc="0" alignWithMargins="0"/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>
  <sheetPr codeName="Hoja26">
    <tabColor rgb="FF000099"/>
    <pageSetUpPr autoPageBreaks="0" fitToPage="1"/>
  </sheetPr>
  <dimension ref="B1:P49"/>
  <sheetViews>
    <sheetView showGridLines="0" showRowColHeaders="0" showOutlineSymbols="0" zoomScaleNormal="100" workbookViewId="0">
      <selection activeCell="B1" sqref="B1"/>
    </sheetView>
  </sheetViews>
  <sheetFormatPr baseColWidth="10" defaultRowHeight="12.75"/>
  <cols>
    <col min="1" max="1" width="15.7109375" style="44" customWidth="1"/>
    <col min="2" max="2" width="23.7109375" style="44" customWidth="1"/>
    <col min="3" max="3" width="11.140625" style="44" customWidth="1"/>
    <col min="4" max="4" width="10.7109375" style="44" customWidth="1"/>
    <col min="5" max="5" width="11.140625" style="44" customWidth="1"/>
    <col min="6" max="7" width="10.7109375" style="44" customWidth="1"/>
    <col min="8" max="8" width="11.42578125" style="44"/>
    <col min="9" max="9" width="23.7109375" style="44" customWidth="1"/>
    <col min="10" max="10" width="11.140625" style="44" customWidth="1"/>
    <col min="11" max="11" width="10.7109375" style="44" customWidth="1"/>
    <col min="12" max="12" width="11.140625" style="44" customWidth="1"/>
    <col min="13" max="14" width="10.7109375" style="44" customWidth="1"/>
    <col min="15" max="15" width="13.28515625" style="44" customWidth="1"/>
    <col min="16" max="257" width="11.42578125" style="44"/>
    <col min="258" max="258" width="36.7109375" style="44" customWidth="1"/>
    <col min="259" max="259" width="12.7109375" style="44" customWidth="1"/>
    <col min="260" max="260" width="10.7109375" style="44" customWidth="1"/>
    <col min="261" max="261" width="12.7109375" style="44" customWidth="1"/>
    <col min="262" max="263" width="10.7109375" style="44" customWidth="1"/>
    <col min="264" max="270" width="11.42578125" style="44"/>
    <col min="271" max="271" width="13.28515625" style="44" customWidth="1"/>
    <col min="272" max="513" width="11.42578125" style="44"/>
    <col min="514" max="514" width="36.7109375" style="44" customWidth="1"/>
    <col min="515" max="515" width="12.7109375" style="44" customWidth="1"/>
    <col min="516" max="516" width="10.7109375" style="44" customWidth="1"/>
    <col min="517" max="517" width="12.7109375" style="44" customWidth="1"/>
    <col min="518" max="519" width="10.7109375" style="44" customWidth="1"/>
    <col min="520" max="526" width="11.42578125" style="44"/>
    <col min="527" max="527" width="13.28515625" style="44" customWidth="1"/>
    <col min="528" max="769" width="11.42578125" style="44"/>
    <col min="770" max="770" width="36.7109375" style="44" customWidth="1"/>
    <col min="771" max="771" width="12.7109375" style="44" customWidth="1"/>
    <col min="772" max="772" width="10.7109375" style="44" customWidth="1"/>
    <col min="773" max="773" width="12.7109375" style="44" customWidth="1"/>
    <col min="774" max="775" width="10.7109375" style="44" customWidth="1"/>
    <col min="776" max="782" width="11.42578125" style="44"/>
    <col min="783" max="783" width="13.28515625" style="44" customWidth="1"/>
    <col min="784" max="1025" width="11.42578125" style="44"/>
    <col min="1026" max="1026" width="36.7109375" style="44" customWidth="1"/>
    <col min="1027" max="1027" width="12.7109375" style="44" customWidth="1"/>
    <col min="1028" max="1028" width="10.7109375" style="44" customWidth="1"/>
    <col min="1029" max="1029" width="12.7109375" style="44" customWidth="1"/>
    <col min="1030" max="1031" width="10.7109375" style="44" customWidth="1"/>
    <col min="1032" max="1038" width="11.42578125" style="44"/>
    <col min="1039" max="1039" width="13.28515625" style="44" customWidth="1"/>
    <col min="1040" max="1281" width="11.42578125" style="44"/>
    <col min="1282" max="1282" width="36.7109375" style="44" customWidth="1"/>
    <col min="1283" max="1283" width="12.7109375" style="44" customWidth="1"/>
    <col min="1284" max="1284" width="10.7109375" style="44" customWidth="1"/>
    <col min="1285" max="1285" width="12.7109375" style="44" customWidth="1"/>
    <col min="1286" max="1287" width="10.7109375" style="44" customWidth="1"/>
    <col min="1288" max="1294" width="11.42578125" style="44"/>
    <col min="1295" max="1295" width="13.28515625" style="44" customWidth="1"/>
    <col min="1296" max="1537" width="11.42578125" style="44"/>
    <col min="1538" max="1538" width="36.7109375" style="44" customWidth="1"/>
    <col min="1539" max="1539" width="12.7109375" style="44" customWidth="1"/>
    <col min="1540" max="1540" width="10.7109375" style="44" customWidth="1"/>
    <col min="1541" max="1541" width="12.7109375" style="44" customWidth="1"/>
    <col min="1542" max="1543" width="10.7109375" style="44" customWidth="1"/>
    <col min="1544" max="1550" width="11.42578125" style="44"/>
    <col min="1551" max="1551" width="13.28515625" style="44" customWidth="1"/>
    <col min="1552" max="1793" width="11.42578125" style="44"/>
    <col min="1794" max="1794" width="36.7109375" style="44" customWidth="1"/>
    <col min="1795" max="1795" width="12.7109375" style="44" customWidth="1"/>
    <col min="1796" max="1796" width="10.7109375" style="44" customWidth="1"/>
    <col min="1797" max="1797" width="12.7109375" style="44" customWidth="1"/>
    <col min="1798" max="1799" width="10.7109375" style="44" customWidth="1"/>
    <col min="1800" max="1806" width="11.42578125" style="44"/>
    <col min="1807" max="1807" width="13.28515625" style="44" customWidth="1"/>
    <col min="1808" max="2049" width="11.42578125" style="44"/>
    <col min="2050" max="2050" width="36.7109375" style="44" customWidth="1"/>
    <col min="2051" max="2051" width="12.7109375" style="44" customWidth="1"/>
    <col min="2052" max="2052" width="10.7109375" style="44" customWidth="1"/>
    <col min="2053" max="2053" width="12.7109375" style="44" customWidth="1"/>
    <col min="2054" max="2055" width="10.7109375" style="44" customWidth="1"/>
    <col min="2056" max="2062" width="11.42578125" style="44"/>
    <col min="2063" max="2063" width="13.28515625" style="44" customWidth="1"/>
    <col min="2064" max="2305" width="11.42578125" style="44"/>
    <col min="2306" max="2306" width="36.7109375" style="44" customWidth="1"/>
    <col min="2307" max="2307" width="12.7109375" style="44" customWidth="1"/>
    <col min="2308" max="2308" width="10.7109375" style="44" customWidth="1"/>
    <col min="2309" max="2309" width="12.7109375" style="44" customWidth="1"/>
    <col min="2310" max="2311" width="10.7109375" style="44" customWidth="1"/>
    <col min="2312" max="2318" width="11.42578125" style="44"/>
    <col min="2319" max="2319" width="13.28515625" style="44" customWidth="1"/>
    <col min="2320" max="2561" width="11.42578125" style="44"/>
    <col min="2562" max="2562" width="36.7109375" style="44" customWidth="1"/>
    <col min="2563" max="2563" width="12.7109375" style="44" customWidth="1"/>
    <col min="2564" max="2564" width="10.7109375" style="44" customWidth="1"/>
    <col min="2565" max="2565" width="12.7109375" style="44" customWidth="1"/>
    <col min="2566" max="2567" width="10.7109375" style="44" customWidth="1"/>
    <col min="2568" max="2574" width="11.42578125" style="44"/>
    <col min="2575" max="2575" width="13.28515625" style="44" customWidth="1"/>
    <col min="2576" max="2817" width="11.42578125" style="44"/>
    <col min="2818" max="2818" width="36.7109375" style="44" customWidth="1"/>
    <col min="2819" max="2819" width="12.7109375" style="44" customWidth="1"/>
    <col min="2820" max="2820" width="10.7109375" style="44" customWidth="1"/>
    <col min="2821" max="2821" width="12.7109375" style="44" customWidth="1"/>
    <col min="2822" max="2823" width="10.7109375" style="44" customWidth="1"/>
    <col min="2824" max="2830" width="11.42578125" style="44"/>
    <col min="2831" max="2831" width="13.28515625" style="44" customWidth="1"/>
    <col min="2832" max="3073" width="11.42578125" style="44"/>
    <col min="3074" max="3074" width="36.7109375" style="44" customWidth="1"/>
    <col min="3075" max="3075" width="12.7109375" style="44" customWidth="1"/>
    <col min="3076" max="3076" width="10.7109375" style="44" customWidth="1"/>
    <col min="3077" max="3077" width="12.7109375" style="44" customWidth="1"/>
    <col min="3078" max="3079" width="10.7109375" style="44" customWidth="1"/>
    <col min="3080" max="3086" width="11.42578125" style="44"/>
    <col min="3087" max="3087" width="13.28515625" style="44" customWidth="1"/>
    <col min="3088" max="3329" width="11.42578125" style="44"/>
    <col min="3330" max="3330" width="36.7109375" style="44" customWidth="1"/>
    <col min="3331" max="3331" width="12.7109375" style="44" customWidth="1"/>
    <col min="3332" max="3332" width="10.7109375" style="44" customWidth="1"/>
    <col min="3333" max="3333" width="12.7109375" style="44" customWidth="1"/>
    <col min="3334" max="3335" width="10.7109375" style="44" customWidth="1"/>
    <col min="3336" max="3342" width="11.42578125" style="44"/>
    <col min="3343" max="3343" width="13.28515625" style="44" customWidth="1"/>
    <col min="3344" max="3585" width="11.42578125" style="44"/>
    <col min="3586" max="3586" width="36.7109375" style="44" customWidth="1"/>
    <col min="3587" max="3587" width="12.7109375" style="44" customWidth="1"/>
    <col min="3588" max="3588" width="10.7109375" style="44" customWidth="1"/>
    <col min="3589" max="3589" width="12.7109375" style="44" customWidth="1"/>
    <col min="3590" max="3591" width="10.7109375" style="44" customWidth="1"/>
    <col min="3592" max="3598" width="11.42578125" style="44"/>
    <col min="3599" max="3599" width="13.28515625" style="44" customWidth="1"/>
    <col min="3600" max="3841" width="11.42578125" style="44"/>
    <col min="3842" max="3842" width="36.7109375" style="44" customWidth="1"/>
    <col min="3843" max="3843" width="12.7109375" style="44" customWidth="1"/>
    <col min="3844" max="3844" width="10.7109375" style="44" customWidth="1"/>
    <col min="3845" max="3845" width="12.7109375" style="44" customWidth="1"/>
    <col min="3846" max="3847" width="10.7109375" style="44" customWidth="1"/>
    <col min="3848" max="3854" width="11.42578125" style="44"/>
    <col min="3855" max="3855" width="13.28515625" style="44" customWidth="1"/>
    <col min="3856" max="4097" width="11.42578125" style="44"/>
    <col min="4098" max="4098" width="36.7109375" style="44" customWidth="1"/>
    <col min="4099" max="4099" width="12.7109375" style="44" customWidth="1"/>
    <col min="4100" max="4100" width="10.7109375" style="44" customWidth="1"/>
    <col min="4101" max="4101" width="12.7109375" style="44" customWidth="1"/>
    <col min="4102" max="4103" width="10.7109375" style="44" customWidth="1"/>
    <col min="4104" max="4110" width="11.42578125" style="44"/>
    <col min="4111" max="4111" width="13.28515625" style="44" customWidth="1"/>
    <col min="4112" max="4353" width="11.42578125" style="44"/>
    <col min="4354" max="4354" width="36.7109375" style="44" customWidth="1"/>
    <col min="4355" max="4355" width="12.7109375" style="44" customWidth="1"/>
    <col min="4356" max="4356" width="10.7109375" style="44" customWidth="1"/>
    <col min="4357" max="4357" width="12.7109375" style="44" customWidth="1"/>
    <col min="4358" max="4359" width="10.7109375" style="44" customWidth="1"/>
    <col min="4360" max="4366" width="11.42578125" style="44"/>
    <col min="4367" max="4367" width="13.28515625" style="44" customWidth="1"/>
    <col min="4368" max="4609" width="11.42578125" style="44"/>
    <col min="4610" max="4610" width="36.7109375" style="44" customWidth="1"/>
    <col min="4611" max="4611" width="12.7109375" style="44" customWidth="1"/>
    <col min="4612" max="4612" width="10.7109375" style="44" customWidth="1"/>
    <col min="4613" max="4613" width="12.7109375" style="44" customWidth="1"/>
    <col min="4614" max="4615" width="10.7109375" style="44" customWidth="1"/>
    <col min="4616" max="4622" width="11.42578125" style="44"/>
    <col min="4623" max="4623" width="13.28515625" style="44" customWidth="1"/>
    <col min="4624" max="4865" width="11.42578125" style="44"/>
    <col min="4866" max="4866" width="36.7109375" style="44" customWidth="1"/>
    <col min="4867" max="4867" width="12.7109375" style="44" customWidth="1"/>
    <col min="4868" max="4868" width="10.7109375" style="44" customWidth="1"/>
    <col min="4869" max="4869" width="12.7109375" style="44" customWidth="1"/>
    <col min="4870" max="4871" width="10.7109375" style="44" customWidth="1"/>
    <col min="4872" max="4878" width="11.42578125" style="44"/>
    <col min="4879" max="4879" width="13.28515625" style="44" customWidth="1"/>
    <col min="4880" max="5121" width="11.42578125" style="44"/>
    <col min="5122" max="5122" width="36.7109375" style="44" customWidth="1"/>
    <col min="5123" max="5123" width="12.7109375" style="44" customWidth="1"/>
    <col min="5124" max="5124" width="10.7109375" style="44" customWidth="1"/>
    <col min="5125" max="5125" width="12.7109375" style="44" customWidth="1"/>
    <col min="5126" max="5127" width="10.7109375" style="44" customWidth="1"/>
    <col min="5128" max="5134" width="11.42578125" style="44"/>
    <col min="5135" max="5135" width="13.28515625" style="44" customWidth="1"/>
    <col min="5136" max="5377" width="11.42578125" style="44"/>
    <col min="5378" max="5378" width="36.7109375" style="44" customWidth="1"/>
    <col min="5379" max="5379" width="12.7109375" style="44" customWidth="1"/>
    <col min="5380" max="5380" width="10.7109375" style="44" customWidth="1"/>
    <col min="5381" max="5381" width="12.7109375" style="44" customWidth="1"/>
    <col min="5382" max="5383" width="10.7109375" style="44" customWidth="1"/>
    <col min="5384" max="5390" width="11.42578125" style="44"/>
    <col min="5391" max="5391" width="13.28515625" style="44" customWidth="1"/>
    <col min="5392" max="5633" width="11.42578125" style="44"/>
    <col min="5634" max="5634" width="36.7109375" style="44" customWidth="1"/>
    <col min="5635" max="5635" width="12.7109375" style="44" customWidth="1"/>
    <col min="5636" max="5636" width="10.7109375" style="44" customWidth="1"/>
    <col min="5637" max="5637" width="12.7109375" style="44" customWidth="1"/>
    <col min="5638" max="5639" width="10.7109375" style="44" customWidth="1"/>
    <col min="5640" max="5646" width="11.42578125" style="44"/>
    <col min="5647" max="5647" width="13.28515625" style="44" customWidth="1"/>
    <col min="5648" max="5889" width="11.42578125" style="44"/>
    <col min="5890" max="5890" width="36.7109375" style="44" customWidth="1"/>
    <col min="5891" max="5891" width="12.7109375" style="44" customWidth="1"/>
    <col min="5892" max="5892" width="10.7109375" style="44" customWidth="1"/>
    <col min="5893" max="5893" width="12.7109375" style="44" customWidth="1"/>
    <col min="5894" max="5895" width="10.7109375" style="44" customWidth="1"/>
    <col min="5896" max="5902" width="11.42578125" style="44"/>
    <col min="5903" max="5903" width="13.28515625" style="44" customWidth="1"/>
    <col min="5904" max="6145" width="11.42578125" style="44"/>
    <col min="6146" max="6146" width="36.7109375" style="44" customWidth="1"/>
    <col min="6147" max="6147" width="12.7109375" style="44" customWidth="1"/>
    <col min="6148" max="6148" width="10.7109375" style="44" customWidth="1"/>
    <col min="6149" max="6149" width="12.7109375" style="44" customWidth="1"/>
    <col min="6150" max="6151" width="10.7109375" style="44" customWidth="1"/>
    <col min="6152" max="6158" width="11.42578125" style="44"/>
    <col min="6159" max="6159" width="13.28515625" style="44" customWidth="1"/>
    <col min="6160" max="6401" width="11.42578125" style="44"/>
    <col min="6402" max="6402" width="36.7109375" style="44" customWidth="1"/>
    <col min="6403" max="6403" width="12.7109375" style="44" customWidth="1"/>
    <col min="6404" max="6404" width="10.7109375" style="44" customWidth="1"/>
    <col min="6405" max="6405" width="12.7109375" style="44" customWidth="1"/>
    <col min="6406" max="6407" width="10.7109375" style="44" customWidth="1"/>
    <col min="6408" max="6414" width="11.42578125" style="44"/>
    <col min="6415" max="6415" width="13.28515625" style="44" customWidth="1"/>
    <col min="6416" max="6657" width="11.42578125" style="44"/>
    <col min="6658" max="6658" width="36.7109375" style="44" customWidth="1"/>
    <col min="6659" max="6659" width="12.7109375" style="44" customWidth="1"/>
    <col min="6660" max="6660" width="10.7109375" style="44" customWidth="1"/>
    <col min="6661" max="6661" width="12.7109375" style="44" customWidth="1"/>
    <col min="6662" max="6663" width="10.7109375" style="44" customWidth="1"/>
    <col min="6664" max="6670" width="11.42578125" style="44"/>
    <col min="6671" max="6671" width="13.28515625" style="44" customWidth="1"/>
    <col min="6672" max="6913" width="11.42578125" style="44"/>
    <col min="6914" max="6914" width="36.7109375" style="44" customWidth="1"/>
    <col min="6915" max="6915" width="12.7109375" style="44" customWidth="1"/>
    <col min="6916" max="6916" width="10.7109375" style="44" customWidth="1"/>
    <col min="6917" max="6917" width="12.7109375" style="44" customWidth="1"/>
    <col min="6918" max="6919" width="10.7109375" style="44" customWidth="1"/>
    <col min="6920" max="6926" width="11.42578125" style="44"/>
    <col min="6927" max="6927" width="13.28515625" style="44" customWidth="1"/>
    <col min="6928" max="7169" width="11.42578125" style="44"/>
    <col min="7170" max="7170" width="36.7109375" style="44" customWidth="1"/>
    <col min="7171" max="7171" width="12.7109375" style="44" customWidth="1"/>
    <col min="7172" max="7172" width="10.7109375" style="44" customWidth="1"/>
    <col min="7173" max="7173" width="12.7109375" style="44" customWidth="1"/>
    <col min="7174" max="7175" width="10.7109375" style="44" customWidth="1"/>
    <col min="7176" max="7182" width="11.42578125" style="44"/>
    <col min="7183" max="7183" width="13.28515625" style="44" customWidth="1"/>
    <col min="7184" max="7425" width="11.42578125" style="44"/>
    <col min="7426" max="7426" width="36.7109375" style="44" customWidth="1"/>
    <col min="7427" max="7427" width="12.7109375" style="44" customWidth="1"/>
    <col min="7428" max="7428" width="10.7109375" style="44" customWidth="1"/>
    <col min="7429" max="7429" width="12.7109375" style="44" customWidth="1"/>
    <col min="7430" max="7431" width="10.7109375" style="44" customWidth="1"/>
    <col min="7432" max="7438" width="11.42578125" style="44"/>
    <col min="7439" max="7439" width="13.28515625" style="44" customWidth="1"/>
    <col min="7440" max="7681" width="11.42578125" style="44"/>
    <col min="7682" max="7682" width="36.7109375" style="44" customWidth="1"/>
    <col min="7683" max="7683" width="12.7109375" style="44" customWidth="1"/>
    <col min="7684" max="7684" width="10.7109375" style="44" customWidth="1"/>
    <col min="7685" max="7685" width="12.7109375" style="44" customWidth="1"/>
    <col min="7686" max="7687" width="10.7109375" style="44" customWidth="1"/>
    <col min="7688" max="7694" width="11.42578125" style="44"/>
    <col min="7695" max="7695" width="13.28515625" style="44" customWidth="1"/>
    <col min="7696" max="7937" width="11.42578125" style="44"/>
    <col min="7938" max="7938" width="36.7109375" style="44" customWidth="1"/>
    <col min="7939" max="7939" width="12.7109375" style="44" customWidth="1"/>
    <col min="7940" max="7940" width="10.7109375" style="44" customWidth="1"/>
    <col min="7941" max="7941" width="12.7109375" style="44" customWidth="1"/>
    <col min="7942" max="7943" width="10.7109375" style="44" customWidth="1"/>
    <col min="7944" max="7950" width="11.42578125" style="44"/>
    <col min="7951" max="7951" width="13.28515625" style="44" customWidth="1"/>
    <col min="7952" max="8193" width="11.42578125" style="44"/>
    <col min="8194" max="8194" width="36.7109375" style="44" customWidth="1"/>
    <col min="8195" max="8195" width="12.7109375" style="44" customWidth="1"/>
    <col min="8196" max="8196" width="10.7109375" style="44" customWidth="1"/>
    <col min="8197" max="8197" width="12.7109375" style="44" customWidth="1"/>
    <col min="8198" max="8199" width="10.7109375" style="44" customWidth="1"/>
    <col min="8200" max="8206" width="11.42578125" style="44"/>
    <col min="8207" max="8207" width="13.28515625" style="44" customWidth="1"/>
    <col min="8208" max="8449" width="11.42578125" style="44"/>
    <col min="8450" max="8450" width="36.7109375" style="44" customWidth="1"/>
    <col min="8451" max="8451" width="12.7109375" style="44" customWidth="1"/>
    <col min="8452" max="8452" width="10.7109375" style="44" customWidth="1"/>
    <col min="8453" max="8453" width="12.7109375" style="44" customWidth="1"/>
    <col min="8454" max="8455" width="10.7109375" style="44" customWidth="1"/>
    <col min="8456" max="8462" width="11.42578125" style="44"/>
    <col min="8463" max="8463" width="13.28515625" style="44" customWidth="1"/>
    <col min="8464" max="8705" width="11.42578125" style="44"/>
    <col min="8706" max="8706" width="36.7109375" style="44" customWidth="1"/>
    <col min="8707" max="8707" width="12.7109375" style="44" customWidth="1"/>
    <col min="8708" max="8708" width="10.7109375" style="44" customWidth="1"/>
    <col min="8709" max="8709" width="12.7109375" style="44" customWidth="1"/>
    <col min="8710" max="8711" width="10.7109375" style="44" customWidth="1"/>
    <col min="8712" max="8718" width="11.42578125" style="44"/>
    <col min="8719" max="8719" width="13.28515625" style="44" customWidth="1"/>
    <col min="8720" max="8961" width="11.42578125" style="44"/>
    <col min="8962" max="8962" width="36.7109375" style="44" customWidth="1"/>
    <col min="8963" max="8963" width="12.7109375" style="44" customWidth="1"/>
    <col min="8964" max="8964" width="10.7109375" style="44" customWidth="1"/>
    <col min="8965" max="8965" width="12.7109375" style="44" customWidth="1"/>
    <col min="8966" max="8967" width="10.7109375" style="44" customWidth="1"/>
    <col min="8968" max="8974" width="11.42578125" style="44"/>
    <col min="8975" max="8975" width="13.28515625" style="44" customWidth="1"/>
    <col min="8976" max="9217" width="11.42578125" style="44"/>
    <col min="9218" max="9218" width="36.7109375" style="44" customWidth="1"/>
    <col min="9219" max="9219" width="12.7109375" style="44" customWidth="1"/>
    <col min="9220" max="9220" width="10.7109375" style="44" customWidth="1"/>
    <col min="9221" max="9221" width="12.7109375" style="44" customWidth="1"/>
    <col min="9222" max="9223" width="10.7109375" style="44" customWidth="1"/>
    <col min="9224" max="9230" width="11.42578125" style="44"/>
    <col min="9231" max="9231" width="13.28515625" style="44" customWidth="1"/>
    <col min="9232" max="9473" width="11.42578125" style="44"/>
    <col min="9474" max="9474" width="36.7109375" style="44" customWidth="1"/>
    <col min="9475" max="9475" width="12.7109375" style="44" customWidth="1"/>
    <col min="9476" max="9476" width="10.7109375" style="44" customWidth="1"/>
    <col min="9477" max="9477" width="12.7109375" style="44" customWidth="1"/>
    <col min="9478" max="9479" width="10.7109375" style="44" customWidth="1"/>
    <col min="9480" max="9486" width="11.42578125" style="44"/>
    <col min="9487" max="9487" width="13.28515625" style="44" customWidth="1"/>
    <col min="9488" max="9729" width="11.42578125" style="44"/>
    <col min="9730" max="9730" width="36.7109375" style="44" customWidth="1"/>
    <col min="9731" max="9731" width="12.7109375" style="44" customWidth="1"/>
    <col min="9732" max="9732" width="10.7109375" style="44" customWidth="1"/>
    <col min="9733" max="9733" width="12.7109375" style="44" customWidth="1"/>
    <col min="9734" max="9735" width="10.7109375" style="44" customWidth="1"/>
    <col min="9736" max="9742" width="11.42578125" style="44"/>
    <col min="9743" max="9743" width="13.28515625" style="44" customWidth="1"/>
    <col min="9744" max="9985" width="11.42578125" style="44"/>
    <col min="9986" max="9986" width="36.7109375" style="44" customWidth="1"/>
    <col min="9987" max="9987" width="12.7109375" style="44" customWidth="1"/>
    <col min="9988" max="9988" width="10.7109375" style="44" customWidth="1"/>
    <col min="9989" max="9989" width="12.7109375" style="44" customWidth="1"/>
    <col min="9990" max="9991" width="10.7109375" style="44" customWidth="1"/>
    <col min="9992" max="9998" width="11.42578125" style="44"/>
    <col min="9999" max="9999" width="13.28515625" style="44" customWidth="1"/>
    <col min="10000" max="10241" width="11.42578125" style="44"/>
    <col min="10242" max="10242" width="36.7109375" style="44" customWidth="1"/>
    <col min="10243" max="10243" width="12.7109375" style="44" customWidth="1"/>
    <col min="10244" max="10244" width="10.7109375" style="44" customWidth="1"/>
    <col min="10245" max="10245" width="12.7109375" style="44" customWidth="1"/>
    <col min="10246" max="10247" width="10.7109375" style="44" customWidth="1"/>
    <col min="10248" max="10254" width="11.42578125" style="44"/>
    <col min="10255" max="10255" width="13.28515625" style="44" customWidth="1"/>
    <col min="10256" max="10497" width="11.42578125" style="44"/>
    <col min="10498" max="10498" width="36.7109375" style="44" customWidth="1"/>
    <col min="10499" max="10499" width="12.7109375" style="44" customWidth="1"/>
    <col min="10500" max="10500" width="10.7109375" style="44" customWidth="1"/>
    <col min="10501" max="10501" width="12.7109375" style="44" customWidth="1"/>
    <col min="10502" max="10503" width="10.7109375" style="44" customWidth="1"/>
    <col min="10504" max="10510" width="11.42578125" style="44"/>
    <col min="10511" max="10511" width="13.28515625" style="44" customWidth="1"/>
    <col min="10512" max="10753" width="11.42578125" style="44"/>
    <col min="10754" max="10754" width="36.7109375" style="44" customWidth="1"/>
    <col min="10755" max="10755" width="12.7109375" style="44" customWidth="1"/>
    <col min="10756" max="10756" width="10.7109375" style="44" customWidth="1"/>
    <col min="10757" max="10757" width="12.7109375" style="44" customWidth="1"/>
    <col min="10758" max="10759" width="10.7109375" style="44" customWidth="1"/>
    <col min="10760" max="10766" width="11.42578125" style="44"/>
    <col min="10767" max="10767" width="13.28515625" style="44" customWidth="1"/>
    <col min="10768" max="11009" width="11.42578125" style="44"/>
    <col min="11010" max="11010" width="36.7109375" style="44" customWidth="1"/>
    <col min="11011" max="11011" width="12.7109375" style="44" customWidth="1"/>
    <col min="11012" max="11012" width="10.7109375" style="44" customWidth="1"/>
    <col min="11013" max="11013" width="12.7109375" style="44" customWidth="1"/>
    <col min="11014" max="11015" width="10.7109375" style="44" customWidth="1"/>
    <col min="11016" max="11022" width="11.42578125" style="44"/>
    <col min="11023" max="11023" width="13.28515625" style="44" customWidth="1"/>
    <col min="11024" max="11265" width="11.42578125" style="44"/>
    <col min="11266" max="11266" width="36.7109375" style="44" customWidth="1"/>
    <col min="11267" max="11267" width="12.7109375" style="44" customWidth="1"/>
    <col min="11268" max="11268" width="10.7109375" style="44" customWidth="1"/>
    <col min="11269" max="11269" width="12.7109375" style="44" customWidth="1"/>
    <col min="11270" max="11271" width="10.7109375" style="44" customWidth="1"/>
    <col min="11272" max="11278" width="11.42578125" style="44"/>
    <col min="11279" max="11279" width="13.28515625" style="44" customWidth="1"/>
    <col min="11280" max="11521" width="11.42578125" style="44"/>
    <col min="11522" max="11522" width="36.7109375" style="44" customWidth="1"/>
    <col min="11523" max="11523" width="12.7109375" style="44" customWidth="1"/>
    <col min="11524" max="11524" width="10.7109375" style="44" customWidth="1"/>
    <col min="11525" max="11525" width="12.7109375" style="44" customWidth="1"/>
    <col min="11526" max="11527" width="10.7109375" style="44" customWidth="1"/>
    <col min="11528" max="11534" width="11.42578125" style="44"/>
    <col min="11535" max="11535" width="13.28515625" style="44" customWidth="1"/>
    <col min="11536" max="11777" width="11.42578125" style="44"/>
    <col min="11778" max="11778" width="36.7109375" style="44" customWidth="1"/>
    <col min="11779" max="11779" width="12.7109375" style="44" customWidth="1"/>
    <col min="11780" max="11780" width="10.7109375" style="44" customWidth="1"/>
    <col min="11781" max="11781" width="12.7109375" style="44" customWidth="1"/>
    <col min="11782" max="11783" width="10.7109375" style="44" customWidth="1"/>
    <col min="11784" max="11790" width="11.42578125" style="44"/>
    <col min="11791" max="11791" width="13.28515625" style="44" customWidth="1"/>
    <col min="11792" max="12033" width="11.42578125" style="44"/>
    <col min="12034" max="12034" width="36.7109375" style="44" customWidth="1"/>
    <col min="12035" max="12035" width="12.7109375" style="44" customWidth="1"/>
    <col min="12036" max="12036" width="10.7109375" style="44" customWidth="1"/>
    <col min="12037" max="12037" width="12.7109375" style="44" customWidth="1"/>
    <col min="12038" max="12039" width="10.7109375" style="44" customWidth="1"/>
    <col min="12040" max="12046" width="11.42578125" style="44"/>
    <col min="12047" max="12047" width="13.28515625" style="44" customWidth="1"/>
    <col min="12048" max="12289" width="11.42578125" style="44"/>
    <col min="12290" max="12290" width="36.7109375" style="44" customWidth="1"/>
    <col min="12291" max="12291" width="12.7109375" style="44" customWidth="1"/>
    <col min="12292" max="12292" width="10.7109375" style="44" customWidth="1"/>
    <col min="12293" max="12293" width="12.7109375" style="44" customWidth="1"/>
    <col min="12294" max="12295" width="10.7109375" style="44" customWidth="1"/>
    <col min="12296" max="12302" width="11.42578125" style="44"/>
    <col min="12303" max="12303" width="13.28515625" style="44" customWidth="1"/>
    <col min="12304" max="12545" width="11.42578125" style="44"/>
    <col min="12546" max="12546" width="36.7109375" style="44" customWidth="1"/>
    <col min="12547" max="12547" width="12.7109375" style="44" customWidth="1"/>
    <col min="12548" max="12548" width="10.7109375" style="44" customWidth="1"/>
    <col min="12549" max="12549" width="12.7109375" style="44" customWidth="1"/>
    <col min="12550" max="12551" width="10.7109375" style="44" customWidth="1"/>
    <col min="12552" max="12558" width="11.42578125" style="44"/>
    <col min="12559" max="12559" width="13.28515625" style="44" customWidth="1"/>
    <col min="12560" max="12801" width="11.42578125" style="44"/>
    <col min="12802" max="12802" width="36.7109375" style="44" customWidth="1"/>
    <col min="12803" max="12803" width="12.7109375" style="44" customWidth="1"/>
    <col min="12804" max="12804" width="10.7109375" style="44" customWidth="1"/>
    <col min="12805" max="12805" width="12.7109375" style="44" customWidth="1"/>
    <col min="12806" max="12807" width="10.7109375" style="44" customWidth="1"/>
    <col min="12808" max="12814" width="11.42578125" style="44"/>
    <col min="12815" max="12815" width="13.28515625" style="44" customWidth="1"/>
    <col min="12816" max="13057" width="11.42578125" style="44"/>
    <col min="13058" max="13058" width="36.7109375" style="44" customWidth="1"/>
    <col min="13059" max="13059" width="12.7109375" style="44" customWidth="1"/>
    <col min="13060" max="13060" width="10.7109375" style="44" customWidth="1"/>
    <col min="13061" max="13061" width="12.7109375" style="44" customWidth="1"/>
    <col min="13062" max="13063" width="10.7109375" style="44" customWidth="1"/>
    <col min="13064" max="13070" width="11.42578125" style="44"/>
    <col min="13071" max="13071" width="13.28515625" style="44" customWidth="1"/>
    <col min="13072" max="13313" width="11.42578125" style="44"/>
    <col min="13314" max="13314" width="36.7109375" style="44" customWidth="1"/>
    <col min="13315" max="13315" width="12.7109375" style="44" customWidth="1"/>
    <col min="13316" max="13316" width="10.7109375" style="44" customWidth="1"/>
    <col min="13317" max="13317" width="12.7109375" style="44" customWidth="1"/>
    <col min="13318" max="13319" width="10.7109375" style="44" customWidth="1"/>
    <col min="13320" max="13326" width="11.42578125" style="44"/>
    <col min="13327" max="13327" width="13.28515625" style="44" customWidth="1"/>
    <col min="13328" max="13569" width="11.42578125" style="44"/>
    <col min="13570" max="13570" width="36.7109375" style="44" customWidth="1"/>
    <col min="13571" max="13571" width="12.7109375" style="44" customWidth="1"/>
    <col min="13572" max="13572" width="10.7109375" style="44" customWidth="1"/>
    <col min="13573" max="13573" width="12.7109375" style="44" customWidth="1"/>
    <col min="13574" max="13575" width="10.7109375" style="44" customWidth="1"/>
    <col min="13576" max="13582" width="11.42578125" style="44"/>
    <col min="13583" max="13583" width="13.28515625" style="44" customWidth="1"/>
    <col min="13584" max="13825" width="11.42578125" style="44"/>
    <col min="13826" max="13826" width="36.7109375" style="44" customWidth="1"/>
    <col min="13827" max="13827" width="12.7109375" style="44" customWidth="1"/>
    <col min="13828" max="13828" width="10.7109375" style="44" customWidth="1"/>
    <col min="13829" max="13829" width="12.7109375" style="44" customWidth="1"/>
    <col min="13830" max="13831" width="10.7109375" style="44" customWidth="1"/>
    <col min="13832" max="13838" width="11.42578125" style="44"/>
    <col min="13839" max="13839" width="13.28515625" style="44" customWidth="1"/>
    <col min="13840" max="14081" width="11.42578125" style="44"/>
    <col min="14082" max="14082" width="36.7109375" style="44" customWidth="1"/>
    <col min="14083" max="14083" width="12.7109375" style="44" customWidth="1"/>
    <col min="14084" max="14084" width="10.7109375" style="44" customWidth="1"/>
    <col min="14085" max="14085" width="12.7109375" style="44" customWidth="1"/>
    <col min="14086" max="14087" width="10.7109375" style="44" customWidth="1"/>
    <col min="14088" max="14094" width="11.42578125" style="44"/>
    <col min="14095" max="14095" width="13.28515625" style="44" customWidth="1"/>
    <col min="14096" max="14337" width="11.42578125" style="44"/>
    <col min="14338" max="14338" width="36.7109375" style="44" customWidth="1"/>
    <col min="14339" max="14339" width="12.7109375" style="44" customWidth="1"/>
    <col min="14340" max="14340" width="10.7109375" style="44" customWidth="1"/>
    <col min="14341" max="14341" width="12.7109375" style="44" customWidth="1"/>
    <col min="14342" max="14343" width="10.7109375" style="44" customWidth="1"/>
    <col min="14344" max="14350" width="11.42578125" style="44"/>
    <col min="14351" max="14351" width="13.28515625" style="44" customWidth="1"/>
    <col min="14352" max="14593" width="11.42578125" style="44"/>
    <col min="14594" max="14594" width="36.7109375" style="44" customWidth="1"/>
    <col min="14595" max="14595" width="12.7109375" style="44" customWidth="1"/>
    <col min="14596" max="14596" width="10.7109375" style="44" customWidth="1"/>
    <col min="14597" max="14597" width="12.7109375" style="44" customWidth="1"/>
    <col min="14598" max="14599" width="10.7109375" style="44" customWidth="1"/>
    <col min="14600" max="14606" width="11.42578125" style="44"/>
    <col min="14607" max="14607" width="13.28515625" style="44" customWidth="1"/>
    <col min="14608" max="14849" width="11.42578125" style="44"/>
    <col min="14850" max="14850" width="36.7109375" style="44" customWidth="1"/>
    <col min="14851" max="14851" width="12.7109375" style="44" customWidth="1"/>
    <col min="14852" max="14852" width="10.7109375" style="44" customWidth="1"/>
    <col min="14853" max="14853" width="12.7109375" style="44" customWidth="1"/>
    <col min="14854" max="14855" width="10.7109375" style="44" customWidth="1"/>
    <col min="14856" max="14862" width="11.42578125" style="44"/>
    <col min="14863" max="14863" width="13.28515625" style="44" customWidth="1"/>
    <col min="14864" max="15105" width="11.42578125" style="44"/>
    <col min="15106" max="15106" width="36.7109375" style="44" customWidth="1"/>
    <col min="15107" max="15107" width="12.7109375" style="44" customWidth="1"/>
    <col min="15108" max="15108" width="10.7109375" style="44" customWidth="1"/>
    <col min="15109" max="15109" width="12.7109375" style="44" customWidth="1"/>
    <col min="15110" max="15111" width="10.7109375" style="44" customWidth="1"/>
    <col min="15112" max="15118" width="11.42578125" style="44"/>
    <col min="15119" max="15119" width="13.28515625" style="44" customWidth="1"/>
    <col min="15120" max="15361" width="11.42578125" style="44"/>
    <col min="15362" max="15362" width="36.7109375" style="44" customWidth="1"/>
    <col min="15363" max="15363" width="12.7109375" style="44" customWidth="1"/>
    <col min="15364" max="15364" width="10.7109375" style="44" customWidth="1"/>
    <col min="15365" max="15365" width="12.7109375" style="44" customWidth="1"/>
    <col min="15366" max="15367" width="10.7109375" style="44" customWidth="1"/>
    <col min="15368" max="15374" width="11.42578125" style="44"/>
    <col min="15375" max="15375" width="13.28515625" style="44" customWidth="1"/>
    <col min="15376" max="15617" width="11.42578125" style="44"/>
    <col min="15618" max="15618" width="36.7109375" style="44" customWidth="1"/>
    <col min="15619" max="15619" width="12.7109375" style="44" customWidth="1"/>
    <col min="15620" max="15620" width="10.7109375" style="44" customWidth="1"/>
    <col min="15621" max="15621" width="12.7109375" style="44" customWidth="1"/>
    <col min="15622" max="15623" width="10.7109375" style="44" customWidth="1"/>
    <col min="15624" max="15630" width="11.42578125" style="44"/>
    <col min="15631" max="15631" width="13.28515625" style="44" customWidth="1"/>
    <col min="15632" max="15873" width="11.42578125" style="44"/>
    <col min="15874" max="15874" width="36.7109375" style="44" customWidth="1"/>
    <col min="15875" max="15875" width="12.7109375" style="44" customWidth="1"/>
    <col min="15876" max="15876" width="10.7109375" style="44" customWidth="1"/>
    <col min="15877" max="15877" width="12.7109375" style="44" customWidth="1"/>
    <col min="15878" max="15879" width="10.7109375" style="44" customWidth="1"/>
    <col min="15880" max="15886" width="11.42578125" style="44"/>
    <col min="15887" max="15887" width="13.28515625" style="44" customWidth="1"/>
    <col min="15888" max="16129" width="11.42578125" style="44"/>
    <col min="16130" max="16130" width="36.7109375" style="44" customWidth="1"/>
    <col min="16131" max="16131" width="12.7109375" style="44" customWidth="1"/>
    <col min="16132" max="16132" width="10.7109375" style="44" customWidth="1"/>
    <col min="16133" max="16133" width="12.7109375" style="44" customWidth="1"/>
    <col min="16134" max="16135" width="10.7109375" style="44" customWidth="1"/>
    <col min="16136" max="16142" width="11.42578125" style="44"/>
    <col min="16143" max="16143" width="13.28515625" style="44" customWidth="1"/>
    <col min="16144" max="16384" width="11.42578125" style="44"/>
  </cols>
  <sheetData>
    <row r="1" spans="2:14" ht="15" customHeight="1">
      <c r="B1" s="65"/>
    </row>
    <row r="2" spans="2:14" ht="15" customHeight="1"/>
    <row r="3" spans="2:14" ht="15" customHeight="1"/>
    <row r="4" spans="2:14" ht="15" customHeight="1"/>
    <row r="5" spans="2:14" ht="36" customHeight="1">
      <c r="B5" s="45" t="s">
        <v>87</v>
      </c>
      <c r="C5" s="45"/>
      <c r="D5" s="45"/>
      <c r="E5" s="45"/>
      <c r="F5" s="45"/>
      <c r="G5" s="45"/>
      <c r="H5" s="66"/>
      <c r="I5" s="45" t="s">
        <v>88</v>
      </c>
      <c r="J5" s="45"/>
      <c r="K5" s="45"/>
      <c r="L5" s="45"/>
      <c r="M5" s="45"/>
      <c r="N5" s="45"/>
    </row>
    <row r="6" spans="2:14" ht="47.25" customHeight="1">
      <c r="B6" s="67" t="s">
        <v>63</v>
      </c>
      <c r="C6" s="47" t="str">
        <f>actualizaciones!$A$3</f>
        <v>I semestre 2011</v>
      </c>
      <c r="D6" s="68" t="s">
        <v>49</v>
      </c>
      <c r="E6" s="47" t="str">
        <f>actualizaciones!$A$2</f>
        <v>I semestre 2012</v>
      </c>
      <c r="F6" s="68" t="s">
        <v>49</v>
      </c>
      <c r="G6" s="69" t="s">
        <v>50</v>
      </c>
      <c r="H6" s="66"/>
      <c r="I6" s="67" t="s">
        <v>63</v>
      </c>
      <c r="J6" s="47" t="str">
        <f>actualizaciones!$A$3</f>
        <v>I semestre 2011</v>
      </c>
      <c r="K6" s="68" t="s">
        <v>49</v>
      </c>
      <c r="L6" s="47" t="str">
        <f>actualizaciones!$A$2</f>
        <v>I semestre 2012</v>
      </c>
      <c r="M6" s="68" t="s">
        <v>49</v>
      </c>
      <c r="N6" s="69" t="s">
        <v>50</v>
      </c>
    </row>
    <row r="7" spans="2:14" ht="15" customHeight="1">
      <c r="B7" s="50" t="s">
        <v>64</v>
      </c>
      <c r="C7" s="51"/>
      <c r="D7" s="51"/>
      <c r="E7" s="51"/>
      <c r="F7" s="51"/>
      <c r="G7" s="51"/>
      <c r="H7" s="66"/>
      <c r="I7" s="50" t="s">
        <v>64</v>
      </c>
      <c r="J7" s="51"/>
      <c r="K7" s="51"/>
      <c r="L7" s="51"/>
      <c r="M7" s="51"/>
      <c r="N7" s="51"/>
    </row>
    <row r="8" spans="2:14" ht="15" customHeight="1">
      <c r="B8" s="70" t="s">
        <v>89</v>
      </c>
      <c r="C8" s="71">
        <v>7379664</v>
      </c>
      <c r="D8" s="54">
        <f>C8/$C$8</f>
        <v>1</v>
      </c>
      <c r="E8" s="71">
        <v>7151721</v>
      </c>
      <c r="F8" s="54">
        <f>E8/$E$8</f>
        <v>1</v>
      </c>
      <c r="G8" s="54">
        <f>(E8-C8)/C8</f>
        <v>-3.0887991648400254E-2</v>
      </c>
      <c r="H8" s="66"/>
      <c r="I8" s="70" t="s">
        <v>89</v>
      </c>
      <c r="J8" s="71">
        <v>6226239</v>
      </c>
      <c r="K8" s="54">
        <f>J8/$C$8</f>
        <v>0.84370223359762719</v>
      </c>
      <c r="L8" s="71">
        <v>5756191</v>
      </c>
      <c r="M8" s="54">
        <f>L8/$E$8</f>
        <v>0.80486794716963928</v>
      </c>
      <c r="N8" s="54">
        <f>(L8-J8)/J8</f>
        <v>-7.5494692702930286E-2</v>
      </c>
    </row>
    <row r="9" spans="2:14" ht="15" customHeight="1">
      <c r="B9" s="50" t="s">
        <v>66</v>
      </c>
      <c r="C9" s="51"/>
      <c r="D9" s="51"/>
      <c r="E9" s="51"/>
      <c r="F9" s="57"/>
      <c r="G9" s="57"/>
      <c r="H9" s="66"/>
      <c r="I9" s="50" t="s">
        <v>66</v>
      </c>
      <c r="J9" s="51"/>
      <c r="K9" s="51"/>
      <c r="L9" s="51"/>
      <c r="M9" s="57"/>
      <c r="N9" s="57"/>
    </row>
    <row r="10" spans="2:14" ht="15" customHeight="1">
      <c r="B10" s="72" t="s">
        <v>67</v>
      </c>
      <c r="C10" s="73">
        <v>4777846</v>
      </c>
      <c r="D10" s="74">
        <f>C10/$C$8</f>
        <v>0.64743408371980082</v>
      </c>
      <c r="E10" s="73">
        <v>4810384</v>
      </c>
      <c r="F10" s="74">
        <f>E10/$E$8</f>
        <v>0.67261908007876703</v>
      </c>
      <c r="G10" s="74">
        <f>(E10-C10)/C10</f>
        <v>6.8101818267060094E-3</v>
      </c>
      <c r="H10" s="66"/>
      <c r="I10" s="72" t="s">
        <v>67</v>
      </c>
      <c r="J10" s="73">
        <v>2894207</v>
      </c>
      <c r="K10" s="74">
        <f>J10/$C$8</f>
        <v>0.39218682585006581</v>
      </c>
      <c r="L10" s="73">
        <v>2772169</v>
      </c>
      <c r="M10" s="74">
        <f>L10/$E$8</f>
        <v>0.38762264355670473</v>
      </c>
      <c r="N10" s="74">
        <f>(L10-J10)/J10</f>
        <v>-4.216629978436235E-2</v>
      </c>
    </row>
    <row r="11" spans="2:14" ht="15" customHeight="1">
      <c r="B11" s="75" t="s">
        <v>68</v>
      </c>
      <c r="C11" s="76">
        <v>645438</v>
      </c>
      <c r="D11" s="60">
        <f>C11/$C$8</f>
        <v>8.7461705573587095E-2</v>
      </c>
      <c r="E11" s="76">
        <v>808812</v>
      </c>
      <c r="F11" s="60">
        <f>E11/$E$8</f>
        <v>0.11309333795320035</v>
      </c>
      <c r="G11" s="61">
        <f>(E11-C11)/C11</f>
        <v>0.2531211363446218</v>
      </c>
      <c r="H11" s="66"/>
      <c r="I11" s="75" t="s">
        <v>68</v>
      </c>
      <c r="J11" s="76">
        <v>333966</v>
      </c>
      <c r="K11" s="60">
        <f>J11/$C$8</f>
        <v>4.5254905914415618E-2</v>
      </c>
      <c r="L11" s="76">
        <v>307617</v>
      </c>
      <c r="M11" s="60">
        <f>L11/$E$8</f>
        <v>4.3013003443506816E-2</v>
      </c>
      <c r="N11" s="61">
        <f>(L11-J11)/J11</f>
        <v>-7.8897253013779853E-2</v>
      </c>
    </row>
    <row r="12" spans="2:14" ht="15" customHeight="1">
      <c r="B12" s="75" t="s">
        <v>69</v>
      </c>
      <c r="C12" s="76">
        <v>3275046</v>
      </c>
      <c r="D12" s="60">
        <f>C12/$C$8</f>
        <v>0.44379337595858021</v>
      </c>
      <c r="E12" s="76">
        <v>3149451</v>
      </c>
      <c r="F12" s="60">
        <f>E12/$E$8</f>
        <v>0.44037665898879447</v>
      </c>
      <c r="G12" s="61">
        <f>(E12-C12)/C12</f>
        <v>-3.8349079677048814E-2</v>
      </c>
      <c r="H12" s="66"/>
      <c r="I12" s="75" t="s">
        <v>69</v>
      </c>
      <c r="J12" s="76">
        <v>1710690</v>
      </c>
      <c r="K12" s="60">
        <f>J12/$C$8</f>
        <v>0.23181136702158797</v>
      </c>
      <c r="L12" s="76">
        <v>1670495</v>
      </c>
      <c r="M12" s="60">
        <f>L12/$E$8</f>
        <v>0.23357944192733468</v>
      </c>
      <c r="N12" s="61">
        <f>(L12-J12)/J12</f>
        <v>-2.3496366963038307E-2</v>
      </c>
    </row>
    <row r="13" spans="2:14" ht="15" customHeight="1">
      <c r="B13" s="75" t="s">
        <v>70</v>
      </c>
      <c r="C13" s="76">
        <v>805516</v>
      </c>
      <c r="D13" s="60">
        <f>C13/$C$8</f>
        <v>0.10915347907438604</v>
      </c>
      <c r="E13" s="76">
        <v>772309</v>
      </c>
      <c r="F13" s="60">
        <f>E13/$E$8</f>
        <v>0.10798925181784916</v>
      </c>
      <c r="G13" s="61">
        <f>(E13-C13)/C13</f>
        <v>-4.1224507024069046E-2</v>
      </c>
      <c r="H13" s="66"/>
      <c r="I13" s="75" t="s">
        <v>70</v>
      </c>
      <c r="J13" s="76">
        <v>797103</v>
      </c>
      <c r="K13" s="60">
        <f>J13/$C$8</f>
        <v>0.10801345427108877</v>
      </c>
      <c r="L13" s="76">
        <v>736987</v>
      </c>
      <c r="M13" s="60">
        <f>L13/$E$8</f>
        <v>0.10305030075977517</v>
      </c>
      <c r="N13" s="61">
        <f>(L13-J13)/J13</f>
        <v>-7.541810782295387E-2</v>
      </c>
    </row>
    <row r="14" spans="2:14" ht="15" customHeight="1">
      <c r="B14" s="75" t="s">
        <v>71</v>
      </c>
      <c r="C14" s="76">
        <v>51846</v>
      </c>
      <c r="D14" s="60">
        <f>C14/$C$8</f>
        <v>7.0255231132474328E-3</v>
      </c>
      <c r="E14" s="76">
        <v>79812</v>
      </c>
      <c r="F14" s="60">
        <f>E14/$E$8</f>
        <v>1.1159831318923095E-2</v>
      </c>
      <c r="G14" s="61">
        <f>(E14-C14)/C14</f>
        <v>0.53940516143964823</v>
      </c>
      <c r="H14" s="66"/>
      <c r="I14" s="75" t="s">
        <v>71</v>
      </c>
      <c r="J14" s="76">
        <v>52448</v>
      </c>
      <c r="K14" s="60">
        <f>J14/$C$8</f>
        <v>7.1070986429734471E-3</v>
      </c>
      <c r="L14" s="76">
        <v>57070</v>
      </c>
      <c r="M14" s="60">
        <f>L14/$E$8</f>
        <v>7.9798974260880708E-3</v>
      </c>
      <c r="N14" s="61">
        <f>(L14-J14)/J14</f>
        <v>8.8125381330079314E-2</v>
      </c>
    </row>
    <row r="15" spans="2:14" ht="15" customHeight="1">
      <c r="B15" s="50" t="s">
        <v>72</v>
      </c>
      <c r="C15" s="51"/>
      <c r="D15" s="51"/>
      <c r="E15" s="51"/>
      <c r="F15" s="57"/>
      <c r="G15" s="57"/>
      <c r="H15" s="66"/>
      <c r="I15" s="50" t="s">
        <v>72</v>
      </c>
      <c r="J15" s="51"/>
      <c r="K15" s="51"/>
      <c r="L15" s="51"/>
      <c r="M15" s="57"/>
      <c r="N15" s="57"/>
    </row>
    <row r="16" spans="2:14" ht="15" customHeight="1">
      <c r="B16" s="72" t="s">
        <v>73</v>
      </c>
      <c r="C16" s="73">
        <v>2601818</v>
      </c>
      <c r="D16" s="74">
        <f>C16/$C$8</f>
        <v>0.35256591628019923</v>
      </c>
      <c r="E16" s="73">
        <v>2341337</v>
      </c>
      <c r="F16" s="74">
        <f>E16/$E$8</f>
        <v>0.32738091992123297</v>
      </c>
      <c r="G16" s="74">
        <f>(E16-C16)/C16</f>
        <v>-0.100114996513976</v>
      </c>
      <c r="H16" s="66"/>
      <c r="I16" s="72" t="s">
        <v>73</v>
      </c>
      <c r="J16" s="73">
        <v>3332032</v>
      </c>
      <c r="K16" s="74">
        <f>J16/$C$8</f>
        <v>0.45151540774756138</v>
      </c>
      <c r="L16" s="73">
        <v>2984022</v>
      </c>
      <c r="M16" s="74">
        <f>L16/$E$8</f>
        <v>0.41724530361293455</v>
      </c>
      <c r="N16" s="74">
        <f>(L16-J16)/J16</f>
        <v>-0.10444377484970133</v>
      </c>
    </row>
    <row r="17" spans="2:16" ht="15" customHeight="1">
      <c r="B17" s="77" t="s">
        <v>74</v>
      </c>
      <c r="C17" s="77"/>
      <c r="D17" s="77"/>
      <c r="E17" s="77"/>
      <c r="F17" s="77"/>
      <c r="G17" s="77"/>
      <c r="H17" s="66"/>
      <c r="I17" s="77" t="s">
        <v>74</v>
      </c>
      <c r="J17" s="77"/>
      <c r="K17" s="77"/>
      <c r="L17" s="77"/>
      <c r="M17" s="77"/>
      <c r="N17" s="77"/>
    </row>
    <row r="18" spans="2:16" ht="20.100000000000001" customHeight="1" thickBot="1">
      <c r="B18" s="66"/>
      <c r="C18" s="66"/>
      <c r="D18" s="66"/>
      <c r="E18" s="66"/>
      <c r="F18" s="66"/>
      <c r="G18" s="66"/>
      <c r="H18" s="66"/>
      <c r="I18" s="66"/>
      <c r="J18" s="66"/>
      <c r="K18" s="66"/>
      <c r="L18" s="66"/>
      <c r="M18" s="66"/>
      <c r="N18" s="66"/>
    </row>
    <row r="19" spans="2:16" ht="36" customHeight="1" thickBot="1">
      <c r="B19" s="45" t="s">
        <v>90</v>
      </c>
      <c r="C19" s="45"/>
      <c r="D19" s="45"/>
      <c r="E19" s="45"/>
      <c r="F19" s="45"/>
      <c r="G19" s="45"/>
      <c r="H19" s="66"/>
      <c r="I19" s="45" t="s">
        <v>91</v>
      </c>
      <c r="J19" s="45"/>
      <c r="K19" s="45"/>
      <c r="L19" s="45"/>
      <c r="M19" s="45"/>
      <c r="N19" s="45"/>
      <c r="P19" s="41" t="s">
        <v>45</v>
      </c>
    </row>
    <row r="20" spans="2:16" ht="48" customHeight="1">
      <c r="B20" s="67" t="s">
        <v>63</v>
      </c>
      <c r="C20" s="47" t="str">
        <f>actualizaciones!$A$3</f>
        <v>I semestre 2011</v>
      </c>
      <c r="D20" s="68" t="s">
        <v>49</v>
      </c>
      <c r="E20" s="47" t="str">
        <f>actualizaciones!$A$2</f>
        <v>I semestre 2012</v>
      </c>
      <c r="F20" s="68" t="s">
        <v>49</v>
      </c>
      <c r="G20" s="69" t="s">
        <v>50</v>
      </c>
      <c r="H20" s="66"/>
      <c r="I20" s="67" t="s">
        <v>63</v>
      </c>
      <c r="J20" s="47" t="str">
        <f>actualizaciones!$A$3</f>
        <v>I semestre 2011</v>
      </c>
      <c r="K20" s="68" t="s">
        <v>49</v>
      </c>
      <c r="L20" s="47" t="str">
        <f>actualizaciones!$A$2</f>
        <v>I semestre 2012</v>
      </c>
      <c r="M20" s="68" t="s">
        <v>49</v>
      </c>
      <c r="N20" s="69" t="s">
        <v>50</v>
      </c>
    </row>
    <row r="21" spans="2:16" ht="15" customHeight="1">
      <c r="B21" s="50" t="s">
        <v>64</v>
      </c>
      <c r="C21" s="51"/>
      <c r="D21" s="51"/>
      <c r="E21" s="51"/>
      <c r="F21" s="51"/>
      <c r="G21" s="51"/>
      <c r="H21" s="66"/>
      <c r="I21" s="50" t="s">
        <v>64</v>
      </c>
      <c r="J21" s="51"/>
      <c r="K21" s="51"/>
      <c r="L21" s="51"/>
      <c r="M21" s="51"/>
      <c r="N21" s="51"/>
    </row>
    <row r="22" spans="2:16" ht="15" customHeight="1">
      <c r="B22" s="70" t="s">
        <v>89</v>
      </c>
      <c r="C22" s="71">
        <v>2754467</v>
      </c>
      <c r="D22" s="54">
        <f>C22/$C$8</f>
        <v>0.37325100438177133</v>
      </c>
      <c r="E22" s="71">
        <v>2755346</v>
      </c>
      <c r="F22" s="54">
        <f>E22/$E$8</f>
        <v>0.38527034262102788</v>
      </c>
      <c r="G22" s="54">
        <f>(E22-C22)/C22</f>
        <v>3.1911799996151707E-4</v>
      </c>
      <c r="H22" s="66"/>
      <c r="I22" s="70" t="s">
        <v>89</v>
      </c>
      <c r="J22" s="71">
        <v>173447</v>
      </c>
      <c r="K22" s="54">
        <f>J22/$C$8</f>
        <v>2.3503373595329002E-2</v>
      </c>
      <c r="L22" s="71">
        <v>193881</v>
      </c>
      <c r="M22" s="54">
        <f>L22/$E$8</f>
        <v>2.7109698490754883E-2</v>
      </c>
      <c r="N22" s="54">
        <f>(L22-J22)/J22</f>
        <v>0.1178112045754611</v>
      </c>
    </row>
    <row r="23" spans="2:16" ht="15" customHeight="1">
      <c r="B23" s="50" t="s">
        <v>66</v>
      </c>
      <c r="C23" s="51"/>
      <c r="D23" s="51"/>
      <c r="E23" s="51"/>
      <c r="F23" s="57"/>
      <c r="G23" s="57"/>
      <c r="H23" s="66"/>
      <c r="I23" s="50" t="s">
        <v>66</v>
      </c>
      <c r="J23" s="51"/>
      <c r="K23" s="51"/>
      <c r="L23" s="51"/>
      <c r="M23" s="57"/>
      <c r="N23" s="57"/>
    </row>
    <row r="24" spans="2:16" ht="15" customHeight="1">
      <c r="B24" s="72" t="s">
        <v>67</v>
      </c>
      <c r="C24" s="73">
        <v>1972487</v>
      </c>
      <c r="D24" s="74">
        <f>C24/$C$8</f>
        <v>0.26728683040311862</v>
      </c>
      <c r="E24" s="73">
        <v>2037676</v>
      </c>
      <c r="F24" s="74">
        <f>E24/$E$8</f>
        <v>0.28492107004733547</v>
      </c>
      <c r="G24" s="74">
        <f>(E24-C24)/C24</f>
        <v>3.3049140501306216E-2</v>
      </c>
      <c r="H24" s="66"/>
      <c r="I24" s="72" t="s">
        <v>67</v>
      </c>
      <c r="J24" s="73">
        <v>173447</v>
      </c>
      <c r="K24" s="74">
        <f>J24/$C$8</f>
        <v>2.3503373595329002E-2</v>
      </c>
      <c r="L24" s="73">
        <v>193881</v>
      </c>
      <c r="M24" s="74">
        <f>L24/$E$8</f>
        <v>2.7109698490754883E-2</v>
      </c>
      <c r="N24" s="74">
        <f>(L24-J24)/J24</f>
        <v>0.1178112045754611</v>
      </c>
    </row>
    <row r="25" spans="2:16" ht="15" customHeight="1">
      <c r="B25" s="75" t="s">
        <v>77</v>
      </c>
      <c r="C25" s="76">
        <v>1663150</v>
      </c>
      <c r="D25" s="60">
        <f>C25/$C$8</f>
        <v>0.22536933930867314</v>
      </c>
      <c r="E25" s="76">
        <v>1754105</v>
      </c>
      <c r="F25" s="60">
        <f>E25/$E$8</f>
        <v>0.24527033423143885</v>
      </c>
      <c r="G25" s="61">
        <f>(E25-C25)/C25</f>
        <v>5.4688392508192282E-2</v>
      </c>
      <c r="H25" s="66"/>
      <c r="I25" s="75" t="s">
        <v>77</v>
      </c>
      <c r="J25" s="76">
        <v>43544</v>
      </c>
      <c r="K25" s="60">
        <f>J25/$C$8</f>
        <v>5.9005396451654165E-3</v>
      </c>
      <c r="L25" s="76">
        <v>57598</v>
      </c>
      <c r="M25" s="60">
        <f>L25/$E$8</f>
        <v>8.0537258094939661E-3</v>
      </c>
      <c r="N25" s="61">
        <f>(L25-J25)/J25</f>
        <v>0.32275399595811133</v>
      </c>
    </row>
    <row r="26" spans="2:16" ht="15" customHeight="1">
      <c r="B26" s="75" t="s">
        <v>70</v>
      </c>
      <c r="C26" s="76">
        <v>293538</v>
      </c>
      <c r="D26" s="60">
        <f>C26/$C$8</f>
        <v>3.9776607715473228E-2</v>
      </c>
      <c r="E26" s="76">
        <v>264532</v>
      </c>
      <c r="F26" s="60">
        <f>E26/$E$8</f>
        <v>3.6988579392288931E-2</v>
      </c>
      <c r="G26" s="61">
        <f>(E26-C26)/C26</f>
        <v>-9.8815144887544379E-2</v>
      </c>
      <c r="H26" s="66"/>
      <c r="I26" s="75" t="s">
        <v>70</v>
      </c>
      <c r="J26" s="76">
        <v>56791</v>
      </c>
      <c r="K26" s="60">
        <f>J26/$C$8</f>
        <v>7.6956078217111238E-3</v>
      </c>
      <c r="L26" s="76">
        <v>67682</v>
      </c>
      <c r="M26" s="60">
        <f>L26/$E$8</f>
        <v>9.4637360713596078E-3</v>
      </c>
      <c r="N26" s="61">
        <f>(L26-J26)/J26</f>
        <v>0.19177334436794563</v>
      </c>
    </row>
    <row r="27" spans="2:16" ht="15" customHeight="1">
      <c r="B27" s="75" t="s">
        <v>71</v>
      </c>
      <c r="C27" s="76">
        <v>15799</v>
      </c>
      <c r="D27" s="60">
        <f>C27/$C$8</f>
        <v>2.1408833789722677E-3</v>
      </c>
      <c r="E27" s="76">
        <v>19039</v>
      </c>
      <c r="F27" s="60">
        <f>E27/$E$8</f>
        <v>2.6621564236076881E-3</v>
      </c>
      <c r="G27" s="61">
        <f>(E27-C27)/C27</f>
        <v>0.20507627065004114</v>
      </c>
      <c r="H27" s="66"/>
      <c r="I27" s="75" t="s">
        <v>78</v>
      </c>
      <c r="J27" s="76">
        <v>59045</v>
      </c>
      <c r="K27" s="60">
        <f>J27/$C$8</f>
        <v>8.0010417818480624E-3</v>
      </c>
      <c r="L27" s="76">
        <v>53795</v>
      </c>
      <c r="M27" s="60">
        <f>L27/$E$8</f>
        <v>7.5219656918943008E-3</v>
      </c>
      <c r="N27" s="61">
        <f>(L27-J27)/J27</f>
        <v>-8.8915234143449914E-2</v>
      </c>
    </row>
    <row r="28" spans="2:16" ht="15" customHeight="1">
      <c r="B28" s="50" t="s">
        <v>72</v>
      </c>
      <c r="C28" s="51"/>
      <c r="D28" s="51"/>
      <c r="E28" s="51"/>
      <c r="F28" s="57"/>
      <c r="G28" s="57"/>
      <c r="H28" s="66"/>
      <c r="I28" s="75" t="s">
        <v>79</v>
      </c>
      <c r="J28" s="76">
        <v>14067</v>
      </c>
      <c r="K28" s="60">
        <f>J28/$C$8</f>
        <v>1.9061843466043982E-3</v>
      </c>
      <c r="L28" s="76">
        <v>14806</v>
      </c>
      <c r="M28" s="60">
        <f>L28/$E$8</f>
        <v>2.0702709180070084E-3</v>
      </c>
      <c r="N28" s="61">
        <f>(L28-J28)/J28</f>
        <v>5.2534300135067886E-2</v>
      </c>
    </row>
    <row r="29" spans="2:16" ht="15" customHeight="1">
      <c r="B29" s="72" t="s">
        <v>73</v>
      </c>
      <c r="C29" s="73">
        <v>781980</v>
      </c>
      <c r="D29" s="74">
        <f>C29/$C$8</f>
        <v>0.10596417397865268</v>
      </c>
      <c r="E29" s="73">
        <v>717670</v>
      </c>
      <c r="F29" s="74">
        <f>E29/$E$8</f>
        <v>0.1003492725736924</v>
      </c>
      <c r="G29" s="74">
        <f>(E29-C29)/C29</f>
        <v>-8.2239954986061028E-2</v>
      </c>
      <c r="H29" s="66"/>
      <c r="I29" s="50" t="s">
        <v>72</v>
      </c>
      <c r="J29" s="51"/>
      <c r="K29" s="51"/>
      <c r="L29" s="51"/>
      <c r="M29" s="57"/>
      <c r="N29" s="57"/>
    </row>
    <row r="30" spans="2:16" ht="15" customHeight="1">
      <c r="B30" s="77" t="s">
        <v>74</v>
      </c>
      <c r="C30" s="77"/>
      <c r="D30" s="77"/>
      <c r="E30" s="77"/>
      <c r="F30" s="77"/>
      <c r="G30" s="77"/>
      <c r="H30" s="66"/>
      <c r="I30" s="72" t="s">
        <v>73</v>
      </c>
      <c r="J30" s="73">
        <v>0</v>
      </c>
      <c r="K30" s="74">
        <f>J30/$C$8</f>
        <v>0</v>
      </c>
      <c r="L30" s="73">
        <v>0</v>
      </c>
      <c r="M30" s="74">
        <f>L30/$E$8</f>
        <v>0</v>
      </c>
      <c r="N30" s="78" t="str">
        <f>IFERROR((L30-J30)/J30,"-")</f>
        <v>-</v>
      </c>
    </row>
    <row r="31" spans="2:16" ht="15" customHeight="1">
      <c r="B31" s="66"/>
      <c r="C31" s="66"/>
      <c r="D31" s="66"/>
      <c r="E31" s="66"/>
      <c r="F31" s="66"/>
      <c r="G31" s="66"/>
      <c r="H31" s="66"/>
      <c r="I31" s="77" t="s">
        <v>74</v>
      </c>
      <c r="J31" s="77"/>
      <c r="K31" s="77"/>
      <c r="L31" s="77"/>
      <c r="M31" s="77"/>
      <c r="N31" s="77"/>
    </row>
    <row r="32" spans="2:16">
      <c r="B32" s="66"/>
      <c r="C32" s="66"/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66"/>
    </row>
    <row r="33" spans="2:14">
      <c r="B33" s="66"/>
      <c r="C33" s="66"/>
      <c r="D33" s="66"/>
      <c r="E33" s="66"/>
      <c r="F33" s="66"/>
      <c r="G33" s="66"/>
      <c r="H33" s="66"/>
      <c r="I33" s="66"/>
      <c r="J33" s="66"/>
      <c r="K33" s="66"/>
      <c r="L33" s="66"/>
      <c r="M33" s="66"/>
      <c r="N33" s="66"/>
    </row>
    <row r="34" spans="2:14" ht="36" customHeight="1">
      <c r="B34" s="45" t="s">
        <v>92</v>
      </c>
      <c r="C34" s="45"/>
      <c r="D34" s="45"/>
      <c r="E34" s="45"/>
      <c r="F34" s="45"/>
      <c r="G34" s="45"/>
      <c r="H34" s="66"/>
      <c r="I34" s="66"/>
    </row>
    <row r="35" spans="2:14" ht="18" customHeight="1">
      <c r="B35" s="45"/>
      <c r="C35" s="45"/>
      <c r="D35" s="45"/>
      <c r="E35" s="45"/>
      <c r="F35" s="45"/>
      <c r="G35" s="45"/>
      <c r="H35" s="66"/>
      <c r="I35" s="66"/>
    </row>
    <row r="36" spans="2:14" ht="42.75" customHeight="1">
      <c r="B36" s="67" t="s">
        <v>63</v>
      </c>
      <c r="C36" s="47" t="str">
        <f>actualizaciones!$A$3</f>
        <v>I semestre 2011</v>
      </c>
      <c r="D36" s="68" t="s">
        <v>49</v>
      </c>
      <c r="E36" s="47" t="str">
        <f>actualizaciones!$A$2</f>
        <v>I semestre 2012</v>
      </c>
      <c r="F36" s="68" t="s">
        <v>49</v>
      </c>
      <c r="G36" s="69" t="s">
        <v>50</v>
      </c>
      <c r="H36" s="66"/>
      <c r="I36" s="66"/>
    </row>
    <row r="37" spans="2:14" ht="15" customHeight="1">
      <c r="B37" s="50" t="s">
        <v>64</v>
      </c>
      <c r="C37" s="51"/>
      <c r="D37" s="51"/>
      <c r="E37" s="51"/>
      <c r="F37" s="51"/>
      <c r="G37" s="51"/>
      <c r="H37" s="66"/>
      <c r="I37" s="66"/>
    </row>
    <row r="38" spans="2:14" ht="15" customHeight="1">
      <c r="B38" s="70" t="s">
        <v>89</v>
      </c>
      <c r="C38" s="71">
        <v>19544873</v>
      </c>
      <c r="D38" s="54">
        <f>C38/$C$38</f>
        <v>1</v>
      </c>
      <c r="E38" s="71">
        <v>18805690</v>
      </c>
      <c r="F38" s="54">
        <f>E38/$E$38</f>
        <v>1</v>
      </c>
      <c r="G38" s="54">
        <f>E38/C38-1</f>
        <v>-3.7819790386972585E-2</v>
      </c>
      <c r="H38" s="66"/>
      <c r="I38" s="66"/>
    </row>
    <row r="39" spans="2:14" ht="15" customHeight="1">
      <c r="B39" s="50" t="s">
        <v>66</v>
      </c>
      <c r="C39" s="51"/>
      <c r="D39" s="51"/>
      <c r="E39" s="51"/>
      <c r="F39" s="57"/>
      <c r="G39" s="57"/>
      <c r="H39" s="66"/>
      <c r="I39" s="66"/>
    </row>
    <row r="40" spans="2:14" ht="15" customHeight="1">
      <c r="B40" s="72" t="s">
        <v>67</v>
      </c>
      <c r="C40" s="73">
        <v>11438552</v>
      </c>
      <c r="D40" s="74">
        <f t="shared" ref="D40:D45" si="0">C40/$C$38</f>
        <v>0.58524565496025482</v>
      </c>
      <c r="E40" s="73">
        <v>11562676</v>
      </c>
      <c r="F40" s="74">
        <f t="shared" ref="F40:F45" si="1">E40/$E$38</f>
        <v>0.61484986724762558</v>
      </c>
      <c r="G40" s="74">
        <f t="shared" ref="G40:G45" si="2">E40/C40-1</f>
        <v>1.0851373495526451E-2</v>
      </c>
      <c r="H40" s="66"/>
      <c r="I40" s="66"/>
    </row>
    <row r="41" spans="2:14" ht="15" customHeight="1">
      <c r="B41" s="75" t="s">
        <v>68</v>
      </c>
      <c r="C41" s="76">
        <v>1423848</v>
      </c>
      <c r="D41" s="60">
        <f t="shared" si="0"/>
        <v>7.2850204757022474E-2</v>
      </c>
      <c r="E41" s="76">
        <v>1619239</v>
      </c>
      <c r="F41" s="60">
        <f t="shared" si="1"/>
        <v>8.6103673941237996E-2</v>
      </c>
      <c r="G41" s="61">
        <f t="shared" si="2"/>
        <v>0.13722742877048666</v>
      </c>
      <c r="H41" s="66"/>
      <c r="I41" s="66"/>
    </row>
    <row r="42" spans="2:14" ht="15" customHeight="1">
      <c r="B42" s="75" t="s">
        <v>69</v>
      </c>
      <c r="C42" s="76">
        <v>7449967</v>
      </c>
      <c r="D42" s="60">
        <f t="shared" si="0"/>
        <v>0.38117244353544788</v>
      </c>
      <c r="E42" s="76">
        <v>7480179</v>
      </c>
      <c r="F42" s="60">
        <f t="shared" si="1"/>
        <v>0.39776147538324835</v>
      </c>
      <c r="G42" s="61">
        <f t="shared" si="2"/>
        <v>4.0553199765851478E-3</v>
      </c>
      <c r="H42" s="66"/>
      <c r="I42" s="66"/>
    </row>
    <row r="43" spans="2:14" ht="15" customHeight="1">
      <c r="B43" s="75" t="s">
        <v>70</v>
      </c>
      <c r="C43" s="76">
        <v>2270057</v>
      </c>
      <c r="D43" s="60">
        <f t="shared" si="0"/>
        <v>0.11614590690868137</v>
      </c>
      <c r="E43" s="76">
        <v>2157715</v>
      </c>
      <c r="F43" s="60">
        <f t="shared" si="1"/>
        <v>0.11473734811113019</v>
      </c>
      <c r="G43" s="61">
        <f t="shared" si="2"/>
        <v>-4.9488625175491241E-2</v>
      </c>
      <c r="H43" s="66"/>
      <c r="I43" s="66"/>
    </row>
    <row r="44" spans="2:14" ht="15" customHeight="1">
      <c r="B44" s="75" t="s">
        <v>78</v>
      </c>
      <c r="C44" s="76">
        <v>195871</v>
      </c>
      <c r="D44" s="60">
        <f t="shared" si="0"/>
        <v>1.0021605154456619E-2</v>
      </c>
      <c r="E44" s="76">
        <v>195975</v>
      </c>
      <c r="F44" s="60">
        <f t="shared" si="1"/>
        <v>1.042104809767682E-2</v>
      </c>
      <c r="G44" s="61">
        <f t="shared" si="2"/>
        <v>5.3096170438715617E-4</v>
      </c>
      <c r="H44" s="66"/>
      <c r="I44" s="66"/>
    </row>
    <row r="45" spans="2:14" ht="15" customHeight="1">
      <c r="B45" s="75" t="s">
        <v>79</v>
      </c>
      <c r="C45" s="76">
        <v>98809</v>
      </c>
      <c r="D45" s="60">
        <f t="shared" si="0"/>
        <v>5.0554946046464464E-3</v>
      </c>
      <c r="E45" s="76">
        <v>109568</v>
      </c>
      <c r="F45" s="60">
        <f t="shared" si="1"/>
        <v>5.8263217143322051E-3</v>
      </c>
      <c r="G45" s="61">
        <f t="shared" si="2"/>
        <v>0.10888684229169399</v>
      </c>
      <c r="H45" s="66"/>
      <c r="I45" s="66"/>
    </row>
    <row r="46" spans="2:14" ht="15" customHeight="1">
      <c r="B46" s="50" t="s">
        <v>72</v>
      </c>
      <c r="C46" s="51"/>
      <c r="D46" s="51"/>
      <c r="E46" s="51"/>
      <c r="F46" s="57"/>
      <c r="G46" s="57"/>
      <c r="H46" s="66"/>
      <c r="I46" s="66"/>
    </row>
    <row r="47" spans="2:14" ht="15" customHeight="1">
      <c r="B47" s="72" t="s">
        <v>73</v>
      </c>
      <c r="C47" s="73">
        <v>8106321</v>
      </c>
      <c r="D47" s="74">
        <f>C47/$C$38</f>
        <v>0.41475434503974523</v>
      </c>
      <c r="E47" s="73">
        <v>7243014</v>
      </c>
      <c r="F47" s="74">
        <f>E47/$E$38</f>
        <v>0.38515013275237442</v>
      </c>
      <c r="G47" s="74">
        <f>E47/C47-1</f>
        <v>-0.10649800322489078</v>
      </c>
      <c r="H47" s="66"/>
      <c r="I47" s="66"/>
    </row>
    <row r="48" spans="2:14" ht="15" customHeight="1">
      <c r="B48" s="77" t="s">
        <v>74</v>
      </c>
      <c r="C48" s="77"/>
      <c r="D48" s="77"/>
      <c r="E48" s="77"/>
      <c r="F48" s="77"/>
      <c r="G48" s="77"/>
      <c r="H48" s="66"/>
      <c r="I48" s="66"/>
    </row>
    <row r="49" ht="15" customHeight="1"/>
  </sheetData>
  <mergeCells count="10">
    <mergeCell ref="B30:G30"/>
    <mergeCell ref="I31:N31"/>
    <mergeCell ref="B34:G35"/>
    <mergeCell ref="B48:G48"/>
    <mergeCell ref="B5:G5"/>
    <mergeCell ref="I5:N5"/>
    <mergeCell ref="B17:G17"/>
    <mergeCell ref="I17:N17"/>
    <mergeCell ref="B19:G19"/>
    <mergeCell ref="I19:N19"/>
  </mergeCells>
  <hyperlinks>
    <hyperlink ref="P19" location="'Gráfico pernocta munic y cate'!A1" tooltip="Ir a gráfica" display="Gráfica"/>
  </hyperlinks>
  <printOptions horizontalCentered="1" verticalCentered="1"/>
  <pageMargins left="0.96" right="0.78740157480314965" top="0.54" bottom="0.49" header="0" footer="0.19685039370078741"/>
  <pageSetup paperSize="9" scale="64" orientation="landscape" r:id="rId1"/>
  <headerFooter scaleWithDoc="0" alignWithMargins="0">
    <oddHeader xml:space="preserve">&amp;L&amp;G&amp;RTurismo en Cifras </oddHeader>
    <oddFooter>&amp;CTurismo de Tenerife&amp;R&amp;P</oddFooter>
  </headerFooter>
  <rowBreaks count="1" manualBreakCount="1">
    <brk id="32" min="1" max="13" man="1"/>
  </rowBreaks>
  <drawing r:id="rId2"/>
  <legacyDrawingHF r:id="rId3"/>
</worksheet>
</file>

<file path=xl/worksheets/sheet11.xml><?xml version="1.0" encoding="utf-8"?>
<worksheet xmlns="http://schemas.openxmlformats.org/spreadsheetml/2006/main" xmlns:r="http://schemas.openxmlformats.org/officeDocument/2006/relationships">
  <sheetPr codeName="Hoja28">
    <tabColor rgb="FF000099"/>
    <pageSetUpPr autoPageBreaks="0" fitToPage="1"/>
  </sheetPr>
  <dimension ref="B6:S44"/>
  <sheetViews>
    <sheetView showGridLines="0" showRowColHeaders="0" showOutlineSymbols="0" zoomScaleNormal="100" workbookViewId="0">
      <selection activeCell="B1" sqref="B1"/>
    </sheetView>
  </sheetViews>
  <sheetFormatPr baseColWidth="10" defaultRowHeight="12.75"/>
  <cols>
    <col min="1" max="1" width="15" style="2" customWidth="1"/>
    <col min="2" max="8" width="12.42578125" style="2" customWidth="1"/>
    <col min="9" max="9" width="11.42578125" style="2"/>
    <col min="10" max="10" width="11.85546875" style="2" customWidth="1"/>
    <col min="11" max="11" width="3.7109375" style="2" customWidth="1"/>
    <col min="12" max="16" width="11.42578125" style="2"/>
    <col min="17" max="17" width="16.42578125" style="2" customWidth="1"/>
    <col min="18" max="265" width="11.42578125" style="2"/>
    <col min="266" max="266" width="11.85546875" style="2" customWidth="1"/>
    <col min="267" max="267" width="3.7109375" style="2" customWidth="1"/>
    <col min="268" max="521" width="11.42578125" style="2"/>
    <col min="522" max="522" width="11.85546875" style="2" customWidth="1"/>
    <col min="523" max="523" width="3.7109375" style="2" customWidth="1"/>
    <col min="524" max="777" width="11.42578125" style="2"/>
    <col min="778" max="778" width="11.85546875" style="2" customWidth="1"/>
    <col min="779" max="779" width="3.7109375" style="2" customWidth="1"/>
    <col min="780" max="1033" width="11.42578125" style="2"/>
    <col min="1034" max="1034" width="11.85546875" style="2" customWidth="1"/>
    <col min="1035" max="1035" width="3.7109375" style="2" customWidth="1"/>
    <col min="1036" max="1289" width="11.42578125" style="2"/>
    <col min="1290" max="1290" width="11.85546875" style="2" customWidth="1"/>
    <col min="1291" max="1291" width="3.7109375" style="2" customWidth="1"/>
    <col min="1292" max="1545" width="11.42578125" style="2"/>
    <col min="1546" max="1546" width="11.85546875" style="2" customWidth="1"/>
    <col min="1547" max="1547" width="3.7109375" style="2" customWidth="1"/>
    <col min="1548" max="1801" width="11.42578125" style="2"/>
    <col min="1802" max="1802" width="11.85546875" style="2" customWidth="1"/>
    <col min="1803" max="1803" width="3.7109375" style="2" customWidth="1"/>
    <col min="1804" max="2057" width="11.42578125" style="2"/>
    <col min="2058" max="2058" width="11.85546875" style="2" customWidth="1"/>
    <col min="2059" max="2059" width="3.7109375" style="2" customWidth="1"/>
    <col min="2060" max="2313" width="11.42578125" style="2"/>
    <col min="2314" max="2314" width="11.85546875" style="2" customWidth="1"/>
    <col min="2315" max="2315" width="3.7109375" style="2" customWidth="1"/>
    <col min="2316" max="2569" width="11.42578125" style="2"/>
    <col min="2570" max="2570" width="11.85546875" style="2" customWidth="1"/>
    <col min="2571" max="2571" width="3.7109375" style="2" customWidth="1"/>
    <col min="2572" max="2825" width="11.42578125" style="2"/>
    <col min="2826" max="2826" width="11.85546875" style="2" customWidth="1"/>
    <col min="2827" max="2827" width="3.7109375" style="2" customWidth="1"/>
    <col min="2828" max="3081" width="11.42578125" style="2"/>
    <col min="3082" max="3082" width="11.85546875" style="2" customWidth="1"/>
    <col min="3083" max="3083" width="3.7109375" style="2" customWidth="1"/>
    <col min="3084" max="3337" width="11.42578125" style="2"/>
    <col min="3338" max="3338" width="11.85546875" style="2" customWidth="1"/>
    <col min="3339" max="3339" width="3.7109375" style="2" customWidth="1"/>
    <col min="3340" max="3593" width="11.42578125" style="2"/>
    <col min="3594" max="3594" width="11.85546875" style="2" customWidth="1"/>
    <col min="3595" max="3595" width="3.7109375" style="2" customWidth="1"/>
    <col min="3596" max="3849" width="11.42578125" style="2"/>
    <col min="3850" max="3850" width="11.85546875" style="2" customWidth="1"/>
    <col min="3851" max="3851" width="3.7109375" style="2" customWidth="1"/>
    <col min="3852" max="4105" width="11.42578125" style="2"/>
    <col min="4106" max="4106" width="11.85546875" style="2" customWidth="1"/>
    <col min="4107" max="4107" width="3.7109375" style="2" customWidth="1"/>
    <col min="4108" max="4361" width="11.42578125" style="2"/>
    <col min="4362" max="4362" width="11.85546875" style="2" customWidth="1"/>
    <col min="4363" max="4363" width="3.7109375" style="2" customWidth="1"/>
    <col min="4364" max="4617" width="11.42578125" style="2"/>
    <col min="4618" max="4618" width="11.85546875" style="2" customWidth="1"/>
    <col min="4619" max="4619" width="3.7109375" style="2" customWidth="1"/>
    <col min="4620" max="4873" width="11.42578125" style="2"/>
    <col min="4874" max="4874" width="11.85546875" style="2" customWidth="1"/>
    <col min="4875" max="4875" width="3.7109375" style="2" customWidth="1"/>
    <col min="4876" max="5129" width="11.42578125" style="2"/>
    <col min="5130" max="5130" width="11.85546875" style="2" customWidth="1"/>
    <col min="5131" max="5131" width="3.7109375" style="2" customWidth="1"/>
    <col min="5132" max="5385" width="11.42578125" style="2"/>
    <col min="5386" max="5386" width="11.85546875" style="2" customWidth="1"/>
    <col min="5387" max="5387" width="3.7109375" style="2" customWidth="1"/>
    <col min="5388" max="5641" width="11.42578125" style="2"/>
    <col min="5642" max="5642" width="11.85546875" style="2" customWidth="1"/>
    <col min="5643" max="5643" width="3.7109375" style="2" customWidth="1"/>
    <col min="5644" max="5897" width="11.42578125" style="2"/>
    <col min="5898" max="5898" width="11.85546875" style="2" customWidth="1"/>
    <col min="5899" max="5899" width="3.7109375" style="2" customWidth="1"/>
    <col min="5900" max="6153" width="11.42578125" style="2"/>
    <col min="6154" max="6154" width="11.85546875" style="2" customWidth="1"/>
    <col min="6155" max="6155" width="3.7109375" style="2" customWidth="1"/>
    <col min="6156" max="6409" width="11.42578125" style="2"/>
    <col min="6410" max="6410" width="11.85546875" style="2" customWidth="1"/>
    <col min="6411" max="6411" width="3.7109375" style="2" customWidth="1"/>
    <col min="6412" max="6665" width="11.42578125" style="2"/>
    <col min="6666" max="6666" width="11.85546875" style="2" customWidth="1"/>
    <col min="6667" max="6667" width="3.7109375" style="2" customWidth="1"/>
    <col min="6668" max="6921" width="11.42578125" style="2"/>
    <col min="6922" max="6922" width="11.85546875" style="2" customWidth="1"/>
    <col min="6923" max="6923" width="3.7109375" style="2" customWidth="1"/>
    <col min="6924" max="7177" width="11.42578125" style="2"/>
    <col min="7178" max="7178" width="11.85546875" style="2" customWidth="1"/>
    <col min="7179" max="7179" width="3.7109375" style="2" customWidth="1"/>
    <col min="7180" max="7433" width="11.42578125" style="2"/>
    <col min="7434" max="7434" width="11.85546875" style="2" customWidth="1"/>
    <col min="7435" max="7435" width="3.7109375" style="2" customWidth="1"/>
    <col min="7436" max="7689" width="11.42578125" style="2"/>
    <col min="7690" max="7690" width="11.85546875" style="2" customWidth="1"/>
    <col min="7691" max="7691" width="3.7109375" style="2" customWidth="1"/>
    <col min="7692" max="7945" width="11.42578125" style="2"/>
    <col min="7946" max="7946" width="11.85546875" style="2" customWidth="1"/>
    <col min="7947" max="7947" width="3.7109375" style="2" customWidth="1"/>
    <col min="7948" max="8201" width="11.42578125" style="2"/>
    <col min="8202" max="8202" width="11.85546875" style="2" customWidth="1"/>
    <col min="8203" max="8203" width="3.7109375" style="2" customWidth="1"/>
    <col min="8204" max="8457" width="11.42578125" style="2"/>
    <col min="8458" max="8458" width="11.85546875" style="2" customWidth="1"/>
    <col min="8459" max="8459" width="3.7109375" style="2" customWidth="1"/>
    <col min="8460" max="8713" width="11.42578125" style="2"/>
    <col min="8714" max="8714" width="11.85546875" style="2" customWidth="1"/>
    <col min="8715" max="8715" width="3.7109375" style="2" customWidth="1"/>
    <col min="8716" max="8969" width="11.42578125" style="2"/>
    <col min="8970" max="8970" width="11.85546875" style="2" customWidth="1"/>
    <col min="8971" max="8971" width="3.7109375" style="2" customWidth="1"/>
    <col min="8972" max="9225" width="11.42578125" style="2"/>
    <col min="9226" max="9226" width="11.85546875" style="2" customWidth="1"/>
    <col min="9227" max="9227" width="3.7109375" style="2" customWidth="1"/>
    <col min="9228" max="9481" width="11.42578125" style="2"/>
    <col min="9482" max="9482" width="11.85546875" style="2" customWidth="1"/>
    <col min="9483" max="9483" width="3.7109375" style="2" customWidth="1"/>
    <col min="9484" max="9737" width="11.42578125" style="2"/>
    <col min="9738" max="9738" width="11.85546875" style="2" customWidth="1"/>
    <col min="9739" max="9739" width="3.7109375" style="2" customWidth="1"/>
    <col min="9740" max="9993" width="11.42578125" style="2"/>
    <col min="9994" max="9994" width="11.85546875" style="2" customWidth="1"/>
    <col min="9995" max="9995" width="3.7109375" style="2" customWidth="1"/>
    <col min="9996" max="10249" width="11.42578125" style="2"/>
    <col min="10250" max="10250" width="11.85546875" style="2" customWidth="1"/>
    <col min="10251" max="10251" width="3.7109375" style="2" customWidth="1"/>
    <col min="10252" max="10505" width="11.42578125" style="2"/>
    <col min="10506" max="10506" width="11.85546875" style="2" customWidth="1"/>
    <col min="10507" max="10507" width="3.7109375" style="2" customWidth="1"/>
    <col min="10508" max="10761" width="11.42578125" style="2"/>
    <col min="10762" max="10762" width="11.85546875" style="2" customWidth="1"/>
    <col min="10763" max="10763" width="3.7109375" style="2" customWidth="1"/>
    <col min="10764" max="11017" width="11.42578125" style="2"/>
    <col min="11018" max="11018" width="11.85546875" style="2" customWidth="1"/>
    <col min="11019" max="11019" width="3.7109375" style="2" customWidth="1"/>
    <col min="11020" max="11273" width="11.42578125" style="2"/>
    <col min="11274" max="11274" width="11.85546875" style="2" customWidth="1"/>
    <col min="11275" max="11275" width="3.7109375" style="2" customWidth="1"/>
    <col min="11276" max="11529" width="11.42578125" style="2"/>
    <col min="11530" max="11530" width="11.85546875" style="2" customWidth="1"/>
    <col min="11531" max="11531" width="3.7109375" style="2" customWidth="1"/>
    <col min="11532" max="11785" width="11.42578125" style="2"/>
    <col min="11786" max="11786" width="11.85546875" style="2" customWidth="1"/>
    <col min="11787" max="11787" width="3.7109375" style="2" customWidth="1"/>
    <col min="11788" max="12041" width="11.42578125" style="2"/>
    <col min="12042" max="12042" width="11.85546875" style="2" customWidth="1"/>
    <col min="12043" max="12043" width="3.7109375" style="2" customWidth="1"/>
    <col min="12044" max="12297" width="11.42578125" style="2"/>
    <col min="12298" max="12298" width="11.85546875" style="2" customWidth="1"/>
    <col min="12299" max="12299" width="3.7109375" style="2" customWidth="1"/>
    <col min="12300" max="12553" width="11.42578125" style="2"/>
    <col min="12554" max="12554" width="11.85546875" style="2" customWidth="1"/>
    <col min="12555" max="12555" width="3.7109375" style="2" customWidth="1"/>
    <col min="12556" max="12809" width="11.42578125" style="2"/>
    <col min="12810" max="12810" width="11.85546875" style="2" customWidth="1"/>
    <col min="12811" max="12811" width="3.7109375" style="2" customWidth="1"/>
    <col min="12812" max="13065" width="11.42578125" style="2"/>
    <col min="13066" max="13066" width="11.85546875" style="2" customWidth="1"/>
    <col min="13067" max="13067" width="3.7109375" style="2" customWidth="1"/>
    <col min="13068" max="13321" width="11.42578125" style="2"/>
    <col min="13322" max="13322" width="11.85546875" style="2" customWidth="1"/>
    <col min="13323" max="13323" width="3.7109375" style="2" customWidth="1"/>
    <col min="13324" max="13577" width="11.42578125" style="2"/>
    <col min="13578" max="13578" width="11.85546875" style="2" customWidth="1"/>
    <col min="13579" max="13579" width="3.7109375" style="2" customWidth="1"/>
    <col min="13580" max="13833" width="11.42578125" style="2"/>
    <col min="13834" max="13834" width="11.85546875" style="2" customWidth="1"/>
    <col min="13835" max="13835" width="3.7109375" style="2" customWidth="1"/>
    <col min="13836" max="14089" width="11.42578125" style="2"/>
    <col min="14090" max="14090" width="11.85546875" style="2" customWidth="1"/>
    <col min="14091" max="14091" width="3.7109375" style="2" customWidth="1"/>
    <col min="14092" max="14345" width="11.42578125" style="2"/>
    <col min="14346" max="14346" width="11.85546875" style="2" customWidth="1"/>
    <col min="14347" max="14347" width="3.7109375" style="2" customWidth="1"/>
    <col min="14348" max="14601" width="11.42578125" style="2"/>
    <col min="14602" max="14602" width="11.85546875" style="2" customWidth="1"/>
    <col min="14603" max="14603" width="3.7109375" style="2" customWidth="1"/>
    <col min="14604" max="14857" width="11.42578125" style="2"/>
    <col min="14858" max="14858" width="11.85546875" style="2" customWidth="1"/>
    <col min="14859" max="14859" width="3.7109375" style="2" customWidth="1"/>
    <col min="14860" max="15113" width="11.42578125" style="2"/>
    <col min="15114" max="15114" width="11.85546875" style="2" customWidth="1"/>
    <col min="15115" max="15115" width="3.7109375" style="2" customWidth="1"/>
    <col min="15116" max="15369" width="11.42578125" style="2"/>
    <col min="15370" max="15370" width="11.85546875" style="2" customWidth="1"/>
    <col min="15371" max="15371" width="3.7109375" style="2" customWidth="1"/>
    <col min="15372" max="15625" width="11.42578125" style="2"/>
    <col min="15626" max="15626" width="11.85546875" style="2" customWidth="1"/>
    <col min="15627" max="15627" width="3.7109375" style="2" customWidth="1"/>
    <col min="15628" max="15881" width="11.42578125" style="2"/>
    <col min="15882" max="15882" width="11.85546875" style="2" customWidth="1"/>
    <col min="15883" max="15883" width="3.7109375" style="2" customWidth="1"/>
    <col min="15884" max="16137" width="11.42578125" style="2"/>
    <col min="16138" max="16138" width="11.85546875" style="2" customWidth="1"/>
    <col min="16139" max="16139" width="3.7109375" style="2" customWidth="1"/>
    <col min="16140" max="16384" width="11.42578125" style="2"/>
  </cols>
  <sheetData>
    <row r="6" ht="15" customHeight="1"/>
    <row r="7" ht="15" customHeight="1"/>
    <row r="8" ht="15" customHeight="1"/>
    <row r="9" ht="15" customHeight="1"/>
    <row r="10" ht="15" customHeight="1"/>
    <row r="11" ht="15" customHeight="1"/>
    <row r="12" ht="15" customHeight="1"/>
    <row r="13" ht="15" customHeight="1"/>
    <row r="14" ht="15" customHeight="1"/>
    <row r="15" ht="15" customHeight="1"/>
    <row r="16" ht="15" customHeight="1"/>
    <row r="17" spans="2:19" ht="15" customHeight="1"/>
    <row r="18" spans="2:19" ht="15" customHeight="1"/>
    <row r="19" spans="2:19" ht="15" customHeight="1"/>
    <row r="20" spans="2:19" ht="15" customHeight="1" thickBot="1"/>
    <row r="21" spans="2:19" ht="15" customHeight="1" thickBot="1">
      <c r="S21" s="41" t="s">
        <v>60</v>
      </c>
    </row>
    <row r="22" spans="2:19" ht="15" customHeight="1"/>
    <row r="23" spans="2:19" ht="15" customHeight="1"/>
    <row r="24" spans="2:19" ht="15" customHeight="1"/>
    <row r="25" spans="2:19" ht="15" customHeight="1"/>
    <row r="26" spans="2:19" ht="15" customHeight="1"/>
    <row r="27" spans="2:19" ht="15" customHeight="1"/>
    <row r="28" spans="2:19" ht="15" customHeight="1"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</row>
    <row r="29" spans="2:19" ht="15" customHeight="1"/>
    <row r="30" spans="2:19" ht="15" customHeight="1"/>
    <row r="31" spans="2:19" ht="15" customHeight="1"/>
    <row r="32" spans="2:19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</sheetData>
  <hyperlinks>
    <hyperlink ref="S21" location="'pernocta municipio y catego'!A1" tooltip="Ir a tabla" display="Tabla"/>
  </hyperlinks>
  <printOptions horizontalCentered="1" verticalCentered="1"/>
  <pageMargins left="1.0900000000000001" right="0.39" top="0.56000000000000005" bottom="0.5" header="0" footer="0.19685039370078741"/>
  <pageSetup paperSize="9" scale="65" orientation="landscape" r:id="rId1"/>
  <headerFooter scaleWithDoc="0" alignWithMargins="0">
    <oddHeader xml:space="preserve">&amp;L&amp;G&amp;RTurismo en Cifras </oddHeader>
    <oddFooter>&amp;CTurismo de Tenerife&amp;R&amp;P</oddFooter>
  </headerFooter>
  <rowBreaks count="1" manualBreakCount="1">
    <brk id="41" min="1" max="16" man="1"/>
  </rowBreaks>
  <drawing r:id="rId2"/>
  <legacyDrawingHF r:id="rId3"/>
</worksheet>
</file>

<file path=xl/worksheets/sheet12.xml><?xml version="1.0" encoding="utf-8"?>
<worksheet xmlns="http://schemas.openxmlformats.org/spreadsheetml/2006/main" xmlns:r="http://schemas.openxmlformats.org/officeDocument/2006/relationships">
  <sheetPr codeName="Hoja103">
    <tabColor rgb="FF000099"/>
    <pageSetUpPr fitToPage="1"/>
  </sheetPr>
  <dimension ref="B1:R93"/>
  <sheetViews>
    <sheetView showGridLines="0" showRowColHeaders="0" zoomScaleNormal="100" workbookViewId="0">
      <selection activeCell="B1" sqref="B1"/>
    </sheetView>
  </sheetViews>
  <sheetFormatPr baseColWidth="10" defaultRowHeight="15" outlineLevelRow="1"/>
  <cols>
    <col min="1" max="1" width="15.7109375" customWidth="1"/>
    <col min="2" max="2" width="13" customWidth="1"/>
    <col min="3" max="12" width="10.7109375" customWidth="1"/>
    <col min="15" max="15" width="13.28515625" customWidth="1"/>
    <col min="17" max="17" width="15" customWidth="1"/>
  </cols>
  <sheetData>
    <row r="1" spans="2:18" ht="15" customHeight="1"/>
    <row r="2" spans="2:18" ht="15" customHeight="1"/>
    <row r="3" spans="2:18" ht="15" customHeight="1"/>
    <row r="4" spans="2:18" ht="15" customHeight="1"/>
    <row r="5" spans="2:18" ht="36" customHeight="1">
      <c r="B5" s="17" t="s">
        <v>93</v>
      </c>
      <c r="C5" s="17"/>
      <c r="D5" s="17"/>
      <c r="E5" s="17"/>
      <c r="F5" s="17"/>
      <c r="G5" s="17"/>
      <c r="H5" s="17"/>
      <c r="I5" s="17"/>
      <c r="J5" s="17"/>
      <c r="K5" s="17"/>
      <c r="L5" s="17"/>
    </row>
    <row r="6" spans="2:18" ht="15" customHeight="1">
      <c r="B6" s="18"/>
      <c r="C6" s="19" t="s">
        <v>26</v>
      </c>
      <c r="D6" s="19"/>
      <c r="E6" s="20" t="s">
        <v>27</v>
      </c>
      <c r="F6" s="20"/>
      <c r="G6" s="19" t="s">
        <v>28</v>
      </c>
      <c r="H6" s="19"/>
      <c r="I6" s="20" t="s">
        <v>29</v>
      </c>
      <c r="J6" s="20"/>
      <c r="K6" s="19" t="s">
        <v>30</v>
      </c>
      <c r="L6" s="19"/>
      <c r="N6" s="21"/>
      <c r="O6" s="21"/>
      <c r="P6" s="21"/>
    </row>
    <row r="7" spans="2:18" ht="30" customHeight="1">
      <c r="B7" s="18"/>
      <c r="C7" s="22" t="s">
        <v>31</v>
      </c>
      <c r="D7" s="22" t="s">
        <v>32</v>
      </c>
      <c r="E7" s="23" t="s">
        <v>31</v>
      </c>
      <c r="F7" s="23" t="s">
        <v>32</v>
      </c>
      <c r="G7" s="22" t="s">
        <v>31</v>
      </c>
      <c r="H7" s="22" t="s">
        <v>32</v>
      </c>
      <c r="I7" s="23" t="s">
        <v>31</v>
      </c>
      <c r="J7" s="23" t="s">
        <v>32</v>
      </c>
      <c r="K7" s="22" t="s">
        <v>31</v>
      </c>
      <c r="L7" s="22" t="s">
        <v>32</v>
      </c>
      <c r="N7" s="21"/>
      <c r="O7" s="21"/>
      <c r="P7" s="21"/>
    </row>
    <row r="8" spans="2:18">
      <c r="B8" s="24" t="s">
        <v>39</v>
      </c>
      <c r="C8" s="95">
        <v>56.022798973625541</v>
      </c>
      <c r="D8" s="26">
        <f t="shared" ref="D8:D11" si="0">C8/C21-1</f>
        <v>1.601013735265755E-2</v>
      </c>
      <c r="E8" s="96">
        <v>59.458632328488648</v>
      </c>
      <c r="F8" s="28">
        <f t="shared" ref="F8:F13" si="1">E8/E21-1</f>
        <v>-7.5340956686922311E-3</v>
      </c>
      <c r="G8" s="95">
        <v>60.130471985487901</v>
      </c>
      <c r="H8" s="26">
        <f t="shared" ref="H8:H13" si="2">G8/G21-1</f>
        <v>1.008688032064331E-2</v>
      </c>
      <c r="I8" s="96">
        <v>51.923531026908293</v>
      </c>
      <c r="J8" s="28">
        <f t="shared" ref="J8:J13" si="3">I8/I21-1</f>
        <v>5.6859984264365782E-2</v>
      </c>
      <c r="K8" s="95">
        <v>37.674263627882183</v>
      </c>
      <c r="L8" s="26">
        <f t="shared" ref="L8:L13" si="4">K8/K21-1</f>
        <v>-0.12851576155720135</v>
      </c>
      <c r="N8" s="29"/>
      <c r="O8" s="29"/>
      <c r="P8" s="29"/>
    </row>
    <row r="9" spans="2:18">
      <c r="B9" s="24" t="s">
        <v>40</v>
      </c>
      <c r="C9" s="95">
        <v>49.681928206901645</v>
      </c>
      <c r="D9" s="26">
        <f t="shared" si="0"/>
        <v>2.494308719193894E-2</v>
      </c>
      <c r="E9" s="96">
        <v>54.19184837143311</v>
      </c>
      <c r="F9" s="28">
        <f t="shared" si="1"/>
        <v>2.406523546601691E-2</v>
      </c>
      <c r="G9" s="95">
        <v>51.413902864770513</v>
      </c>
      <c r="H9" s="26">
        <f t="shared" si="2"/>
        <v>2.9598980883504877E-2</v>
      </c>
      <c r="I9" s="96">
        <v>46.816974012860712</v>
      </c>
      <c r="J9" s="28">
        <f t="shared" si="3"/>
        <v>9.3152943585183223E-2</v>
      </c>
      <c r="K9" s="95">
        <v>41.071313410119821</v>
      </c>
      <c r="L9" s="26">
        <f t="shared" si="4"/>
        <v>-6.9326751954271626E-2</v>
      </c>
    </row>
    <row r="10" spans="2:18">
      <c r="B10" s="24" t="s">
        <v>41</v>
      </c>
      <c r="C10" s="95">
        <v>59.575789260725955</v>
      </c>
      <c r="D10" s="26">
        <f t="shared" si="0"/>
        <v>-7.9665830532518078E-2</v>
      </c>
      <c r="E10" s="96">
        <v>63.467570419228494</v>
      </c>
      <c r="F10" s="28">
        <f t="shared" si="1"/>
        <v>-7.3478292105916831E-2</v>
      </c>
      <c r="G10" s="95">
        <v>62.874422425300338</v>
      </c>
      <c r="H10" s="26">
        <f t="shared" si="2"/>
        <v>-6.4152365917303888E-2</v>
      </c>
      <c r="I10" s="96">
        <v>55.019082921471721</v>
      </c>
      <c r="J10" s="28">
        <f t="shared" si="3"/>
        <v>-3.4149426968933194E-2</v>
      </c>
      <c r="K10" s="95">
        <v>39.425563108090095</v>
      </c>
      <c r="L10" s="26">
        <f t="shared" si="4"/>
        <v>-0.13828500930117404</v>
      </c>
    </row>
    <row r="11" spans="2:18">
      <c r="B11" s="24" t="s">
        <v>42</v>
      </c>
      <c r="C11" s="95">
        <v>65.067562027246566</v>
      </c>
      <c r="D11" s="26">
        <f t="shared" si="0"/>
        <v>-3.7868025500848446E-2</v>
      </c>
      <c r="E11" s="96">
        <v>66.080250362055224</v>
      </c>
      <c r="F11" s="28">
        <f t="shared" si="1"/>
        <v>-4.4511837300146628E-2</v>
      </c>
      <c r="G11" s="95">
        <v>68.423001632942373</v>
      </c>
      <c r="H11" s="26">
        <f t="shared" si="2"/>
        <v>-3.3063532432460963E-2</v>
      </c>
      <c r="I11" s="96">
        <v>69.751820162618912</v>
      </c>
      <c r="J11" s="28">
        <f t="shared" si="3"/>
        <v>-5.3925543616295535E-3</v>
      </c>
      <c r="K11" s="95">
        <v>38.11636635668313</v>
      </c>
      <c r="L11" s="26">
        <f t="shared" si="4"/>
        <v>-0.32964552458104146</v>
      </c>
    </row>
    <row r="12" spans="2:18">
      <c r="B12" s="24" t="s">
        <v>43</v>
      </c>
      <c r="C12" s="95">
        <v>72.706421305454981</v>
      </c>
      <c r="D12" s="26">
        <f>C12/C25-1</f>
        <v>-7.4208695501026822E-3</v>
      </c>
      <c r="E12" s="96">
        <v>73.905716305434197</v>
      </c>
      <c r="F12" s="28">
        <f t="shared" si="1"/>
        <v>-1.2351779962124887E-2</v>
      </c>
      <c r="G12" s="95">
        <v>75.392644575135193</v>
      </c>
      <c r="H12" s="26">
        <f t="shared" si="2"/>
        <v>-6.6845247017761622E-3</v>
      </c>
      <c r="I12" s="96">
        <v>77.805629722206405</v>
      </c>
      <c r="J12" s="28">
        <f t="shared" si="3"/>
        <v>3.7961976016627652E-2</v>
      </c>
      <c r="K12" s="95">
        <v>57.626604530601597</v>
      </c>
      <c r="L12" s="26">
        <f t="shared" si="4"/>
        <v>-1.0702068144178623E-2</v>
      </c>
    </row>
    <row r="13" spans="2:18">
      <c r="B13" s="24" t="s">
        <v>44</v>
      </c>
      <c r="C13" s="95">
        <v>69.905525398542011</v>
      </c>
      <c r="D13" s="26">
        <f t="shared" ref="D13" si="5">C13/C26-1</f>
        <v>0.10663672820066972</v>
      </c>
      <c r="E13" s="96">
        <v>73.95768457866609</v>
      </c>
      <c r="F13" s="28">
        <f t="shared" si="1"/>
        <v>0.13658651573176739</v>
      </c>
      <c r="G13" s="95">
        <v>71.917100848268845</v>
      </c>
      <c r="H13" s="26">
        <f t="shared" si="2"/>
        <v>5.5431477080552405E-2</v>
      </c>
      <c r="I13" s="96">
        <v>73.22381357283308</v>
      </c>
      <c r="J13" s="28">
        <f t="shared" si="3"/>
        <v>0.11012452354204205</v>
      </c>
      <c r="K13" s="95">
        <v>42.359830261443811</v>
      </c>
      <c r="L13" s="26">
        <f t="shared" si="4"/>
        <v>-0.1112079256935834</v>
      </c>
    </row>
    <row r="14" spans="2:18" ht="25.5">
      <c r="B14" s="30" t="str">
        <f>actualizaciones!$A$2</f>
        <v>I semestre 2012</v>
      </c>
      <c r="C14" s="97">
        <v>62.43507927901733</v>
      </c>
      <c r="D14" s="32">
        <v>8.5919284450985955E-3</v>
      </c>
      <c r="E14" s="98">
        <v>65.121841417395018</v>
      </c>
      <c r="F14" s="34">
        <v>3.2389070959160104E-3</v>
      </c>
      <c r="G14" s="98">
        <v>64.950042256747253</v>
      </c>
      <c r="H14" s="34">
        <v>-2.0847679682667319E-3</v>
      </c>
      <c r="I14" s="98">
        <v>62.352816047214731</v>
      </c>
      <c r="J14" s="34">
        <v>4.2269517711549076E-2</v>
      </c>
      <c r="K14" s="98">
        <v>42.59417112275969</v>
      </c>
      <c r="L14" s="34">
        <v>-0.13457805192027694</v>
      </c>
      <c r="O14" s="21"/>
      <c r="P14" s="21"/>
      <c r="Q14" s="21"/>
      <c r="R14" s="21"/>
    </row>
    <row r="15" spans="2:18" outlineLevel="1">
      <c r="B15" s="24" t="s">
        <v>33</v>
      </c>
      <c r="C15" s="95">
        <v>61.316912547451679</v>
      </c>
      <c r="D15" s="26">
        <f t="shared" ref="D15:D26" si="6">C15/C28-1</f>
        <v>9.5419818839440174E-2</v>
      </c>
      <c r="E15" s="96">
        <v>64.098115758484923</v>
      </c>
      <c r="F15" s="28">
        <f t="shared" ref="F15:F26" si="7">E15/E28-1</f>
        <v>9.7382567342662707E-2</v>
      </c>
      <c r="G15" s="95">
        <v>64.757269359181606</v>
      </c>
      <c r="H15" s="26">
        <f t="shared" ref="H15:H26" si="8">G15/G28-1</f>
        <v>9.5167755102005813E-2</v>
      </c>
      <c r="I15" s="96">
        <v>64.465254595089306</v>
      </c>
      <c r="J15" s="28">
        <f t="shared" ref="J15:J26" si="9">I15/I28-1</f>
        <v>0.14839140816470708</v>
      </c>
      <c r="K15" s="95">
        <v>48.479840817496587</v>
      </c>
      <c r="L15" s="26">
        <f t="shared" ref="L15:L26" si="10">K15/K28-1</f>
        <v>2.4077752798829399E-2</v>
      </c>
    </row>
    <row r="16" spans="2:18" outlineLevel="1">
      <c r="B16" s="24" t="s">
        <v>34</v>
      </c>
      <c r="C16" s="95">
        <v>66.875281578891389</v>
      </c>
      <c r="D16" s="26">
        <f t="shared" si="6"/>
        <v>9.1118939073830729E-2</v>
      </c>
      <c r="E16" s="96">
        <v>69.8</v>
      </c>
      <c r="F16" s="28">
        <f t="shared" si="7"/>
        <v>7.9826732673267342E-2</v>
      </c>
      <c r="G16" s="95">
        <v>71</v>
      </c>
      <c r="H16" s="26">
        <f t="shared" si="8"/>
        <v>9.1803782869444905E-2</v>
      </c>
      <c r="I16" s="96">
        <v>65.61</v>
      </c>
      <c r="J16" s="28">
        <f t="shared" si="9"/>
        <v>0.13492475350285416</v>
      </c>
      <c r="K16" s="95">
        <v>52.5</v>
      </c>
      <c r="L16" s="26">
        <f t="shared" si="10"/>
        <v>8.0645161290322509E-3</v>
      </c>
    </row>
    <row r="17" spans="2:18" outlineLevel="1">
      <c r="B17" s="24" t="s">
        <v>35</v>
      </c>
      <c r="C17" s="95">
        <v>62.62</v>
      </c>
      <c r="D17" s="26">
        <f t="shared" si="6"/>
        <v>0.11081987234246893</v>
      </c>
      <c r="E17" s="96">
        <v>69.89</v>
      </c>
      <c r="F17" s="28">
        <f t="shared" si="7"/>
        <v>0.15961506553841054</v>
      </c>
      <c r="G17" s="95">
        <v>67.28</v>
      </c>
      <c r="H17" s="26">
        <f t="shared" si="8"/>
        <v>5.2071931196246979E-2</v>
      </c>
      <c r="I17" s="96">
        <v>47.53</v>
      </c>
      <c r="J17" s="28">
        <f t="shared" si="9"/>
        <v>0.10457820125493833</v>
      </c>
      <c r="K17" s="95">
        <v>46.47</v>
      </c>
      <c r="L17" s="26">
        <f t="shared" si="10"/>
        <v>1.7245095925846332E-3</v>
      </c>
    </row>
    <row r="18" spans="2:18" outlineLevel="1">
      <c r="B18" s="24" t="s">
        <v>36</v>
      </c>
      <c r="C18" s="95">
        <v>61.680984892869503</v>
      </c>
      <c r="D18" s="26">
        <f t="shared" si="6"/>
        <v>0.16991745383896695</v>
      </c>
      <c r="E18" s="96">
        <v>67.619655908414714</v>
      </c>
      <c r="F18" s="28">
        <f t="shared" si="7"/>
        <v>0.17931649422456308</v>
      </c>
      <c r="G18" s="95">
        <v>65.663431674512012</v>
      </c>
      <c r="H18" s="26">
        <f t="shared" si="8"/>
        <v>0.16829027928631768</v>
      </c>
      <c r="I18" s="96">
        <v>53.547814540823239</v>
      </c>
      <c r="J18" s="28">
        <f t="shared" si="9"/>
        <v>0.19598959001221661</v>
      </c>
      <c r="K18" s="95">
        <v>46.633559853633038</v>
      </c>
      <c r="L18" s="26">
        <f t="shared" si="10"/>
        <v>0.2058908407343305</v>
      </c>
    </row>
    <row r="19" spans="2:18" outlineLevel="1">
      <c r="B19" s="24" t="s">
        <v>37</v>
      </c>
      <c r="C19" s="95">
        <v>72.207141267946596</v>
      </c>
      <c r="D19" s="26">
        <f t="shared" si="6"/>
        <v>8.8036657975689714E-2</v>
      </c>
      <c r="E19" s="96">
        <v>76.209999999999994</v>
      </c>
      <c r="F19" s="28">
        <f t="shared" si="7"/>
        <v>6.7816889574920269E-2</v>
      </c>
      <c r="G19" s="95">
        <v>76.319999999999993</v>
      </c>
      <c r="H19" s="26">
        <f t="shared" si="8"/>
        <v>7.7176603153649159E-2</v>
      </c>
      <c r="I19" s="96">
        <v>65.08</v>
      </c>
      <c r="J19" s="28">
        <f t="shared" si="9"/>
        <v>0.15999678609817281</v>
      </c>
      <c r="K19" s="95">
        <v>31.73</v>
      </c>
      <c r="L19" s="26">
        <f t="shared" si="10"/>
        <v>-0.15341515474919953</v>
      </c>
    </row>
    <row r="20" spans="2:18" outlineLevel="1">
      <c r="B20" s="24" t="s">
        <v>38</v>
      </c>
      <c r="C20" s="95">
        <v>66.516495416177889</v>
      </c>
      <c r="D20" s="26">
        <f t="shared" si="6"/>
        <v>0.11020050561954653</v>
      </c>
      <c r="E20" s="96">
        <v>72.86</v>
      </c>
      <c r="F20" s="28">
        <f t="shared" si="7"/>
        <v>8.5459489706793068E-2</v>
      </c>
      <c r="G20" s="95">
        <v>71.650000000000006</v>
      </c>
      <c r="H20" s="26">
        <f t="shared" si="8"/>
        <v>9.3161776208295022E-2</v>
      </c>
      <c r="I20" s="96">
        <v>54.2</v>
      </c>
      <c r="J20" s="28">
        <f t="shared" si="9"/>
        <v>0.16041055270434579</v>
      </c>
      <c r="K20" s="95">
        <v>45.807977718853131</v>
      </c>
      <c r="L20" s="26">
        <f t="shared" si="10"/>
        <v>0.20547309786455603</v>
      </c>
    </row>
    <row r="21" spans="2:18" outlineLevel="1">
      <c r="B21" s="24" t="s">
        <v>39</v>
      </c>
      <c r="C21" s="95">
        <v>55.14</v>
      </c>
      <c r="D21" s="26">
        <f t="shared" si="6"/>
        <v>0.11074921090365808</v>
      </c>
      <c r="E21" s="96">
        <v>59.91</v>
      </c>
      <c r="F21" s="28">
        <f t="shared" si="7"/>
        <v>0.14386964814812964</v>
      </c>
      <c r="G21" s="95">
        <v>59.53</v>
      </c>
      <c r="H21" s="26">
        <f t="shared" si="8"/>
        <v>0.13919814848692913</v>
      </c>
      <c r="I21" s="96">
        <v>49.13</v>
      </c>
      <c r="J21" s="28">
        <f t="shared" si="9"/>
        <v>-2.4198057001118545E-2</v>
      </c>
      <c r="K21" s="95">
        <v>43.23</v>
      </c>
      <c r="L21" s="26">
        <f t="shared" si="10"/>
        <v>0.24295572167912582</v>
      </c>
      <c r="N21" s="29"/>
      <c r="O21" s="29"/>
      <c r="P21" s="29"/>
    </row>
    <row r="22" spans="2:18" outlineLevel="1">
      <c r="B22" s="24" t="s">
        <v>40</v>
      </c>
      <c r="C22" s="95">
        <v>48.47286530124947</v>
      </c>
      <c r="D22" s="26">
        <f t="shared" si="6"/>
        <v>9.2167922798642055E-2</v>
      </c>
      <c r="E22" s="96">
        <v>52.918355681483774</v>
      </c>
      <c r="F22" s="28">
        <f t="shared" si="7"/>
        <v>9.2383080438528165E-2</v>
      </c>
      <c r="G22" s="95">
        <v>49.935852520611419</v>
      </c>
      <c r="H22" s="26">
        <f t="shared" si="8"/>
        <v>9.6456451057660653E-2</v>
      </c>
      <c r="I22" s="96">
        <v>42.827469191379926</v>
      </c>
      <c r="J22" s="28">
        <f t="shared" si="9"/>
        <v>-3.8077040704200926E-2</v>
      </c>
      <c r="K22" s="95">
        <v>44.130755339065892</v>
      </c>
      <c r="L22" s="26">
        <f t="shared" si="10"/>
        <v>0.35313862870897883</v>
      </c>
    </row>
    <row r="23" spans="2:18" outlineLevel="1">
      <c r="B23" s="24" t="s">
        <v>41</v>
      </c>
      <c r="C23" s="95">
        <v>64.732779937093213</v>
      </c>
      <c r="D23" s="26">
        <f t="shared" si="6"/>
        <v>0.28307588975622822</v>
      </c>
      <c r="E23" s="96">
        <v>68.500899523968727</v>
      </c>
      <c r="F23" s="28">
        <f t="shared" si="7"/>
        <v>0.2282372390336207</v>
      </c>
      <c r="G23" s="95">
        <v>67.184464794772822</v>
      </c>
      <c r="H23" s="26">
        <f t="shared" si="8"/>
        <v>0.31659261662012539</v>
      </c>
      <c r="I23" s="96">
        <v>56.964383992452234</v>
      </c>
      <c r="J23" s="28">
        <f t="shared" si="9"/>
        <v>0.23817162041391637</v>
      </c>
      <c r="K23" s="95">
        <v>45.752439650744734</v>
      </c>
      <c r="L23" s="26">
        <f t="shared" si="10"/>
        <v>0.24752205682901796</v>
      </c>
    </row>
    <row r="24" spans="2:18" outlineLevel="1">
      <c r="B24" s="24" t="s">
        <v>42</v>
      </c>
      <c r="C24" s="95">
        <v>67.628520568727808</v>
      </c>
      <c r="D24" s="26">
        <f t="shared" si="6"/>
        <v>0.1787627117731041</v>
      </c>
      <c r="E24" s="96">
        <v>69.158627957605532</v>
      </c>
      <c r="F24" s="28">
        <f t="shared" si="7"/>
        <v>0.1947350402938457</v>
      </c>
      <c r="G24" s="95">
        <v>70.762665312509924</v>
      </c>
      <c r="H24" s="26">
        <f t="shared" si="8"/>
        <v>0.1627521780163883</v>
      </c>
      <c r="I24" s="96">
        <v>70.13</v>
      </c>
      <c r="J24" s="28">
        <f t="shared" si="9"/>
        <v>0.21428151516519223</v>
      </c>
      <c r="K24" s="95">
        <v>56.860016236724817</v>
      </c>
      <c r="L24" s="26">
        <f t="shared" si="10"/>
        <v>0.55057154412771014</v>
      </c>
    </row>
    <row r="25" spans="2:18" outlineLevel="1">
      <c r="B25" s="24" t="s">
        <v>43</v>
      </c>
      <c r="C25" s="95">
        <v>73.25</v>
      </c>
      <c r="D25" s="26">
        <f>C25/C38-1</f>
        <v>0.20180278838738097</v>
      </c>
      <c r="E25" s="96">
        <v>74.83</v>
      </c>
      <c r="F25" s="28">
        <f t="shared" si="7"/>
        <v>0.22913929040735859</v>
      </c>
      <c r="G25" s="95">
        <v>75.900000000000006</v>
      </c>
      <c r="H25" s="26">
        <f t="shared" si="8"/>
        <v>0.21284755512943443</v>
      </c>
      <c r="I25" s="96">
        <v>74.959999999999994</v>
      </c>
      <c r="J25" s="28">
        <f t="shared" si="9"/>
        <v>9.334889148191361E-2</v>
      </c>
      <c r="K25" s="95">
        <v>58.25</v>
      </c>
      <c r="L25" s="26">
        <f t="shared" si="10"/>
        <v>0.17938854019032191</v>
      </c>
    </row>
    <row r="26" spans="2:18" outlineLevel="1">
      <c r="B26" s="24" t="s">
        <v>44</v>
      </c>
      <c r="C26" s="95">
        <v>63.169352342213095</v>
      </c>
      <c r="D26" s="26">
        <f t="shared" si="6"/>
        <v>8.4178259266423305E-2</v>
      </c>
      <c r="E26" s="96">
        <v>65.069999999999993</v>
      </c>
      <c r="F26" s="28">
        <f t="shared" si="7"/>
        <v>0.10082896295043131</v>
      </c>
      <c r="G26" s="95">
        <v>68.14</v>
      </c>
      <c r="H26" s="26">
        <f t="shared" si="8"/>
        <v>0.10923001790656039</v>
      </c>
      <c r="I26" s="96">
        <v>65.959999999999994</v>
      </c>
      <c r="J26" s="28">
        <f t="shared" si="9"/>
        <v>1.9632091513371419E-2</v>
      </c>
      <c r="K26" s="95">
        <v>47.66</v>
      </c>
      <c r="L26" s="26">
        <f t="shared" si="10"/>
        <v>0.29159891598915988</v>
      </c>
    </row>
    <row r="27" spans="2:18" ht="15" customHeight="1">
      <c r="B27" s="35">
        <v>2011</v>
      </c>
      <c r="C27" s="99">
        <v>63.562077784569098</v>
      </c>
      <c r="D27" s="37">
        <f>C27/C40-1</f>
        <v>0.13292697783112573</v>
      </c>
      <c r="E27" s="99">
        <v>67.503988357350664</v>
      </c>
      <c r="F27" s="37">
        <f>E27/E40-1</f>
        <v>0.13531091400353445</v>
      </c>
      <c r="G27" s="99">
        <v>67.262910727200278</v>
      </c>
      <c r="H27" s="37">
        <f>G27/G40-1</f>
        <v>0.13004998387293454</v>
      </c>
      <c r="I27" s="99">
        <v>59.114333669986991</v>
      </c>
      <c r="J27" s="37">
        <f>I27/I40-1</f>
        <v>0.11515895252531783</v>
      </c>
      <c r="K27" s="99">
        <v>46.774626312643825</v>
      </c>
      <c r="L27" s="37">
        <f>K27/K40-1</f>
        <v>0.16478959207441468</v>
      </c>
      <c r="O27" s="21"/>
      <c r="P27" s="21"/>
      <c r="Q27" s="21"/>
      <c r="R27" s="21"/>
    </row>
    <row r="28" spans="2:18" hidden="1" outlineLevel="1">
      <c r="B28" s="24" t="s">
        <v>33</v>
      </c>
      <c r="C28" s="95">
        <v>55.975719530448927</v>
      </c>
      <c r="D28" s="26">
        <f>C28/C41-1</f>
        <v>4.5511903302423162E-2</v>
      </c>
      <c r="E28" s="96">
        <v>58.41</v>
      </c>
      <c r="F28" s="28">
        <f>E28/E41-1</f>
        <v>5.2397657741426018E-2</v>
      </c>
      <c r="G28" s="95">
        <v>59.13</v>
      </c>
      <c r="H28" s="26">
        <f>G28/G41-1</f>
        <v>8.7612937132006019E-2</v>
      </c>
      <c r="I28" s="96">
        <v>56.135263758298194</v>
      </c>
      <c r="J28" s="28">
        <f>I28/I41-1</f>
        <v>-2.387901905193468E-2</v>
      </c>
      <c r="K28" s="95">
        <v>47.34</v>
      </c>
      <c r="L28" s="26">
        <f>K28/K41-1</f>
        <v>1.8605211220756424E-2</v>
      </c>
    </row>
    <row r="29" spans="2:18" hidden="1" outlineLevel="1">
      <c r="B29" s="24" t="s">
        <v>34</v>
      </c>
      <c r="C29" s="95">
        <v>61.290551546705636</v>
      </c>
      <c r="D29" s="26">
        <f t="shared" ref="D29:F79" si="11">C29/C42-1</f>
        <v>0.11613351176960762</v>
      </c>
      <c r="E29" s="96">
        <v>64.64</v>
      </c>
      <c r="F29" s="28">
        <f t="shared" si="11"/>
        <v>0.10085730566187268</v>
      </c>
      <c r="G29" s="95">
        <v>65.03</v>
      </c>
      <c r="H29" s="26">
        <f t="shared" ref="H29:H39" si="12">G29/G42-1</f>
        <v>0.19095136466173446</v>
      </c>
      <c r="I29" s="96">
        <v>57.81</v>
      </c>
      <c r="J29" s="28">
        <f t="shared" ref="J29:J39" si="13">I29/I42-1</f>
        <v>1.3015310863451646E-2</v>
      </c>
      <c r="K29" s="95">
        <v>52.08</v>
      </c>
      <c r="L29" s="26">
        <f t="shared" ref="L29:L39" si="14">K29/K42-1</f>
        <v>0.41216055443257282</v>
      </c>
    </row>
    <row r="30" spans="2:18" hidden="1" outlineLevel="1">
      <c r="B30" s="24" t="s">
        <v>35</v>
      </c>
      <c r="C30" s="95">
        <v>56.372776144118234</v>
      </c>
      <c r="D30" s="26">
        <f t="shared" si="11"/>
        <v>0.1051149329562584</v>
      </c>
      <c r="E30" s="96">
        <v>60.27</v>
      </c>
      <c r="F30" s="28">
        <f t="shared" si="11"/>
        <v>0.10150459793136801</v>
      </c>
      <c r="G30" s="95">
        <v>63.95</v>
      </c>
      <c r="H30" s="26">
        <f t="shared" si="12"/>
        <v>0.15475616110037338</v>
      </c>
      <c r="I30" s="96">
        <v>43.03</v>
      </c>
      <c r="J30" s="28">
        <f t="shared" si="13"/>
        <v>1.3513729680979303E-2</v>
      </c>
      <c r="K30" s="95">
        <v>46.39</v>
      </c>
      <c r="L30" s="26">
        <f t="shared" si="14"/>
        <v>0.24300219537452539</v>
      </c>
    </row>
    <row r="31" spans="2:18" hidden="1" outlineLevel="1">
      <c r="B31" s="24" t="s">
        <v>36</v>
      </c>
      <c r="C31" s="95">
        <v>52.722510199732064</v>
      </c>
      <c r="D31" s="26">
        <f t="shared" si="11"/>
        <v>5.9118230753032686E-2</v>
      </c>
      <c r="E31" s="96">
        <v>57.338005734310293</v>
      </c>
      <c r="F31" s="28">
        <f t="shared" si="11"/>
        <v>5.3233022305479327E-2</v>
      </c>
      <c r="G31" s="95">
        <v>56.204723122941957</v>
      </c>
      <c r="H31" s="26">
        <f t="shared" si="12"/>
        <v>8.148399312953547E-2</v>
      </c>
      <c r="I31" s="96">
        <v>44.772809887313706</v>
      </c>
      <c r="J31" s="28">
        <f t="shared" si="13"/>
        <v>-2.3919557721523654E-2</v>
      </c>
      <c r="K31" s="95">
        <v>38.671460366375619</v>
      </c>
      <c r="L31" s="26">
        <f t="shared" si="14"/>
        <v>0.12319083259876917</v>
      </c>
    </row>
    <row r="32" spans="2:18" hidden="1" outlineLevel="1">
      <c r="B32" s="24" t="s">
        <v>37</v>
      </c>
      <c r="C32" s="95">
        <v>66.364621760345088</v>
      </c>
      <c r="D32" s="26">
        <f t="shared" si="11"/>
        <v>4.8647891791392839E-2</v>
      </c>
      <c r="E32" s="96">
        <v>71.369914396407324</v>
      </c>
      <c r="F32" s="28">
        <f t="shared" si="11"/>
        <v>2.5724552980846971E-2</v>
      </c>
      <c r="G32" s="95">
        <v>70.851891673619704</v>
      </c>
      <c r="H32" s="26">
        <f t="shared" si="12"/>
        <v>9.2887423625169108E-2</v>
      </c>
      <c r="I32" s="96">
        <v>56.103603716788363</v>
      </c>
      <c r="J32" s="28">
        <f t="shared" si="13"/>
        <v>-0.12173444400769629</v>
      </c>
      <c r="K32" s="95">
        <v>37.479999999999997</v>
      </c>
      <c r="L32" s="26">
        <f t="shared" si="14"/>
        <v>0.36043557168784024</v>
      </c>
    </row>
    <row r="33" spans="2:17" hidden="1" outlineLevel="1">
      <c r="B33" s="24" t="s">
        <v>38</v>
      </c>
      <c r="C33" s="95">
        <v>59.913948047662259</v>
      </c>
      <c r="D33" s="26">
        <f t="shared" si="11"/>
        <v>6.3081132242310378E-2</v>
      </c>
      <c r="E33" s="96">
        <v>67.123647350193707</v>
      </c>
      <c r="F33" s="28">
        <f t="shared" si="11"/>
        <v>9.6075234327134273E-2</v>
      </c>
      <c r="G33" s="95">
        <v>65.543821197739675</v>
      </c>
      <c r="H33" s="26">
        <f t="shared" si="12"/>
        <v>8.6421700608978469E-2</v>
      </c>
      <c r="I33" s="96">
        <v>46.707606953148165</v>
      </c>
      <c r="J33" s="28">
        <f t="shared" si="13"/>
        <v>-9.28800358681654E-2</v>
      </c>
      <c r="K33" s="95">
        <v>38</v>
      </c>
      <c r="L33" s="26">
        <f t="shared" si="14"/>
        <v>8.2004555808656177E-2</v>
      </c>
    </row>
    <row r="34" spans="2:17" hidden="1" outlineLevel="1">
      <c r="B34" s="24" t="s">
        <v>39</v>
      </c>
      <c r="C34" s="95">
        <v>49.642168960120578</v>
      </c>
      <c r="D34" s="26">
        <f t="shared" si="11"/>
        <v>7.3443333386952414E-2</v>
      </c>
      <c r="E34" s="96">
        <v>52.37484891481423</v>
      </c>
      <c r="F34" s="28">
        <f t="shared" si="11"/>
        <v>6.2154692517966126E-2</v>
      </c>
      <c r="G34" s="95">
        <v>52.256054031572219</v>
      </c>
      <c r="H34" s="26">
        <f t="shared" si="12"/>
        <v>7.410205102281453E-2</v>
      </c>
      <c r="I34" s="96">
        <v>50.348331802877254</v>
      </c>
      <c r="J34" s="28">
        <f t="shared" si="13"/>
        <v>7.8898167490600635E-2</v>
      </c>
      <c r="K34" s="95">
        <v>34.78</v>
      </c>
      <c r="L34" s="26">
        <f t="shared" si="14"/>
        <v>-6.0264251654686407E-2</v>
      </c>
      <c r="N34" s="29"/>
      <c r="O34" s="29"/>
      <c r="P34" s="29"/>
    </row>
    <row r="35" spans="2:17" hidden="1" outlineLevel="1">
      <c r="B35" s="24" t="s">
        <v>40</v>
      </c>
      <c r="C35" s="95">
        <v>44.382245888562132</v>
      </c>
      <c r="D35" s="26">
        <f t="shared" si="11"/>
        <v>5.1243076318947756E-2</v>
      </c>
      <c r="E35" s="96">
        <v>48.443038554057559</v>
      </c>
      <c r="F35" s="28">
        <f t="shared" si="11"/>
        <v>9.0813748121088889E-2</v>
      </c>
      <c r="G35" s="95">
        <v>45.54294196768366</v>
      </c>
      <c r="H35" s="26">
        <f t="shared" si="12"/>
        <v>4.7204919928343525E-2</v>
      </c>
      <c r="I35" s="96">
        <v>44.522764299890397</v>
      </c>
      <c r="J35" s="28">
        <f t="shared" si="13"/>
        <v>5.3045513242440778E-2</v>
      </c>
      <c r="K35" s="95">
        <v>32.613624652169435</v>
      </c>
      <c r="L35" s="26">
        <f t="shared" si="14"/>
        <v>-0.15112897834020211</v>
      </c>
    </row>
    <row r="36" spans="2:17" hidden="1" outlineLevel="1">
      <c r="B36" s="24" t="s">
        <v>41</v>
      </c>
      <c r="C36" s="95">
        <v>50.451248015728673</v>
      </c>
      <c r="D36" s="26">
        <f t="shared" si="11"/>
        <v>-3.9832716267403034E-2</v>
      </c>
      <c r="E36" s="96">
        <v>55.771716853224028</v>
      </c>
      <c r="F36" s="28">
        <f t="shared" si="11"/>
        <v>-4.5498430163541936E-3</v>
      </c>
      <c r="G36" s="95">
        <v>51.02904569466947</v>
      </c>
      <c r="H36" s="26">
        <f t="shared" si="12"/>
        <v>-5.466754919100647E-2</v>
      </c>
      <c r="I36" s="96">
        <v>46.00685644322008</v>
      </c>
      <c r="J36" s="28">
        <f t="shared" si="13"/>
        <v>-0.11712039065016155</v>
      </c>
      <c r="K36" s="95">
        <v>36.674653887113948</v>
      </c>
      <c r="L36" s="26">
        <f t="shared" si="14"/>
        <v>-6.6802700073436361E-2</v>
      </c>
    </row>
    <row r="37" spans="2:17" hidden="1" outlineLevel="1">
      <c r="B37" s="24" t="s">
        <v>42</v>
      </c>
      <c r="C37" s="95">
        <v>57.372463425654566</v>
      </c>
      <c r="D37" s="26">
        <f t="shared" si="11"/>
        <v>2.2417830811127804E-3</v>
      </c>
      <c r="E37" s="96">
        <v>57.886163563593087</v>
      </c>
      <c r="F37" s="28">
        <f t="shared" si="11"/>
        <v>1.5190521985146921E-2</v>
      </c>
      <c r="G37" s="95">
        <v>60.857908202957212</v>
      </c>
      <c r="H37" s="26">
        <f t="shared" si="12"/>
        <v>1.0425173550675959E-2</v>
      </c>
      <c r="I37" s="96">
        <v>57.754317367220594</v>
      </c>
      <c r="J37" s="28">
        <f t="shared" si="13"/>
        <v>-5.6610301090810222E-2</v>
      </c>
      <c r="K37" s="95">
        <v>36.670359682572403</v>
      </c>
      <c r="L37" s="26">
        <f t="shared" si="14"/>
        <v>-0.21527156681848048</v>
      </c>
    </row>
    <row r="38" spans="2:17" hidden="1" outlineLevel="1">
      <c r="B38" s="24" t="s">
        <v>43</v>
      </c>
      <c r="C38" s="95">
        <v>60.950099889757524</v>
      </c>
      <c r="D38" s="26">
        <f t="shared" si="11"/>
        <v>4.05339196311294E-3</v>
      </c>
      <c r="E38" s="96">
        <v>60.88</v>
      </c>
      <c r="F38" s="28">
        <f t="shared" si="11"/>
        <v>7.1133167907362349E-3</v>
      </c>
      <c r="G38" s="95">
        <v>62.58</v>
      </c>
      <c r="H38" s="26">
        <f t="shared" si="12"/>
        <v>-2.931596091205213E-2</v>
      </c>
      <c r="I38" s="96">
        <v>68.56</v>
      </c>
      <c r="J38" s="28">
        <f t="shared" si="13"/>
        <v>4.2262085740346622E-2</v>
      </c>
      <c r="K38" s="95">
        <v>49.39</v>
      </c>
      <c r="L38" s="26">
        <f t="shared" si="14"/>
        <v>-0.10880548538433776</v>
      </c>
    </row>
    <row r="39" spans="2:17" hidden="1" outlineLevel="1">
      <c r="B39" s="24" t="s">
        <v>44</v>
      </c>
      <c r="C39" s="95">
        <v>58.264728887807387</v>
      </c>
      <c r="D39" s="26">
        <f t="shared" si="11"/>
        <v>-2.2362553070906399E-2</v>
      </c>
      <c r="E39" s="96">
        <v>59.11</v>
      </c>
      <c r="F39" s="28">
        <f t="shared" si="11"/>
        <v>-3.4150326797385722E-2</v>
      </c>
      <c r="G39" s="95">
        <v>61.43</v>
      </c>
      <c r="H39" s="26">
        <f t="shared" si="12"/>
        <v>-2.4456090201683378E-2</v>
      </c>
      <c r="I39" s="96">
        <v>64.69</v>
      </c>
      <c r="J39" s="28">
        <f t="shared" si="13"/>
        <v>-2.6632560938910532E-2</v>
      </c>
      <c r="K39" s="95">
        <v>36.9</v>
      </c>
      <c r="L39" s="26">
        <f t="shared" si="14"/>
        <v>-0.12205567451820132</v>
      </c>
    </row>
    <row r="40" spans="2:17" collapsed="1">
      <c r="B40" s="38">
        <v>2010</v>
      </c>
      <c r="C40" s="100">
        <v>56.104302420489866</v>
      </c>
      <c r="D40" s="40">
        <f>C40/C53-1</f>
        <v>4.0435818049023187E-2</v>
      </c>
      <c r="E40" s="100">
        <v>59.458591936992967</v>
      </c>
      <c r="F40" s="40">
        <f>E40/E53-1</f>
        <v>4.5572847159077501E-2</v>
      </c>
      <c r="G40" s="100">
        <v>59.522066888293921</v>
      </c>
      <c r="H40" s="40">
        <f>G40/G53-1</f>
        <v>5.8326171297294671E-2</v>
      </c>
      <c r="I40" s="100">
        <v>53.009782628853443</v>
      </c>
      <c r="J40" s="40">
        <f>I40/I53-1</f>
        <v>-2.4803804613551916E-2</v>
      </c>
      <c r="K40" s="100">
        <v>40.157146518918708</v>
      </c>
      <c r="L40" s="40">
        <f>K40/K53-1</f>
        <v>1.2990317321541989E-2</v>
      </c>
    </row>
    <row r="41" spans="2:17" ht="15" hidden="1" customHeight="1" outlineLevel="1">
      <c r="B41" s="24" t="s">
        <v>33</v>
      </c>
      <c r="C41" s="95">
        <v>53.539055226095769</v>
      </c>
      <c r="D41" s="26">
        <f t="shared" si="11"/>
        <v>-7.6514199942942507E-2</v>
      </c>
      <c r="E41" s="96">
        <v>55.501833903122694</v>
      </c>
      <c r="F41" s="28">
        <f t="shared" si="11"/>
        <v>-6.8292195683688162E-2</v>
      </c>
      <c r="G41" s="95">
        <v>54.36676779141996</v>
      </c>
      <c r="H41" s="26">
        <f t="shared" ref="H41:H78" si="15">G41/G54-1</f>
        <v>-0.10285861730330104</v>
      </c>
      <c r="I41" s="96">
        <v>57.508510578039591</v>
      </c>
      <c r="J41" s="28">
        <f t="shared" ref="J41:J78" si="16">I41/I54-1</f>
        <v>-9.0055212372791349E-2</v>
      </c>
      <c r="K41" s="95">
        <v>46.475316912295163</v>
      </c>
      <c r="L41" s="26">
        <f t="shared" ref="L41:L78" si="17">K41/K54-1</f>
        <v>5.2430183702336208E-2</v>
      </c>
      <c r="N41" s="29"/>
      <c r="O41" s="29"/>
      <c r="P41" s="29"/>
    </row>
    <row r="42" spans="2:17" ht="15" hidden="1" customHeight="1" outlineLevel="1">
      <c r="B42" s="24" t="s">
        <v>34</v>
      </c>
      <c r="C42" s="95">
        <v>54.913279549801061</v>
      </c>
      <c r="D42" s="26">
        <f t="shared" si="11"/>
        <v>-9.5231853005462996E-2</v>
      </c>
      <c r="E42" s="96">
        <v>58.71787348600666</v>
      </c>
      <c r="F42" s="28">
        <f t="shared" si="11"/>
        <v>-6.8118179876104357E-2</v>
      </c>
      <c r="G42" s="95">
        <v>54.603405251960439</v>
      </c>
      <c r="H42" s="26">
        <f t="shared" si="15"/>
        <v>-0.14628822307754163</v>
      </c>
      <c r="I42" s="96">
        <v>57.06725197541703</v>
      </c>
      <c r="J42" s="28">
        <f t="shared" si="16"/>
        <v>-7.5085057124521404E-2</v>
      </c>
      <c r="K42" s="95">
        <v>36.879659211927581</v>
      </c>
      <c r="L42" s="26">
        <f t="shared" si="17"/>
        <v>-0.27316398872826997</v>
      </c>
      <c r="O42" s="29"/>
      <c r="P42" s="29"/>
      <c r="Q42" s="29"/>
    </row>
    <row r="43" spans="2:17" ht="15" hidden="1" customHeight="1" outlineLevel="1">
      <c r="B43" s="24" t="s">
        <v>35</v>
      </c>
      <c r="C43" s="95">
        <v>51.010781288890179</v>
      </c>
      <c r="D43" s="26">
        <f t="shared" si="11"/>
        <v>-0.10228116041542146</v>
      </c>
      <c r="E43" s="96">
        <v>54.716067561758173</v>
      </c>
      <c r="F43" s="28">
        <f t="shared" si="11"/>
        <v>-0.12384199260595408</v>
      </c>
      <c r="G43" s="95">
        <v>55.379656895756852</v>
      </c>
      <c r="H43" s="26">
        <f t="shared" si="15"/>
        <v>-7.6389978389645563E-2</v>
      </c>
      <c r="I43" s="96">
        <v>42.456257611373871</v>
      </c>
      <c r="J43" s="28">
        <f t="shared" si="16"/>
        <v>-0.18416107587675112</v>
      </c>
      <c r="K43" s="95">
        <v>37.320931670617334</v>
      </c>
      <c r="L43" s="26">
        <f t="shared" si="17"/>
        <v>-0.25178565215282012</v>
      </c>
    </row>
    <row r="44" spans="2:17" ht="15" hidden="1" customHeight="1" outlineLevel="1">
      <c r="B44" s="24" t="s">
        <v>36</v>
      </c>
      <c r="C44" s="95">
        <v>49.779626739355038</v>
      </c>
      <c r="D44" s="26">
        <f t="shared" si="11"/>
        <v>-9.6216339181741883E-2</v>
      </c>
      <c r="E44" s="96">
        <v>54.44</v>
      </c>
      <c r="F44" s="28">
        <f t="shared" si="11"/>
        <v>-8.9784317003845593E-2</v>
      </c>
      <c r="G44" s="95">
        <v>51.97</v>
      </c>
      <c r="H44" s="26">
        <f t="shared" si="15"/>
        <v>-8.1639865700653846E-2</v>
      </c>
      <c r="I44" s="96">
        <v>45.87</v>
      </c>
      <c r="J44" s="28">
        <f t="shared" si="16"/>
        <v>-0.19441517386722873</v>
      </c>
      <c r="K44" s="95">
        <v>34.43</v>
      </c>
      <c r="L44" s="26">
        <f t="shared" si="17"/>
        <v>-0.15654091131798142</v>
      </c>
    </row>
    <row r="45" spans="2:17" ht="15" hidden="1" customHeight="1" outlineLevel="1">
      <c r="B45" s="24" t="s">
        <v>37</v>
      </c>
      <c r="C45" s="95">
        <v>63.285896324051336</v>
      </c>
      <c r="D45" s="26">
        <f t="shared" si="11"/>
        <v>-0.11812677448346953</v>
      </c>
      <c r="E45" s="96">
        <v>69.58</v>
      </c>
      <c r="F45" s="28">
        <f t="shared" si="11"/>
        <v>-0.10346604818966632</v>
      </c>
      <c r="G45" s="95">
        <v>64.83</v>
      </c>
      <c r="H45" s="26">
        <f t="shared" si="15"/>
        <v>-9.7954640322805098E-2</v>
      </c>
      <c r="I45" s="96">
        <v>63.88</v>
      </c>
      <c r="J45" s="28">
        <f t="shared" si="16"/>
        <v>-0.21242756750092462</v>
      </c>
      <c r="K45" s="95">
        <v>27.55</v>
      </c>
      <c r="L45" s="26">
        <f t="shared" si="17"/>
        <v>-0.25338753387533874</v>
      </c>
    </row>
    <row r="46" spans="2:17" ht="15" hidden="1" customHeight="1" outlineLevel="1">
      <c r="B46" s="24" t="s">
        <v>38</v>
      </c>
      <c r="C46" s="95">
        <v>56.358772844823612</v>
      </c>
      <c r="D46" s="26">
        <f t="shared" si="11"/>
        <v>-0.14143615653805086</v>
      </c>
      <c r="E46" s="96">
        <v>61.24</v>
      </c>
      <c r="F46" s="28">
        <f t="shared" si="11"/>
        <v>-0.1560088202866593</v>
      </c>
      <c r="G46" s="95">
        <v>60.33</v>
      </c>
      <c r="H46" s="26">
        <f t="shared" si="15"/>
        <v>-0.11617345443891014</v>
      </c>
      <c r="I46" s="96">
        <v>51.49</v>
      </c>
      <c r="J46" s="28">
        <f t="shared" si="16"/>
        <v>-0.21124387254901955</v>
      </c>
      <c r="K46" s="95">
        <v>35.119999999999997</v>
      </c>
      <c r="L46" s="26">
        <f t="shared" si="17"/>
        <v>-0.28165268971159751</v>
      </c>
      <c r="O46" s="21"/>
      <c r="P46" s="21"/>
      <c r="Q46" s="21"/>
    </row>
    <row r="47" spans="2:17" ht="15" hidden="1" customHeight="1" outlineLevel="1">
      <c r="B47" s="24" t="s">
        <v>39</v>
      </c>
      <c r="C47" s="95">
        <v>46.245728503887108</v>
      </c>
      <c r="D47" s="26">
        <f t="shared" si="11"/>
        <v>-0.16609189311090755</v>
      </c>
      <c r="E47" s="96">
        <v>49.310000966670231</v>
      </c>
      <c r="F47" s="28">
        <f t="shared" si="11"/>
        <v>-0.17789261476041629</v>
      </c>
      <c r="G47" s="95">
        <v>48.650921001232007</v>
      </c>
      <c r="H47" s="26">
        <f t="shared" si="15"/>
        <v>-0.18027091826062336</v>
      </c>
      <c r="I47" s="96">
        <v>46.666435554322959</v>
      </c>
      <c r="J47" s="28">
        <f t="shared" si="16"/>
        <v>-0.18013992350100216</v>
      </c>
      <c r="K47" s="95">
        <v>37.010404319768206</v>
      </c>
      <c r="L47" s="26">
        <f t="shared" si="17"/>
        <v>-0.20901038000067951</v>
      </c>
    </row>
    <row r="48" spans="2:17" ht="15" hidden="1" customHeight="1" outlineLevel="1">
      <c r="B48" s="24" t="s">
        <v>40</v>
      </c>
      <c r="C48" s="95">
        <v>42.218823494154968</v>
      </c>
      <c r="D48" s="26">
        <f t="shared" si="11"/>
        <v>-0.18192074877661413</v>
      </c>
      <c r="E48" s="96">
        <v>44.41</v>
      </c>
      <c r="F48" s="28">
        <f t="shared" si="11"/>
        <v>-0.22400838720950556</v>
      </c>
      <c r="G48" s="95">
        <v>43.49</v>
      </c>
      <c r="H48" s="26">
        <f t="shared" si="15"/>
        <v>-0.14909019761299158</v>
      </c>
      <c r="I48" s="96">
        <v>42.28</v>
      </c>
      <c r="J48" s="28">
        <f t="shared" si="16"/>
        <v>-0.23709852038975099</v>
      </c>
      <c r="K48" s="95">
        <v>38.42</v>
      </c>
      <c r="L48" s="26">
        <f t="shared" si="17"/>
        <v>-0.29979952615272454</v>
      </c>
    </row>
    <row r="49" spans="2:12" ht="15" hidden="1" customHeight="1" outlineLevel="1">
      <c r="B49" s="24" t="s">
        <v>41</v>
      </c>
      <c r="C49" s="95">
        <v>52.544227313809579</v>
      </c>
      <c r="D49" s="26">
        <f t="shared" si="11"/>
        <v>-0.13382983920848956</v>
      </c>
      <c r="E49" s="96">
        <v>56.026629220914671</v>
      </c>
      <c r="F49" s="28">
        <f t="shared" si="11"/>
        <v>-0.13725547858154186</v>
      </c>
      <c r="G49" s="95">
        <v>53.98</v>
      </c>
      <c r="H49" s="26">
        <f t="shared" si="15"/>
        <v>-8.2440931497535286E-2</v>
      </c>
      <c r="I49" s="96">
        <v>52.11</v>
      </c>
      <c r="J49" s="28">
        <f t="shared" si="16"/>
        <v>-0.24324716816729597</v>
      </c>
      <c r="K49" s="95">
        <v>39.299999999999997</v>
      </c>
      <c r="L49" s="26">
        <f t="shared" si="17"/>
        <v>-0.22147385103011097</v>
      </c>
    </row>
    <row r="50" spans="2:12" ht="15" hidden="1" customHeight="1" outlineLevel="1">
      <c r="B50" s="24" t="s">
        <v>42</v>
      </c>
      <c r="C50" s="95">
        <v>57.244134493454197</v>
      </c>
      <c r="D50" s="26">
        <f t="shared" si="11"/>
        <v>-0.1732634566793938</v>
      </c>
      <c r="E50" s="96">
        <v>57.02</v>
      </c>
      <c r="F50" s="28">
        <f t="shared" si="11"/>
        <v>-0.20871495975575904</v>
      </c>
      <c r="G50" s="95">
        <v>60.23</v>
      </c>
      <c r="H50" s="26">
        <f t="shared" si="15"/>
        <v>-0.16102521242512902</v>
      </c>
      <c r="I50" s="96">
        <v>61.22</v>
      </c>
      <c r="J50" s="28">
        <f t="shared" si="16"/>
        <v>-0.14995834490419324</v>
      </c>
      <c r="K50" s="95">
        <v>46.73</v>
      </c>
      <c r="L50" s="26">
        <f t="shared" si="17"/>
        <v>-0.15998561927017807</v>
      </c>
    </row>
    <row r="51" spans="2:12" ht="15" hidden="1" customHeight="1" outlineLevel="1">
      <c r="B51" s="24" t="s">
        <v>43</v>
      </c>
      <c r="C51" s="95">
        <v>60.704042611308388</v>
      </c>
      <c r="D51" s="26">
        <f t="shared" si="11"/>
        <v>-0.12847181637072957</v>
      </c>
      <c r="E51" s="96">
        <v>60.45</v>
      </c>
      <c r="F51" s="28">
        <f t="shared" si="11"/>
        <v>-0.15134072722167624</v>
      </c>
      <c r="G51" s="95">
        <v>64.47</v>
      </c>
      <c r="H51" s="26">
        <f t="shared" si="15"/>
        <v>-0.13509525087201513</v>
      </c>
      <c r="I51" s="96">
        <v>65.78</v>
      </c>
      <c r="J51" s="28">
        <f t="shared" si="16"/>
        <v>-0.10564242012236569</v>
      </c>
      <c r="K51" s="95">
        <v>55.42</v>
      </c>
      <c r="L51" s="26">
        <f t="shared" si="17"/>
        <v>-7.7102414654454554E-2</v>
      </c>
    </row>
    <row r="52" spans="2:12" ht="15" hidden="1" customHeight="1" outlineLevel="1">
      <c r="B52" s="24" t="s">
        <v>44</v>
      </c>
      <c r="C52" s="95">
        <v>59.597480713147469</v>
      </c>
      <c r="D52" s="26">
        <f t="shared" si="11"/>
        <v>-9.7720527496153009E-2</v>
      </c>
      <c r="E52" s="96">
        <v>61.2</v>
      </c>
      <c r="F52" s="28">
        <f t="shared" si="11"/>
        <v>-0.11560693641618491</v>
      </c>
      <c r="G52" s="95">
        <v>62.97</v>
      </c>
      <c r="H52" s="26">
        <f t="shared" si="15"/>
        <v>-0.10324693819424668</v>
      </c>
      <c r="I52" s="96">
        <v>66.459999999999994</v>
      </c>
      <c r="J52" s="28">
        <f t="shared" si="16"/>
        <v>-4.0981240981241007E-2</v>
      </c>
      <c r="K52" s="95">
        <v>42.03</v>
      </c>
      <c r="L52" s="26">
        <f t="shared" si="17"/>
        <v>-0.15568501406187218</v>
      </c>
    </row>
    <row r="53" spans="2:12" collapsed="1">
      <c r="B53" s="38">
        <v>2009</v>
      </c>
      <c r="C53" s="100">
        <v>53.92384753313668</v>
      </c>
      <c r="D53" s="40">
        <f t="shared" si="11"/>
        <v>-0.12627383890505806</v>
      </c>
      <c r="E53" s="100">
        <v>56.867000801089766</v>
      </c>
      <c r="F53" s="40">
        <f>E53/E66-1</f>
        <v>-0.13599251003488066</v>
      </c>
      <c r="G53" s="100">
        <v>56.241703647309272</v>
      </c>
      <c r="H53" s="40">
        <f>G53/G66-1</f>
        <v>-0.12002217254634506</v>
      </c>
      <c r="I53" s="100">
        <v>54.358069565526627</v>
      </c>
      <c r="J53" s="40">
        <f>I53/I66-1</f>
        <v>-0.15964622936945139</v>
      </c>
      <c r="K53" s="100">
        <v>39.642181995479113</v>
      </c>
      <c r="L53" s="40">
        <f>K53/K66-1</f>
        <v>-0.19169539818276027</v>
      </c>
    </row>
    <row r="54" spans="2:12" ht="15" hidden="1" customHeight="1" outlineLevel="1">
      <c r="B54" s="24" t="s">
        <v>33</v>
      </c>
      <c r="C54" s="95">
        <v>57.974963148093735</v>
      </c>
      <c r="D54" s="26">
        <f t="shared" si="11"/>
        <v>-7.7130545293367381E-2</v>
      </c>
      <c r="E54" s="96">
        <v>59.57</v>
      </c>
      <c r="F54" s="28">
        <f t="shared" si="11"/>
        <v>-7.6863474353014105E-2</v>
      </c>
      <c r="G54" s="95">
        <v>60.6</v>
      </c>
      <c r="H54" s="26">
        <f t="shared" si="15"/>
        <v>-9.1181763647270597E-2</v>
      </c>
      <c r="I54" s="96">
        <v>63.2</v>
      </c>
      <c r="J54" s="28">
        <f t="shared" si="16"/>
        <v>-3.8198143357175307E-2</v>
      </c>
      <c r="K54" s="95">
        <v>44.16</v>
      </c>
      <c r="L54" s="26">
        <f t="shared" si="17"/>
        <v>-0.12692763938315543</v>
      </c>
    </row>
    <row r="55" spans="2:12" ht="15" hidden="1" customHeight="1" outlineLevel="1">
      <c r="B55" s="24" t="s">
        <v>34</v>
      </c>
      <c r="C55" s="95">
        <v>60.693206024341421</v>
      </c>
      <c r="D55" s="26">
        <f t="shared" si="11"/>
        <v>-7.1829271559538221E-2</v>
      </c>
      <c r="E55" s="96">
        <v>63.01</v>
      </c>
      <c r="F55" s="28">
        <f t="shared" si="11"/>
        <v>-7.1196933962264231E-2</v>
      </c>
      <c r="G55" s="95">
        <v>63.96</v>
      </c>
      <c r="H55" s="26">
        <f t="shared" si="15"/>
        <v>-7.1967498549042386E-2</v>
      </c>
      <c r="I55" s="96">
        <v>61.7</v>
      </c>
      <c r="J55" s="28">
        <f t="shared" si="16"/>
        <v>-5.9881151912235198E-2</v>
      </c>
      <c r="K55" s="95">
        <v>50.74</v>
      </c>
      <c r="L55" s="26">
        <f t="shared" si="17"/>
        <v>-6.4872834500552812E-2</v>
      </c>
    </row>
    <row r="56" spans="2:12" ht="15" hidden="1" customHeight="1" outlineLevel="1">
      <c r="B56" s="24" t="s">
        <v>35</v>
      </c>
      <c r="C56" s="95">
        <v>56.822669904639113</v>
      </c>
      <c r="D56" s="26">
        <f t="shared" si="11"/>
        <v>-4.9017781936257276E-2</v>
      </c>
      <c r="E56" s="96">
        <v>62.45</v>
      </c>
      <c r="F56" s="28">
        <f t="shared" si="11"/>
        <v>-4.2618427104093248E-2</v>
      </c>
      <c r="G56" s="95">
        <v>59.96</v>
      </c>
      <c r="H56" s="26">
        <f t="shared" si="15"/>
        <v>-2.1540469973890364E-2</v>
      </c>
      <c r="I56" s="96">
        <v>52.04</v>
      </c>
      <c r="J56" s="28">
        <f t="shared" si="16"/>
        <v>-4.0029514849658776E-2</v>
      </c>
      <c r="K56" s="95">
        <v>49.88</v>
      </c>
      <c r="L56" s="26">
        <f t="shared" si="17"/>
        <v>-5.7979225684608116E-2</v>
      </c>
    </row>
    <row r="57" spans="2:12" ht="15" hidden="1" customHeight="1" outlineLevel="1">
      <c r="B57" s="24" t="s">
        <v>36</v>
      </c>
      <c r="C57" s="95">
        <v>55.079139950689175</v>
      </c>
      <c r="D57" s="26">
        <f t="shared" si="11"/>
        <v>-4.5257818262839034E-2</v>
      </c>
      <c r="E57" s="96">
        <v>59.81</v>
      </c>
      <c r="F57" s="28">
        <f t="shared" si="11"/>
        <v>-1.9025750369033867E-2</v>
      </c>
      <c r="G57" s="95">
        <v>56.59</v>
      </c>
      <c r="H57" s="26">
        <f t="shared" si="15"/>
        <v>-2.1611341632088554E-2</v>
      </c>
      <c r="I57" s="96">
        <v>56.94</v>
      </c>
      <c r="J57" s="28">
        <f t="shared" si="16"/>
        <v>-5.9153998678122988E-2</v>
      </c>
      <c r="K57" s="95">
        <v>40.82</v>
      </c>
      <c r="L57" s="26">
        <f t="shared" si="17"/>
        <v>-0.11778690296088179</v>
      </c>
    </row>
    <row r="58" spans="2:12" ht="13.5" hidden="1" customHeight="1" outlineLevel="1">
      <c r="B58" s="24" t="s">
        <v>37</v>
      </c>
      <c r="C58" s="95">
        <v>71.763031797437264</v>
      </c>
      <c r="D58" s="26">
        <f t="shared" si="11"/>
        <v>-2.1725537089390734E-2</v>
      </c>
      <c r="E58" s="96">
        <v>77.61</v>
      </c>
      <c r="F58" s="28">
        <f t="shared" si="11"/>
        <v>-9.0113285272919175E-4</v>
      </c>
      <c r="G58" s="95">
        <v>71.87</v>
      </c>
      <c r="H58" s="26">
        <f t="shared" si="15"/>
        <v>-8.3414430696515662E-4</v>
      </c>
      <c r="I58" s="96">
        <v>81.11</v>
      </c>
      <c r="J58" s="28">
        <f t="shared" si="16"/>
        <v>3.4640603736235676E-3</v>
      </c>
      <c r="K58" s="95">
        <v>36.9</v>
      </c>
      <c r="L58" s="26">
        <f t="shared" si="17"/>
        <v>0.12226277372262762</v>
      </c>
    </row>
    <row r="59" spans="2:12" ht="13.5" hidden="1" customHeight="1" outlineLevel="1">
      <c r="B59" s="24" t="s">
        <v>38</v>
      </c>
      <c r="C59" s="95">
        <v>65.643077418180823</v>
      </c>
      <c r="D59" s="26">
        <f t="shared" si="11"/>
        <v>2.7911086986943445E-2</v>
      </c>
      <c r="E59" s="96">
        <v>72.56</v>
      </c>
      <c r="F59" s="28">
        <f t="shared" si="11"/>
        <v>8.282345918519618E-2</v>
      </c>
      <c r="G59" s="95">
        <v>68.260000000000005</v>
      </c>
      <c r="H59" s="26">
        <f t="shared" si="15"/>
        <v>4.3730886850152917E-2</v>
      </c>
      <c r="I59" s="96">
        <v>65.28</v>
      </c>
      <c r="J59" s="28">
        <f t="shared" si="16"/>
        <v>-4.7980166253463463E-2</v>
      </c>
      <c r="K59" s="95">
        <v>48.89</v>
      </c>
      <c r="L59" s="26">
        <f t="shared" si="17"/>
        <v>-3.9677862895305394E-2</v>
      </c>
    </row>
    <row r="60" spans="2:12" ht="15" hidden="1" customHeight="1" outlineLevel="1">
      <c r="B60" s="24" t="s">
        <v>39</v>
      </c>
      <c r="C60" s="95">
        <v>55.456624203364015</v>
      </c>
      <c r="D60" s="26">
        <f t="shared" si="11"/>
        <v>5.0001488404924466E-2</v>
      </c>
      <c r="E60" s="96">
        <v>59.98</v>
      </c>
      <c r="F60" s="28">
        <f t="shared" si="11"/>
        <v>0.1134211991832188</v>
      </c>
      <c r="G60" s="95">
        <v>59.35</v>
      </c>
      <c r="H60" s="26">
        <f t="shared" si="15"/>
        <v>0.11602106054907857</v>
      </c>
      <c r="I60" s="96">
        <v>56.92</v>
      </c>
      <c r="J60" s="28">
        <f t="shared" si="16"/>
        <v>-9.3978419770275323E-3</v>
      </c>
      <c r="K60" s="95">
        <v>46.79</v>
      </c>
      <c r="L60" s="26">
        <f t="shared" si="17"/>
        <v>-0.12705223880597016</v>
      </c>
    </row>
    <row r="61" spans="2:12" ht="15" hidden="1" customHeight="1" outlineLevel="1">
      <c r="B61" s="24" t="s">
        <v>40</v>
      </c>
      <c r="C61" s="95">
        <v>51.607253736137892</v>
      </c>
      <c r="D61" s="26">
        <f t="shared" si="11"/>
        <v>9.2375821819973281E-2</v>
      </c>
      <c r="E61" s="96">
        <v>57.23</v>
      </c>
      <c r="F61" s="28">
        <f t="shared" si="11"/>
        <v>0.19903624554787336</v>
      </c>
      <c r="G61" s="95">
        <v>51.11</v>
      </c>
      <c r="H61" s="26">
        <f t="shared" si="15"/>
        <v>2.5275827482447388E-2</v>
      </c>
      <c r="I61" s="96">
        <v>55.42</v>
      </c>
      <c r="J61" s="28">
        <f t="shared" si="16"/>
        <v>0.2058311575282854</v>
      </c>
      <c r="K61" s="95">
        <v>54.87</v>
      </c>
      <c r="L61" s="26">
        <f t="shared" si="17"/>
        <v>1.8563207722294361E-2</v>
      </c>
    </row>
    <row r="62" spans="2:12" ht="15" hidden="1" customHeight="1" outlineLevel="1">
      <c r="B62" s="24" t="s">
        <v>41</v>
      </c>
      <c r="C62" s="95">
        <v>60.662707736080876</v>
      </c>
      <c r="D62" s="26">
        <f t="shared" si="11"/>
        <v>1.989692699997514E-2</v>
      </c>
      <c r="E62" s="96">
        <v>64.94</v>
      </c>
      <c r="F62" s="28">
        <f t="shared" si="11"/>
        <v>2.0427404148334327E-2</v>
      </c>
      <c r="G62" s="95">
        <v>58.83</v>
      </c>
      <c r="H62" s="26">
        <f t="shared" si="15"/>
        <v>4.5680767863490956E-2</v>
      </c>
      <c r="I62" s="96">
        <v>68.86</v>
      </c>
      <c r="J62" s="28">
        <f t="shared" si="16"/>
        <v>0.1242448979591837</v>
      </c>
      <c r="K62" s="95">
        <v>50.48</v>
      </c>
      <c r="L62" s="26">
        <f t="shared" si="17"/>
        <v>-0.10401135960241403</v>
      </c>
    </row>
    <row r="63" spans="2:12" ht="15" hidden="1" customHeight="1" outlineLevel="1">
      <c r="B63" s="24" t="s">
        <v>42</v>
      </c>
      <c r="C63" s="95">
        <v>69.241084062320297</v>
      </c>
      <c r="D63" s="26">
        <f t="shared" si="11"/>
        <v>2.7754726081888892E-2</v>
      </c>
      <c r="E63" s="96">
        <v>72.06</v>
      </c>
      <c r="F63" s="28">
        <f t="shared" si="11"/>
        <v>7.0251002524877482E-2</v>
      </c>
      <c r="G63" s="95">
        <v>71.790000000000006</v>
      </c>
      <c r="H63" s="26">
        <f t="shared" si="15"/>
        <v>4.6044004079848655E-2</v>
      </c>
      <c r="I63" s="96">
        <v>72.02</v>
      </c>
      <c r="J63" s="28">
        <f t="shared" si="16"/>
        <v>-9.3535075653371491E-3</v>
      </c>
      <c r="K63" s="95">
        <v>55.63</v>
      </c>
      <c r="L63" s="26">
        <f t="shared" si="17"/>
        <v>-8.45812078328122E-2</v>
      </c>
    </row>
    <row r="64" spans="2:12" ht="15" hidden="1" customHeight="1" outlineLevel="1">
      <c r="B64" s="24" t="s">
        <v>43</v>
      </c>
      <c r="C64" s="95">
        <v>69.652414863419494</v>
      </c>
      <c r="D64" s="26">
        <f t="shared" si="11"/>
        <v>1.9612984767295005E-2</v>
      </c>
      <c r="E64" s="96">
        <v>71.23</v>
      </c>
      <c r="F64" s="28">
        <f t="shared" si="11"/>
        <v>5.1055039102847921E-2</v>
      </c>
      <c r="G64" s="95">
        <v>74.540000000000006</v>
      </c>
      <c r="H64" s="26">
        <f t="shared" si="15"/>
        <v>4.779308405960081E-2</v>
      </c>
      <c r="I64" s="96">
        <v>73.55</v>
      </c>
      <c r="J64" s="28">
        <f t="shared" si="16"/>
        <v>-4.6014345648938138E-3</v>
      </c>
      <c r="K64" s="95">
        <v>60.05</v>
      </c>
      <c r="L64" s="26">
        <f t="shared" si="17"/>
        <v>9.8810612991765856E-2</v>
      </c>
    </row>
    <row r="65" spans="2:14" ht="15" hidden="1" customHeight="1" outlineLevel="1">
      <c r="B65" s="24" t="s">
        <v>44</v>
      </c>
      <c r="C65" s="95">
        <v>66.052129666391551</v>
      </c>
      <c r="D65" s="26">
        <f t="shared" si="11"/>
        <v>1.1932664685926131E-2</v>
      </c>
      <c r="E65" s="96">
        <v>69.2</v>
      </c>
      <c r="F65" s="28">
        <f t="shared" si="11"/>
        <v>3.7636827110511417E-2</v>
      </c>
      <c r="G65" s="95">
        <v>70.22</v>
      </c>
      <c r="H65" s="26">
        <f t="shared" si="15"/>
        <v>4.6030090868464324E-2</v>
      </c>
      <c r="I65" s="96">
        <v>69.3</v>
      </c>
      <c r="J65" s="28">
        <f t="shared" si="16"/>
        <v>4.93039443155463E-3</v>
      </c>
      <c r="K65" s="95">
        <v>49.78</v>
      </c>
      <c r="L65" s="26">
        <f t="shared" si="17"/>
        <v>4.4262638976295454E-2</v>
      </c>
    </row>
    <row r="66" spans="2:14" collapsed="1">
      <c r="B66" s="38">
        <v>2008</v>
      </c>
      <c r="C66" s="100">
        <v>61.717103063000927</v>
      </c>
      <c r="D66" s="40">
        <f t="shared" si="11"/>
        <v>-3.5023520967877309E-3</v>
      </c>
      <c r="E66" s="100">
        <v>65.817717394308161</v>
      </c>
      <c r="F66" s="40">
        <f>E66/E79-1</f>
        <v>2.5365732768151794E-2</v>
      </c>
      <c r="G66" s="100">
        <v>63.912637219568246</v>
      </c>
      <c r="H66" s="40">
        <f>G66/G79-1</f>
        <v>1.1812566476002706E-2</v>
      </c>
      <c r="I66" s="100">
        <v>64.684745240971253</v>
      </c>
      <c r="J66" s="40">
        <f>I66/I79-1</f>
        <v>1.0161953465488427E-3</v>
      </c>
      <c r="K66" s="100">
        <v>49.043617846978854</v>
      </c>
      <c r="L66" s="40">
        <f>K66/K79-1</f>
        <v>-4.1529867590950564E-2</v>
      </c>
    </row>
    <row r="67" spans="2:14" ht="15" hidden="1" customHeight="1" outlineLevel="1">
      <c r="B67" s="24" t="s">
        <v>33</v>
      </c>
      <c r="C67" s="95">
        <v>62.820329411079243</v>
      </c>
      <c r="D67" s="26">
        <f t="shared" si="11"/>
        <v>5.1172792302491832E-3</v>
      </c>
      <c r="E67" s="96">
        <v>64.53</v>
      </c>
      <c r="F67" s="28">
        <f t="shared" si="11"/>
        <v>3.5628310062590263E-2</v>
      </c>
      <c r="G67" s="95">
        <v>66.680000000000007</v>
      </c>
      <c r="H67" s="26">
        <f t="shared" si="15"/>
        <v>8.621993646952264E-3</v>
      </c>
      <c r="I67" s="96">
        <v>65.709999999999994</v>
      </c>
      <c r="J67" s="28">
        <f t="shared" si="16"/>
        <v>9.6803933620159821E-3</v>
      </c>
      <c r="K67" s="95">
        <v>50.58</v>
      </c>
      <c r="L67" s="26">
        <f t="shared" si="17"/>
        <v>-9.9358974358974339E-2</v>
      </c>
    </row>
    <row r="68" spans="2:14" ht="15" hidden="1" customHeight="1" outlineLevel="1">
      <c r="B68" s="24" t="s">
        <v>34</v>
      </c>
      <c r="C68" s="95">
        <v>65.39013154004526</v>
      </c>
      <c r="D68" s="26">
        <f t="shared" si="11"/>
        <v>1.2115844891495975E-2</v>
      </c>
      <c r="E68" s="96">
        <v>67.84</v>
      </c>
      <c r="F68" s="28">
        <f t="shared" si="11"/>
        <v>4.3050430504304904E-2</v>
      </c>
      <c r="G68" s="95">
        <v>68.92</v>
      </c>
      <c r="H68" s="26">
        <f t="shared" si="15"/>
        <v>3.1119090365050894E-2</v>
      </c>
      <c r="I68" s="96">
        <v>65.63</v>
      </c>
      <c r="J68" s="28">
        <f t="shared" si="16"/>
        <v>-1.2042751768779336E-2</v>
      </c>
      <c r="K68" s="95">
        <v>54.26</v>
      </c>
      <c r="L68" s="26">
        <f t="shared" si="17"/>
        <v>-6.5449534963830547E-2</v>
      </c>
    </row>
    <row r="69" spans="2:14" ht="15" hidden="1" customHeight="1" outlineLevel="1">
      <c r="B69" s="24" t="s">
        <v>35</v>
      </c>
      <c r="C69" s="95">
        <v>59.75155878343709</v>
      </c>
      <c r="D69" s="26">
        <f t="shared" si="11"/>
        <v>-7.0934011952755394E-2</v>
      </c>
      <c r="E69" s="96">
        <v>65.23</v>
      </c>
      <c r="F69" s="28">
        <f t="shared" si="11"/>
        <v>-2.4233358264771687E-2</v>
      </c>
      <c r="G69" s="95">
        <v>61.28</v>
      </c>
      <c r="H69" s="26">
        <f t="shared" si="15"/>
        <v>-0.10761613513907098</v>
      </c>
      <c r="I69" s="96">
        <v>54.21</v>
      </c>
      <c r="J69" s="28">
        <f t="shared" si="16"/>
        <v>-9.7252289758534505E-2</v>
      </c>
      <c r="K69" s="95">
        <v>52.95</v>
      </c>
      <c r="L69" s="26">
        <f t="shared" si="17"/>
        <v>6.3893911995177799E-2</v>
      </c>
    </row>
    <row r="70" spans="2:14" ht="15" hidden="1" customHeight="1" outlineLevel="1">
      <c r="B70" s="24" t="s">
        <v>36</v>
      </c>
      <c r="C70" s="95">
        <v>57.690066495723741</v>
      </c>
      <c r="D70" s="26">
        <f t="shared" si="11"/>
        <v>-8.1787987863093048E-2</v>
      </c>
      <c r="E70" s="96">
        <v>60.97</v>
      </c>
      <c r="F70" s="28">
        <f t="shared" si="11"/>
        <v>-5.7067738942158996E-2</v>
      </c>
      <c r="G70" s="95">
        <v>57.84</v>
      </c>
      <c r="H70" s="26">
        <f t="shared" si="15"/>
        <v>-9.0994813767090954E-2</v>
      </c>
      <c r="I70" s="96">
        <v>60.52</v>
      </c>
      <c r="J70" s="28">
        <f t="shared" si="16"/>
        <v>-0.11221945137157108</v>
      </c>
      <c r="K70" s="95">
        <v>46.27</v>
      </c>
      <c r="L70" s="26">
        <f t="shared" si="17"/>
        <v>-4.2028985507246208E-2</v>
      </c>
    </row>
    <row r="71" spans="2:14" ht="15" hidden="1" customHeight="1" outlineLevel="1">
      <c r="B71" s="24" t="s">
        <v>37</v>
      </c>
      <c r="C71" s="95">
        <v>73.356746514597177</v>
      </c>
      <c r="D71" s="26">
        <f t="shared" si="11"/>
        <v>-7.486000149323413E-2</v>
      </c>
      <c r="E71" s="96">
        <v>77.680000000000007</v>
      </c>
      <c r="F71" s="28">
        <f t="shared" si="11"/>
        <v>-5.7738961669092537E-2</v>
      </c>
      <c r="G71" s="95">
        <v>71.930000000000007</v>
      </c>
      <c r="H71" s="26">
        <f t="shared" si="15"/>
        <v>-9.9974974974974873E-2</v>
      </c>
      <c r="I71" s="96">
        <v>80.83</v>
      </c>
      <c r="J71" s="28">
        <f t="shared" si="16"/>
        <v>-3.3596365375418435E-2</v>
      </c>
      <c r="K71" s="95">
        <v>32.880000000000003</v>
      </c>
      <c r="L71" s="26">
        <f t="shared" si="17"/>
        <v>-0.18634001484780982</v>
      </c>
    </row>
    <row r="72" spans="2:14" ht="15" hidden="1" customHeight="1" outlineLevel="1">
      <c r="B72" s="24" t="s">
        <v>38</v>
      </c>
      <c r="C72" s="95">
        <v>63.860657063828924</v>
      </c>
      <c r="D72" s="26">
        <f t="shared" si="11"/>
        <v>-9.0719090399179803E-2</v>
      </c>
      <c r="E72" s="96">
        <v>67.010000000000005</v>
      </c>
      <c r="F72" s="28">
        <f t="shared" si="11"/>
        <v>-7.661568141105124E-2</v>
      </c>
      <c r="G72" s="95">
        <v>65.400000000000006</v>
      </c>
      <c r="H72" s="26">
        <f t="shared" si="15"/>
        <v>-8.1718618365627549E-2</v>
      </c>
      <c r="I72" s="96">
        <v>68.569999999999993</v>
      </c>
      <c r="J72" s="28">
        <f t="shared" si="16"/>
        <v>-9.5501912676428047E-2</v>
      </c>
      <c r="K72" s="95">
        <v>50.91</v>
      </c>
      <c r="L72" s="26">
        <f t="shared" si="17"/>
        <v>0.14020156774916015</v>
      </c>
    </row>
    <row r="73" spans="2:14" ht="15" hidden="1" customHeight="1" outlineLevel="1" thickBot="1">
      <c r="B73" s="24" t="s">
        <v>39</v>
      </c>
      <c r="C73" s="95">
        <v>52.815757706790627</v>
      </c>
      <c r="D73" s="26">
        <f t="shared" si="11"/>
        <v>-8.1411747683396096E-2</v>
      </c>
      <c r="E73" s="96">
        <v>53.87</v>
      </c>
      <c r="F73" s="28">
        <f t="shared" si="11"/>
        <v>-9.0033783783783905E-2</v>
      </c>
      <c r="G73" s="95">
        <v>53.18</v>
      </c>
      <c r="H73" s="26">
        <f t="shared" si="15"/>
        <v>-9.5732018364223848E-2</v>
      </c>
      <c r="I73" s="96">
        <v>57.46</v>
      </c>
      <c r="J73" s="28">
        <f t="shared" si="16"/>
        <v>-5.4156378600823007E-2</v>
      </c>
      <c r="K73" s="95">
        <v>53.6</v>
      </c>
      <c r="L73" s="26">
        <f t="shared" si="17"/>
        <v>0.20179372197309409</v>
      </c>
    </row>
    <row r="74" spans="2:14" ht="16.5" hidden="1" customHeight="1" outlineLevel="1" thickBot="1">
      <c r="B74" s="24" t="s">
        <v>40</v>
      </c>
      <c r="C74" s="95">
        <v>47.243130711330338</v>
      </c>
      <c r="D74" s="26">
        <f t="shared" si="11"/>
        <v>-9.5136023733904174E-2</v>
      </c>
      <c r="E74" s="96">
        <v>47.73</v>
      </c>
      <c r="F74" s="28">
        <f t="shared" si="11"/>
        <v>-0.11447124304267164</v>
      </c>
      <c r="G74" s="95">
        <v>49.85</v>
      </c>
      <c r="H74" s="26">
        <f t="shared" si="15"/>
        <v>-5.5871212121212044E-2</v>
      </c>
      <c r="I74" s="96">
        <v>45.96</v>
      </c>
      <c r="J74" s="28">
        <f t="shared" si="16"/>
        <v>-0.15592286501377417</v>
      </c>
      <c r="K74" s="95">
        <v>53.87</v>
      </c>
      <c r="L74" s="26">
        <f t="shared" si="17"/>
        <v>0.27021928790379635</v>
      </c>
      <c r="N74" s="41" t="s">
        <v>45</v>
      </c>
    </row>
    <row r="75" spans="2:14" ht="15" hidden="1" customHeight="1" outlineLevel="1">
      <c r="B75" s="24" t="s">
        <v>41</v>
      </c>
      <c r="C75" s="95">
        <v>59.479253373691513</v>
      </c>
      <c r="D75" s="26">
        <f t="shared" si="11"/>
        <v>-8.0337278871136064E-2</v>
      </c>
      <c r="E75" s="96">
        <v>63.64</v>
      </c>
      <c r="F75" s="28">
        <f t="shared" si="11"/>
        <v>-8.1408775981524295E-2</v>
      </c>
      <c r="G75" s="95">
        <v>56.26</v>
      </c>
      <c r="H75" s="26">
        <f t="shared" si="15"/>
        <v>-0.12490278425882728</v>
      </c>
      <c r="I75" s="96">
        <v>61.25</v>
      </c>
      <c r="J75" s="28">
        <f t="shared" si="16"/>
        <v>-6.0870898497393466E-2</v>
      </c>
      <c r="K75" s="95">
        <v>56.34</v>
      </c>
      <c r="L75" s="26">
        <f t="shared" si="17"/>
        <v>0.19415006358626541</v>
      </c>
    </row>
    <row r="76" spans="2:14" ht="15" hidden="1" customHeight="1" outlineLevel="1">
      <c r="B76" s="24" t="s">
        <v>42</v>
      </c>
      <c r="C76" s="95">
        <v>67.371214459200985</v>
      </c>
      <c r="D76" s="26">
        <f t="shared" si="11"/>
        <v>-3.1740398771837874E-3</v>
      </c>
      <c r="E76" s="96">
        <v>67.33</v>
      </c>
      <c r="F76" s="28">
        <f t="shared" si="11"/>
        <v>-1.8942153577152787E-2</v>
      </c>
      <c r="G76" s="95">
        <v>68.63</v>
      </c>
      <c r="H76" s="26">
        <f t="shared" si="15"/>
        <v>-1.0382119682768587E-2</v>
      </c>
      <c r="I76" s="96">
        <v>72.7</v>
      </c>
      <c r="J76" s="28">
        <f t="shared" si="16"/>
        <v>-9.1317977374949511E-3</v>
      </c>
      <c r="K76" s="95">
        <v>60.77</v>
      </c>
      <c r="L76" s="26">
        <f t="shared" si="17"/>
        <v>0.12976389663506227</v>
      </c>
    </row>
    <row r="77" spans="2:14" ht="15" hidden="1" customHeight="1" outlineLevel="1">
      <c r="B77" s="24" t="s">
        <v>43</v>
      </c>
      <c r="C77" s="95">
        <v>68.312600863273801</v>
      </c>
      <c r="D77" s="26">
        <f t="shared" si="11"/>
        <v>-1.1654096319740681E-2</v>
      </c>
      <c r="E77" s="96">
        <v>67.77</v>
      </c>
      <c r="F77" s="28">
        <f t="shared" si="11"/>
        <v>-3.0749427917620253E-2</v>
      </c>
      <c r="G77" s="95">
        <v>71.14</v>
      </c>
      <c r="H77" s="26">
        <f t="shared" si="15"/>
        <v>-1.6839741790626306E-3</v>
      </c>
      <c r="I77" s="96">
        <v>73.89</v>
      </c>
      <c r="J77" s="28">
        <f t="shared" si="16"/>
        <v>-9.7829000268024879E-3</v>
      </c>
      <c r="K77" s="95">
        <v>54.65</v>
      </c>
      <c r="L77" s="26">
        <f t="shared" si="17"/>
        <v>-6.8677573278800308E-2</v>
      </c>
    </row>
    <row r="78" spans="2:14" ht="15" hidden="1" customHeight="1" outlineLevel="1">
      <c r="B78" s="24" t="s">
        <v>44</v>
      </c>
      <c r="C78" s="95">
        <v>65.27324590998569</v>
      </c>
      <c r="D78" s="26">
        <f t="shared" si="11"/>
        <v>-6.6156871770760572E-3</v>
      </c>
      <c r="E78" s="96">
        <v>66.69</v>
      </c>
      <c r="F78" s="28">
        <f t="shared" si="11"/>
        <v>-4.5239799570508166E-2</v>
      </c>
      <c r="G78" s="95">
        <v>67.13</v>
      </c>
      <c r="H78" s="26">
        <f t="shared" si="15"/>
        <v>-1.7849305047549335E-2</v>
      </c>
      <c r="I78" s="96">
        <v>68.959999999999994</v>
      </c>
      <c r="J78" s="28">
        <f t="shared" si="16"/>
        <v>3.0638170677028898E-2</v>
      </c>
      <c r="K78" s="95">
        <v>47.67</v>
      </c>
      <c r="L78" s="26">
        <f t="shared" si="17"/>
        <v>0.14895155459146792</v>
      </c>
    </row>
    <row r="79" spans="2:14" collapsed="1">
      <c r="B79" s="38">
        <v>2007</v>
      </c>
      <c r="C79" s="100">
        <v>61.934017800105615</v>
      </c>
      <c r="D79" s="40">
        <f t="shared" si="11"/>
        <v>-4.782533547071699E-2</v>
      </c>
      <c r="E79" s="100">
        <v>64.189503599483345</v>
      </c>
      <c r="F79" s="40">
        <f>E79/E92-1</f>
        <v>-4.2822574517340728E-2</v>
      </c>
      <c r="G79" s="100">
        <v>63.166478987473681</v>
      </c>
      <c r="H79" s="40">
        <f>G79/G92-1</f>
        <v>-5.3994960589662244E-2</v>
      </c>
      <c r="I79" s="100">
        <v>64.619079632949976</v>
      </c>
      <c r="J79" s="40">
        <f>I79/I92-1</f>
        <v>-4.7618018101246662E-2</v>
      </c>
      <c r="K79" s="100">
        <v>51.168644894245226</v>
      </c>
      <c r="L79" s="40">
        <f>K79/K92-1</f>
        <v>5.062093020086289E-2</v>
      </c>
    </row>
    <row r="80" spans="2:14" ht="15" hidden="1" customHeight="1" outlineLevel="1">
      <c r="B80" s="24" t="s">
        <v>33</v>
      </c>
      <c r="C80" s="95">
        <v>62.500496916329055</v>
      </c>
      <c r="D80" s="25"/>
      <c r="E80" s="96">
        <v>62.31</v>
      </c>
      <c r="F80" s="28"/>
      <c r="G80" s="95">
        <v>66.11</v>
      </c>
      <c r="H80" s="25"/>
      <c r="I80" s="96">
        <v>65.08</v>
      </c>
      <c r="J80" s="28"/>
      <c r="K80" s="95">
        <v>56.16</v>
      </c>
      <c r="L80" s="25"/>
    </row>
    <row r="81" spans="2:12" ht="15" hidden="1" customHeight="1" outlineLevel="1">
      <c r="B81" s="24" t="s">
        <v>34</v>
      </c>
      <c r="C81" s="95">
        <v>64.607358801951591</v>
      </c>
      <c r="D81" s="25"/>
      <c r="E81" s="96">
        <v>65.040000000000006</v>
      </c>
      <c r="F81" s="28"/>
      <c r="G81" s="95">
        <v>66.84</v>
      </c>
      <c r="H81" s="25"/>
      <c r="I81" s="96">
        <v>66.430000000000007</v>
      </c>
      <c r="J81" s="28"/>
      <c r="K81" s="95">
        <v>58.06</v>
      </c>
      <c r="L81" s="25"/>
    </row>
    <row r="82" spans="2:12" ht="15" hidden="1" customHeight="1" outlineLevel="1">
      <c r="B82" s="24" t="s">
        <v>35</v>
      </c>
      <c r="C82" s="95">
        <v>64.313578962271322</v>
      </c>
      <c r="D82" s="25"/>
      <c r="E82" s="96">
        <v>66.849999999999994</v>
      </c>
      <c r="F82" s="28"/>
      <c r="G82" s="95">
        <v>68.67</v>
      </c>
      <c r="H82" s="25"/>
      <c r="I82" s="96">
        <v>60.05</v>
      </c>
      <c r="J82" s="28"/>
      <c r="K82" s="95">
        <v>49.77</v>
      </c>
      <c r="L82" s="25"/>
    </row>
    <row r="83" spans="2:12" ht="15" hidden="1" customHeight="1" outlineLevel="1">
      <c r="B83" s="24" t="s">
        <v>36</v>
      </c>
      <c r="C83" s="95">
        <v>62.828699399678577</v>
      </c>
      <c r="D83" s="25"/>
      <c r="E83" s="96">
        <v>64.66</v>
      </c>
      <c r="F83" s="28"/>
      <c r="G83" s="95">
        <v>63.63</v>
      </c>
      <c r="H83" s="25"/>
      <c r="I83" s="96">
        <v>68.17</v>
      </c>
      <c r="J83" s="28"/>
      <c r="K83" s="95">
        <v>48.3</v>
      </c>
      <c r="L83" s="25"/>
    </row>
    <row r="84" spans="2:12" ht="15" hidden="1" customHeight="1" outlineLevel="1">
      <c r="B84" s="24" t="s">
        <v>37</v>
      </c>
      <c r="C84" s="95">
        <v>79.292589913958508</v>
      </c>
      <c r="D84" s="25"/>
      <c r="E84" s="96">
        <v>82.44</v>
      </c>
      <c r="F84" s="28"/>
      <c r="G84" s="95">
        <v>79.92</v>
      </c>
      <c r="H84" s="25"/>
      <c r="I84" s="96">
        <v>83.64</v>
      </c>
      <c r="J84" s="28"/>
      <c r="K84" s="95">
        <v>40.409999999999997</v>
      </c>
      <c r="L84" s="25"/>
    </row>
    <row r="85" spans="2:12" ht="15" hidden="1" customHeight="1" outlineLevel="1">
      <c r="B85" s="24" t="s">
        <v>38</v>
      </c>
      <c r="C85" s="95">
        <v>70.232044233573689</v>
      </c>
      <c r="D85" s="25"/>
      <c r="E85" s="96">
        <v>72.569999999999993</v>
      </c>
      <c r="F85" s="28"/>
      <c r="G85" s="95">
        <v>71.22</v>
      </c>
      <c r="H85" s="25"/>
      <c r="I85" s="96">
        <v>75.81</v>
      </c>
      <c r="J85" s="28"/>
      <c r="K85" s="95">
        <v>44.65</v>
      </c>
      <c r="L85" s="25"/>
    </row>
    <row r="86" spans="2:12" ht="15" hidden="1" customHeight="1" outlineLevel="1">
      <c r="B86" s="24" t="s">
        <v>39</v>
      </c>
      <c r="C86" s="95">
        <v>57.496661397088019</v>
      </c>
      <c r="D86" s="25"/>
      <c r="E86" s="96">
        <v>59.2</v>
      </c>
      <c r="F86" s="28"/>
      <c r="G86" s="95">
        <v>58.81</v>
      </c>
      <c r="H86" s="25"/>
      <c r="I86" s="96">
        <v>60.75</v>
      </c>
      <c r="J86" s="28"/>
      <c r="K86" s="95">
        <v>44.6</v>
      </c>
      <c r="L86" s="25"/>
    </row>
    <row r="87" spans="2:12" ht="15" hidden="1" customHeight="1" outlineLevel="1">
      <c r="B87" s="24" t="s">
        <v>40</v>
      </c>
      <c r="C87" s="95">
        <v>52.210201699351792</v>
      </c>
      <c r="D87" s="25"/>
      <c r="E87" s="96">
        <v>53.9</v>
      </c>
      <c r="F87" s="28"/>
      <c r="G87" s="95">
        <v>52.8</v>
      </c>
      <c r="H87" s="25"/>
      <c r="I87" s="96">
        <v>54.45</v>
      </c>
      <c r="J87" s="28"/>
      <c r="K87" s="95">
        <v>42.41</v>
      </c>
      <c r="L87" s="25"/>
    </row>
    <row r="88" spans="2:12" ht="15" hidden="1" customHeight="1" outlineLevel="1">
      <c r="B88" s="24" t="s">
        <v>41</v>
      </c>
      <c r="C88" s="95">
        <v>64.675072727403972</v>
      </c>
      <c r="D88" s="25"/>
      <c r="E88" s="96">
        <v>69.28</v>
      </c>
      <c r="F88" s="28"/>
      <c r="G88" s="95">
        <v>64.290000000000006</v>
      </c>
      <c r="H88" s="25"/>
      <c r="I88" s="96">
        <v>65.22</v>
      </c>
      <c r="J88" s="28"/>
      <c r="K88" s="95">
        <v>47.18</v>
      </c>
      <c r="L88" s="25"/>
    </row>
    <row r="89" spans="2:12" ht="15" hidden="1" customHeight="1" outlineLevel="1">
      <c r="B89" s="24" t="s">
        <v>42</v>
      </c>
      <c r="C89" s="95">
        <v>67.585734274918323</v>
      </c>
      <c r="D89" s="25"/>
      <c r="E89" s="96">
        <v>68.63</v>
      </c>
      <c r="F89" s="28"/>
      <c r="G89" s="95">
        <v>69.349999999999994</v>
      </c>
      <c r="H89" s="25"/>
      <c r="I89" s="96">
        <v>73.37</v>
      </c>
      <c r="J89" s="28"/>
      <c r="K89" s="95">
        <v>53.79</v>
      </c>
      <c r="L89" s="25"/>
    </row>
    <row r="90" spans="2:12" ht="15" hidden="1" customHeight="1" outlineLevel="1">
      <c r="B90" s="24" t="s">
        <v>43</v>
      </c>
      <c r="C90" s="95">
        <v>69.118109974353345</v>
      </c>
      <c r="D90" s="25"/>
      <c r="E90" s="96">
        <v>69.92</v>
      </c>
      <c r="F90" s="28"/>
      <c r="G90" s="95">
        <v>71.260000000000005</v>
      </c>
      <c r="H90" s="25"/>
      <c r="I90" s="96">
        <v>74.62</v>
      </c>
      <c r="J90" s="28"/>
      <c r="K90" s="95">
        <v>58.68</v>
      </c>
      <c r="L90" s="25"/>
    </row>
    <row r="91" spans="2:12" ht="15" hidden="1" customHeight="1" outlineLevel="1">
      <c r="B91" s="24" t="s">
        <v>44</v>
      </c>
      <c r="C91" s="95">
        <v>65.707949146586728</v>
      </c>
      <c r="D91" s="25"/>
      <c r="E91" s="96">
        <v>69.849999999999994</v>
      </c>
      <c r="F91" s="28"/>
      <c r="G91" s="95">
        <v>68.349999999999994</v>
      </c>
      <c r="H91" s="25"/>
      <c r="I91" s="96">
        <v>66.91</v>
      </c>
      <c r="J91" s="28"/>
      <c r="K91" s="95">
        <v>41.49</v>
      </c>
      <c r="L91" s="25"/>
    </row>
    <row r="92" spans="2:12" collapsed="1">
      <c r="B92" s="38">
        <v>2006</v>
      </c>
      <c r="C92" s="100">
        <v>65.044807541401354</v>
      </c>
      <c r="D92" s="39"/>
      <c r="E92" s="100">
        <v>67.06123848158623</v>
      </c>
      <c r="F92" s="40"/>
      <c r="G92" s="100">
        <v>66.771820821215186</v>
      </c>
      <c r="H92" s="40"/>
      <c r="I92" s="100">
        <v>67.849960269218485</v>
      </c>
      <c r="J92" s="40"/>
      <c r="K92" s="100">
        <v>48.703241505442456</v>
      </c>
      <c r="L92" s="40"/>
    </row>
    <row r="93" spans="2:12" ht="15" customHeight="1">
      <c r="B93" s="42" t="s">
        <v>46</v>
      </c>
      <c r="C93" s="42"/>
      <c r="D93" s="42"/>
      <c r="E93" s="42"/>
      <c r="F93" s="42"/>
      <c r="G93" s="42"/>
      <c r="H93" s="42"/>
      <c r="I93" s="43"/>
      <c r="J93" s="43"/>
      <c r="K93" s="43"/>
      <c r="L93" s="43"/>
    </row>
  </sheetData>
  <mergeCells count="7">
    <mergeCell ref="B93:H93"/>
    <mergeCell ref="B5:L5"/>
    <mergeCell ref="C6:D6"/>
    <mergeCell ref="E6:F6"/>
    <mergeCell ref="G6:H6"/>
    <mergeCell ref="I6:J6"/>
    <mergeCell ref="K6:L6"/>
  </mergeCells>
  <hyperlinks>
    <hyperlink ref="N74" location="'grafica evolución alo x tip'!A1" tooltip="GRAFICA" display="GRAFICA"/>
  </hyperlink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 xml:space="preserve">&amp;L&amp;G&amp;RTurismo en Cifras </oddHeader>
    <oddFooter>&amp;CTurismo de Tenerife&amp;R&amp;P</oddFooter>
  </headerFooter>
  <drawing r:id="rId2"/>
  <legacyDrawingHF r:id="rId3"/>
</worksheet>
</file>

<file path=xl/worksheets/sheet13.xml><?xml version="1.0" encoding="utf-8"?>
<worksheet xmlns="http://schemas.openxmlformats.org/spreadsheetml/2006/main" xmlns:r="http://schemas.openxmlformats.org/officeDocument/2006/relationships">
  <sheetPr codeName="Hoja17">
    <tabColor rgb="FF000099"/>
    <pageSetUpPr autoPageBreaks="0" fitToPage="1"/>
  </sheetPr>
  <dimension ref="B1:L29"/>
  <sheetViews>
    <sheetView showGridLines="0" showRowColHeaders="0" showOutlineSymbols="0" zoomScaleNormal="100" workbookViewId="0">
      <selection activeCell="B1" sqref="B1"/>
    </sheetView>
  </sheetViews>
  <sheetFormatPr baseColWidth="10" defaultRowHeight="12.75"/>
  <cols>
    <col min="1" max="1" width="15.7109375" style="101" customWidth="1"/>
    <col min="2" max="2" width="21.7109375" style="101" customWidth="1"/>
    <col min="3" max="4" width="11.140625" style="101" customWidth="1"/>
    <col min="5" max="6" width="10.7109375" style="101" customWidth="1"/>
    <col min="7" max="12" width="11.42578125" style="101"/>
    <col min="13" max="13" width="13.7109375" style="101" customWidth="1"/>
    <col min="14" max="256" width="11.42578125" style="101"/>
    <col min="257" max="257" width="13.28515625" style="101" customWidth="1"/>
    <col min="258" max="258" width="30.85546875" style="101" customWidth="1"/>
    <col min="259" max="261" width="12.7109375" style="101" customWidth="1"/>
    <col min="262" max="262" width="10.7109375" style="101" customWidth="1"/>
    <col min="263" max="268" width="11.42578125" style="101"/>
    <col min="269" max="269" width="13.7109375" style="101" customWidth="1"/>
    <col min="270" max="512" width="11.42578125" style="101"/>
    <col min="513" max="513" width="13.28515625" style="101" customWidth="1"/>
    <col min="514" max="514" width="30.85546875" style="101" customWidth="1"/>
    <col min="515" max="517" width="12.7109375" style="101" customWidth="1"/>
    <col min="518" max="518" width="10.7109375" style="101" customWidth="1"/>
    <col min="519" max="524" width="11.42578125" style="101"/>
    <col min="525" max="525" width="13.7109375" style="101" customWidth="1"/>
    <col min="526" max="768" width="11.42578125" style="101"/>
    <col min="769" max="769" width="13.28515625" style="101" customWidth="1"/>
    <col min="770" max="770" width="30.85546875" style="101" customWidth="1"/>
    <col min="771" max="773" width="12.7109375" style="101" customWidth="1"/>
    <col min="774" max="774" width="10.7109375" style="101" customWidth="1"/>
    <col min="775" max="780" width="11.42578125" style="101"/>
    <col min="781" max="781" width="13.7109375" style="101" customWidth="1"/>
    <col min="782" max="1024" width="11.42578125" style="101"/>
    <col min="1025" max="1025" width="13.28515625" style="101" customWidth="1"/>
    <col min="1026" max="1026" width="30.85546875" style="101" customWidth="1"/>
    <col min="1027" max="1029" width="12.7109375" style="101" customWidth="1"/>
    <col min="1030" max="1030" width="10.7109375" style="101" customWidth="1"/>
    <col min="1031" max="1036" width="11.42578125" style="101"/>
    <col min="1037" max="1037" width="13.7109375" style="101" customWidth="1"/>
    <col min="1038" max="1280" width="11.42578125" style="101"/>
    <col min="1281" max="1281" width="13.28515625" style="101" customWidth="1"/>
    <col min="1282" max="1282" width="30.85546875" style="101" customWidth="1"/>
    <col min="1283" max="1285" width="12.7109375" style="101" customWidth="1"/>
    <col min="1286" max="1286" width="10.7109375" style="101" customWidth="1"/>
    <col min="1287" max="1292" width="11.42578125" style="101"/>
    <col min="1293" max="1293" width="13.7109375" style="101" customWidth="1"/>
    <col min="1294" max="1536" width="11.42578125" style="101"/>
    <col min="1537" max="1537" width="13.28515625" style="101" customWidth="1"/>
    <col min="1538" max="1538" width="30.85546875" style="101" customWidth="1"/>
    <col min="1539" max="1541" width="12.7109375" style="101" customWidth="1"/>
    <col min="1542" max="1542" width="10.7109375" style="101" customWidth="1"/>
    <col min="1543" max="1548" width="11.42578125" style="101"/>
    <col min="1549" max="1549" width="13.7109375" style="101" customWidth="1"/>
    <col min="1550" max="1792" width="11.42578125" style="101"/>
    <col min="1793" max="1793" width="13.28515625" style="101" customWidth="1"/>
    <col min="1794" max="1794" width="30.85546875" style="101" customWidth="1"/>
    <col min="1795" max="1797" width="12.7109375" style="101" customWidth="1"/>
    <col min="1798" max="1798" width="10.7109375" style="101" customWidth="1"/>
    <col min="1799" max="1804" width="11.42578125" style="101"/>
    <col min="1805" max="1805" width="13.7109375" style="101" customWidth="1"/>
    <col min="1806" max="2048" width="11.42578125" style="101"/>
    <col min="2049" max="2049" width="13.28515625" style="101" customWidth="1"/>
    <col min="2050" max="2050" width="30.85546875" style="101" customWidth="1"/>
    <col min="2051" max="2053" width="12.7109375" style="101" customWidth="1"/>
    <col min="2054" max="2054" width="10.7109375" style="101" customWidth="1"/>
    <col min="2055" max="2060" width="11.42578125" style="101"/>
    <col min="2061" max="2061" width="13.7109375" style="101" customWidth="1"/>
    <col min="2062" max="2304" width="11.42578125" style="101"/>
    <col min="2305" max="2305" width="13.28515625" style="101" customWidth="1"/>
    <col min="2306" max="2306" width="30.85546875" style="101" customWidth="1"/>
    <col min="2307" max="2309" width="12.7109375" style="101" customWidth="1"/>
    <col min="2310" max="2310" width="10.7109375" style="101" customWidth="1"/>
    <col min="2311" max="2316" width="11.42578125" style="101"/>
    <col min="2317" max="2317" width="13.7109375" style="101" customWidth="1"/>
    <col min="2318" max="2560" width="11.42578125" style="101"/>
    <col min="2561" max="2561" width="13.28515625" style="101" customWidth="1"/>
    <col min="2562" max="2562" width="30.85546875" style="101" customWidth="1"/>
    <col min="2563" max="2565" width="12.7109375" style="101" customWidth="1"/>
    <col min="2566" max="2566" width="10.7109375" style="101" customWidth="1"/>
    <col min="2567" max="2572" width="11.42578125" style="101"/>
    <col min="2573" max="2573" width="13.7109375" style="101" customWidth="1"/>
    <col min="2574" max="2816" width="11.42578125" style="101"/>
    <col min="2817" max="2817" width="13.28515625" style="101" customWidth="1"/>
    <col min="2818" max="2818" width="30.85546875" style="101" customWidth="1"/>
    <col min="2819" max="2821" width="12.7109375" style="101" customWidth="1"/>
    <col min="2822" max="2822" width="10.7109375" style="101" customWidth="1"/>
    <col min="2823" max="2828" width="11.42578125" style="101"/>
    <col min="2829" max="2829" width="13.7109375" style="101" customWidth="1"/>
    <col min="2830" max="3072" width="11.42578125" style="101"/>
    <col min="3073" max="3073" width="13.28515625" style="101" customWidth="1"/>
    <col min="3074" max="3074" width="30.85546875" style="101" customWidth="1"/>
    <col min="3075" max="3077" width="12.7109375" style="101" customWidth="1"/>
    <col min="3078" max="3078" width="10.7109375" style="101" customWidth="1"/>
    <col min="3079" max="3084" width="11.42578125" style="101"/>
    <col min="3085" max="3085" width="13.7109375" style="101" customWidth="1"/>
    <col min="3086" max="3328" width="11.42578125" style="101"/>
    <col min="3329" max="3329" width="13.28515625" style="101" customWidth="1"/>
    <col min="3330" max="3330" width="30.85546875" style="101" customWidth="1"/>
    <col min="3331" max="3333" width="12.7109375" style="101" customWidth="1"/>
    <col min="3334" max="3334" width="10.7109375" style="101" customWidth="1"/>
    <col min="3335" max="3340" width="11.42578125" style="101"/>
    <col min="3341" max="3341" width="13.7109375" style="101" customWidth="1"/>
    <col min="3342" max="3584" width="11.42578125" style="101"/>
    <col min="3585" max="3585" width="13.28515625" style="101" customWidth="1"/>
    <col min="3586" max="3586" width="30.85546875" style="101" customWidth="1"/>
    <col min="3587" max="3589" width="12.7109375" style="101" customWidth="1"/>
    <col min="3590" max="3590" width="10.7109375" style="101" customWidth="1"/>
    <col min="3591" max="3596" width="11.42578125" style="101"/>
    <col min="3597" max="3597" width="13.7109375" style="101" customWidth="1"/>
    <col min="3598" max="3840" width="11.42578125" style="101"/>
    <col min="3841" max="3841" width="13.28515625" style="101" customWidth="1"/>
    <col min="3842" max="3842" width="30.85546875" style="101" customWidth="1"/>
    <col min="3843" max="3845" width="12.7109375" style="101" customWidth="1"/>
    <col min="3846" max="3846" width="10.7109375" style="101" customWidth="1"/>
    <col min="3847" max="3852" width="11.42578125" style="101"/>
    <col min="3853" max="3853" width="13.7109375" style="101" customWidth="1"/>
    <col min="3854" max="4096" width="11.42578125" style="101"/>
    <col min="4097" max="4097" width="13.28515625" style="101" customWidth="1"/>
    <col min="4098" max="4098" width="30.85546875" style="101" customWidth="1"/>
    <col min="4099" max="4101" width="12.7109375" style="101" customWidth="1"/>
    <col min="4102" max="4102" width="10.7109375" style="101" customWidth="1"/>
    <col min="4103" max="4108" width="11.42578125" style="101"/>
    <col min="4109" max="4109" width="13.7109375" style="101" customWidth="1"/>
    <col min="4110" max="4352" width="11.42578125" style="101"/>
    <col min="4353" max="4353" width="13.28515625" style="101" customWidth="1"/>
    <col min="4354" max="4354" width="30.85546875" style="101" customWidth="1"/>
    <col min="4355" max="4357" width="12.7109375" style="101" customWidth="1"/>
    <col min="4358" max="4358" width="10.7109375" style="101" customWidth="1"/>
    <col min="4359" max="4364" width="11.42578125" style="101"/>
    <col min="4365" max="4365" width="13.7109375" style="101" customWidth="1"/>
    <col min="4366" max="4608" width="11.42578125" style="101"/>
    <col min="4609" max="4609" width="13.28515625" style="101" customWidth="1"/>
    <col min="4610" max="4610" width="30.85546875" style="101" customWidth="1"/>
    <col min="4611" max="4613" width="12.7109375" style="101" customWidth="1"/>
    <col min="4614" max="4614" width="10.7109375" style="101" customWidth="1"/>
    <col min="4615" max="4620" width="11.42578125" style="101"/>
    <col min="4621" max="4621" width="13.7109375" style="101" customWidth="1"/>
    <col min="4622" max="4864" width="11.42578125" style="101"/>
    <col min="4865" max="4865" width="13.28515625" style="101" customWidth="1"/>
    <col min="4866" max="4866" width="30.85546875" style="101" customWidth="1"/>
    <col min="4867" max="4869" width="12.7109375" style="101" customWidth="1"/>
    <col min="4870" max="4870" width="10.7109375" style="101" customWidth="1"/>
    <col min="4871" max="4876" width="11.42578125" style="101"/>
    <col min="4877" max="4877" width="13.7109375" style="101" customWidth="1"/>
    <col min="4878" max="5120" width="11.42578125" style="101"/>
    <col min="5121" max="5121" width="13.28515625" style="101" customWidth="1"/>
    <col min="5122" max="5122" width="30.85546875" style="101" customWidth="1"/>
    <col min="5123" max="5125" width="12.7109375" style="101" customWidth="1"/>
    <col min="5126" max="5126" width="10.7109375" style="101" customWidth="1"/>
    <col min="5127" max="5132" width="11.42578125" style="101"/>
    <col min="5133" max="5133" width="13.7109375" style="101" customWidth="1"/>
    <col min="5134" max="5376" width="11.42578125" style="101"/>
    <col min="5377" max="5377" width="13.28515625" style="101" customWidth="1"/>
    <col min="5378" max="5378" width="30.85546875" style="101" customWidth="1"/>
    <col min="5379" max="5381" width="12.7109375" style="101" customWidth="1"/>
    <col min="5382" max="5382" width="10.7109375" style="101" customWidth="1"/>
    <col min="5383" max="5388" width="11.42578125" style="101"/>
    <col min="5389" max="5389" width="13.7109375" style="101" customWidth="1"/>
    <col min="5390" max="5632" width="11.42578125" style="101"/>
    <col min="5633" max="5633" width="13.28515625" style="101" customWidth="1"/>
    <col min="5634" max="5634" width="30.85546875" style="101" customWidth="1"/>
    <col min="5635" max="5637" width="12.7109375" style="101" customWidth="1"/>
    <col min="5638" max="5638" width="10.7109375" style="101" customWidth="1"/>
    <col min="5639" max="5644" width="11.42578125" style="101"/>
    <col min="5645" max="5645" width="13.7109375" style="101" customWidth="1"/>
    <col min="5646" max="5888" width="11.42578125" style="101"/>
    <col min="5889" max="5889" width="13.28515625" style="101" customWidth="1"/>
    <col min="5890" max="5890" width="30.85546875" style="101" customWidth="1"/>
    <col min="5891" max="5893" width="12.7109375" style="101" customWidth="1"/>
    <col min="5894" max="5894" width="10.7109375" style="101" customWidth="1"/>
    <col min="5895" max="5900" width="11.42578125" style="101"/>
    <col min="5901" max="5901" width="13.7109375" style="101" customWidth="1"/>
    <col min="5902" max="6144" width="11.42578125" style="101"/>
    <col min="6145" max="6145" width="13.28515625" style="101" customWidth="1"/>
    <col min="6146" max="6146" width="30.85546875" style="101" customWidth="1"/>
    <col min="6147" max="6149" width="12.7109375" style="101" customWidth="1"/>
    <col min="6150" max="6150" width="10.7109375" style="101" customWidth="1"/>
    <col min="6151" max="6156" width="11.42578125" style="101"/>
    <col min="6157" max="6157" width="13.7109375" style="101" customWidth="1"/>
    <col min="6158" max="6400" width="11.42578125" style="101"/>
    <col min="6401" max="6401" width="13.28515625" style="101" customWidth="1"/>
    <col min="6402" max="6402" width="30.85546875" style="101" customWidth="1"/>
    <col min="6403" max="6405" width="12.7109375" style="101" customWidth="1"/>
    <col min="6406" max="6406" width="10.7109375" style="101" customWidth="1"/>
    <col min="6407" max="6412" width="11.42578125" style="101"/>
    <col min="6413" max="6413" width="13.7109375" style="101" customWidth="1"/>
    <col min="6414" max="6656" width="11.42578125" style="101"/>
    <col min="6657" max="6657" width="13.28515625" style="101" customWidth="1"/>
    <col min="6658" max="6658" width="30.85546875" style="101" customWidth="1"/>
    <col min="6659" max="6661" width="12.7109375" style="101" customWidth="1"/>
    <col min="6662" max="6662" width="10.7109375" style="101" customWidth="1"/>
    <col min="6663" max="6668" width="11.42578125" style="101"/>
    <col min="6669" max="6669" width="13.7109375" style="101" customWidth="1"/>
    <col min="6670" max="6912" width="11.42578125" style="101"/>
    <col min="6913" max="6913" width="13.28515625" style="101" customWidth="1"/>
    <col min="6914" max="6914" width="30.85546875" style="101" customWidth="1"/>
    <col min="6915" max="6917" width="12.7109375" style="101" customWidth="1"/>
    <col min="6918" max="6918" width="10.7109375" style="101" customWidth="1"/>
    <col min="6919" max="6924" width="11.42578125" style="101"/>
    <col min="6925" max="6925" width="13.7109375" style="101" customWidth="1"/>
    <col min="6926" max="7168" width="11.42578125" style="101"/>
    <col min="7169" max="7169" width="13.28515625" style="101" customWidth="1"/>
    <col min="7170" max="7170" width="30.85546875" style="101" customWidth="1"/>
    <col min="7171" max="7173" width="12.7109375" style="101" customWidth="1"/>
    <col min="7174" max="7174" width="10.7109375" style="101" customWidth="1"/>
    <col min="7175" max="7180" width="11.42578125" style="101"/>
    <col min="7181" max="7181" width="13.7109375" style="101" customWidth="1"/>
    <col min="7182" max="7424" width="11.42578125" style="101"/>
    <col min="7425" max="7425" width="13.28515625" style="101" customWidth="1"/>
    <col min="7426" max="7426" width="30.85546875" style="101" customWidth="1"/>
    <col min="7427" max="7429" width="12.7109375" style="101" customWidth="1"/>
    <col min="7430" max="7430" width="10.7109375" style="101" customWidth="1"/>
    <col min="7431" max="7436" width="11.42578125" style="101"/>
    <col min="7437" max="7437" width="13.7109375" style="101" customWidth="1"/>
    <col min="7438" max="7680" width="11.42578125" style="101"/>
    <col min="7681" max="7681" width="13.28515625" style="101" customWidth="1"/>
    <col min="7682" max="7682" width="30.85546875" style="101" customWidth="1"/>
    <col min="7683" max="7685" width="12.7109375" style="101" customWidth="1"/>
    <col min="7686" max="7686" width="10.7109375" style="101" customWidth="1"/>
    <col min="7687" max="7692" width="11.42578125" style="101"/>
    <col min="7693" max="7693" width="13.7109375" style="101" customWidth="1"/>
    <col min="7694" max="7936" width="11.42578125" style="101"/>
    <col min="7937" max="7937" width="13.28515625" style="101" customWidth="1"/>
    <col min="7938" max="7938" width="30.85546875" style="101" customWidth="1"/>
    <col min="7939" max="7941" width="12.7109375" style="101" customWidth="1"/>
    <col min="7942" max="7942" width="10.7109375" style="101" customWidth="1"/>
    <col min="7943" max="7948" width="11.42578125" style="101"/>
    <col min="7949" max="7949" width="13.7109375" style="101" customWidth="1"/>
    <col min="7950" max="8192" width="11.42578125" style="101"/>
    <col min="8193" max="8193" width="13.28515625" style="101" customWidth="1"/>
    <col min="8194" max="8194" width="30.85546875" style="101" customWidth="1"/>
    <col min="8195" max="8197" width="12.7109375" style="101" customWidth="1"/>
    <col min="8198" max="8198" width="10.7109375" style="101" customWidth="1"/>
    <col min="8199" max="8204" width="11.42578125" style="101"/>
    <col min="8205" max="8205" width="13.7109375" style="101" customWidth="1"/>
    <col min="8206" max="8448" width="11.42578125" style="101"/>
    <col min="8449" max="8449" width="13.28515625" style="101" customWidth="1"/>
    <col min="8450" max="8450" width="30.85546875" style="101" customWidth="1"/>
    <col min="8451" max="8453" width="12.7109375" style="101" customWidth="1"/>
    <col min="8454" max="8454" width="10.7109375" style="101" customWidth="1"/>
    <col min="8455" max="8460" width="11.42578125" style="101"/>
    <col min="8461" max="8461" width="13.7109375" style="101" customWidth="1"/>
    <col min="8462" max="8704" width="11.42578125" style="101"/>
    <col min="8705" max="8705" width="13.28515625" style="101" customWidth="1"/>
    <col min="8706" max="8706" width="30.85546875" style="101" customWidth="1"/>
    <col min="8707" max="8709" width="12.7109375" style="101" customWidth="1"/>
    <col min="8710" max="8710" width="10.7109375" style="101" customWidth="1"/>
    <col min="8711" max="8716" width="11.42578125" style="101"/>
    <col min="8717" max="8717" width="13.7109375" style="101" customWidth="1"/>
    <col min="8718" max="8960" width="11.42578125" style="101"/>
    <col min="8961" max="8961" width="13.28515625" style="101" customWidth="1"/>
    <col min="8962" max="8962" width="30.85546875" style="101" customWidth="1"/>
    <col min="8963" max="8965" width="12.7109375" style="101" customWidth="1"/>
    <col min="8966" max="8966" width="10.7109375" style="101" customWidth="1"/>
    <col min="8967" max="8972" width="11.42578125" style="101"/>
    <col min="8973" max="8973" width="13.7109375" style="101" customWidth="1"/>
    <col min="8974" max="9216" width="11.42578125" style="101"/>
    <col min="9217" max="9217" width="13.28515625" style="101" customWidth="1"/>
    <col min="9218" max="9218" width="30.85546875" style="101" customWidth="1"/>
    <col min="9219" max="9221" width="12.7109375" style="101" customWidth="1"/>
    <col min="9222" max="9222" width="10.7109375" style="101" customWidth="1"/>
    <col min="9223" max="9228" width="11.42578125" style="101"/>
    <col min="9229" max="9229" width="13.7109375" style="101" customWidth="1"/>
    <col min="9230" max="9472" width="11.42578125" style="101"/>
    <col min="9473" max="9473" width="13.28515625" style="101" customWidth="1"/>
    <col min="9474" max="9474" width="30.85546875" style="101" customWidth="1"/>
    <col min="9475" max="9477" width="12.7109375" style="101" customWidth="1"/>
    <col min="9478" max="9478" width="10.7109375" style="101" customWidth="1"/>
    <col min="9479" max="9484" width="11.42578125" style="101"/>
    <col min="9485" max="9485" width="13.7109375" style="101" customWidth="1"/>
    <col min="9486" max="9728" width="11.42578125" style="101"/>
    <col min="9729" max="9729" width="13.28515625" style="101" customWidth="1"/>
    <col min="9730" max="9730" width="30.85546875" style="101" customWidth="1"/>
    <col min="9731" max="9733" width="12.7109375" style="101" customWidth="1"/>
    <col min="9734" max="9734" width="10.7109375" style="101" customWidth="1"/>
    <col min="9735" max="9740" width="11.42578125" style="101"/>
    <col min="9741" max="9741" width="13.7109375" style="101" customWidth="1"/>
    <col min="9742" max="9984" width="11.42578125" style="101"/>
    <col min="9985" max="9985" width="13.28515625" style="101" customWidth="1"/>
    <col min="9986" max="9986" width="30.85546875" style="101" customWidth="1"/>
    <col min="9987" max="9989" width="12.7109375" style="101" customWidth="1"/>
    <col min="9990" max="9990" width="10.7109375" style="101" customWidth="1"/>
    <col min="9991" max="9996" width="11.42578125" style="101"/>
    <col min="9997" max="9997" width="13.7109375" style="101" customWidth="1"/>
    <col min="9998" max="10240" width="11.42578125" style="101"/>
    <col min="10241" max="10241" width="13.28515625" style="101" customWidth="1"/>
    <col min="10242" max="10242" width="30.85546875" style="101" customWidth="1"/>
    <col min="10243" max="10245" width="12.7109375" style="101" customWidth="1"/>
    <col min="10246" max="10246" width="10.7109375" style="101" customWidth="1"/>
    <col min="10247" max="10252" width="11.42578125" style="101"/>
    <col min="10253" max="10253" width="13.7109375" style="101" customWidth="1"/>
    <col min="10254" max="10496" width="11.42578125" style="101"/>
    <col min="10497" max="10497" width="13.28515625" style="101" customWidth="1"/>
    <col min="10498" max="10498" width="30.85546875" style="101" customWidth="1"/>
    <col min="10499" max="10501" width="12.7109375" style="101" customWidth="1"/>
    <col min="10502" max="10502" width="10.7109375" style="101" customWidth="1"/>
    <col min="10503" max="10508" width="11.42578125" style="101"/>
    <col min="10509" max="10509" width="13.7109375" style="101" customWidth="1"/>
    <col min="10510" max="10752" width="11.42578125" style="101"/>
    <col min="10753" max="10753" width="13.28515625" style="101" customWidth="1"/>
    <col min="10754" max="10754" width="30.85546875" style="101" customWidth="1"/>
    <col min="10755" max="10757" width="12.7109375" style="101" customWidth="1"/>
    <col min="10758" max="10758" width="10.7109375" style="101" customWidth="1"/>
    <col min="10759" max="10764" width="11.42578125" style="101"/>
    <col min="10765" max="10765" width="13.7109375" style="101" customWidth="1"/>
    <col min="10766" max="11008" width="11.42578125" style="101"/>
    <col min="11009" max="11009" width="13.28515625" style="101" customWidth="1"/>
    <col min="11010" max="11010" width="30.85546875" style="101" customWidth="1"/>
    <col min="11011" max="11013" width="12.7109375" style="101" customWidth="1"/>
    <col min="11014" max="11014" width="10.7109375" style="101" customWidth="1"/>
    <col min="11015" max="11020" width="11.42578125" style="101"/>
    <col min="11021" max="11021" width="13.7109375" style="101" customWidth="1"/>
    <col min="11022" max="11264" width="11.42578125" style="101"/>
    <col min="11265" max="11265" width="13.28515625" style="101" customWidth="1"/>
    <col min="11266" max="11266" width="30.85546875" style="101" customWidth="1"/>
    <col min="11267" max="11269" width="12.7109375" style="101" customWidth="1"/>
    <col min="11270" max="11270" width="10.7109375" style="101" customWidth="1"/>
    <col min="11271" max="11276" width="11.42578125" style="101"/>
    <col min="11277" max="11277" width="13.7109375" style="101" customWidth="1"/>
    <col min="11278" max="11520" width="11.42578125" style="101"/>
    <col min="11521" max="11521" width="13.28515625" style="101" customWidth="1"/>
    <col min="11522" max="11522" width="30.85546875" style="101" customWidth="1"/>
    <col min="11523" max="11525" width="12.7109375" style="101" customWidth="1"/>
    <col min="11526" max="11526" width="10.7109375" style="101" customWidth="1"/>
    <col min="11527" max="11532" width="11.42578125" style="101"/>
    <col min="11533" max="11533" width="13.7109375" style="101" customWidth="1"/>
    <col min="11534" max="11776" width="11.42578125" style="101"/>
    <col min="11777" max="11777" width="13.28515625" style="101" customWidth="1"/>
    <col min="11778" max="11778" width="30.85546875" style="101" customWidth="1"/>
    <col min="11779" max="11781" width="12.7109375" style="101" customWidth="1"/>
    <col min="11782" max="11782" width="10.7109375" style="101" customWidth="1"/>
    <col min="11783" max="11788" width="11.42578125" style="101"/>
    <col min="11789" max="11789" width="13.7109375" style="101" customWidth="1"/>
    <col min="11790" max="12032" width="11.42578125" style="101"/>
    <col min="12033" max="12033" width="13.28515625" style="101" customWidth="1"/>
    <col min="12034" max="12034" width="30.85546875" style="101" customWidth="1"/>
    <col min="12035" max="12037" width="12.7109375" style="101" customWidth="1"/>
    <col min="12038" max="12038" width="10.7109375" style="101" customWidth="1"/>
    <col min="12039" max="12044" width="11.42578125" style="101"/>
    <col min="12045" max="12045" width="13.7109375" style="101" customWidth="1"/>
    <col min="12046" max="12288" width="11.42578125" style="101"/>
    <col min="12289" max="12289" width="13.28515625" style="101" customWidth="1"/>
    <col min="12290" max="12290" width="30.85546875" style="101" customWidth="1"/>
    <col min="12291" max="12293" width="12.7109375" style="101" customWidth="1"/>
    <col min="12294" max="12294" width="10.7109375" style="101" customWidth="1"/>
    <col min="12295" max="12300" width="11.42578125" style="101"/>
    <col min="12301" max="12301" width="13.7109375" style="101" customWidth="1"/>
    <col min="12302" max="12544" width="11.42578125" style="101"/>
    <col min="12545" max="12545" width="13.28515625" style="101" customWidth="1"/>
    <col min="12546" max="12546" width="30.85546875" style="101" customWidth="1"/>
    <col min="12547" max="12549" width="12.7109375" style="101" customWidth="1"/>
    <col min="12550" max="12550" width="10.7109375" style="101" customWidth="1"/>
    <col min="12551" max="12556" width="11.42578125" style="101"/>
    <col min="12557" max="12557" width="13.7109375" style="101" customWidth="1"/>
    <col min="12558" max="12800" width="11.42578125" style="101"/>
    <col min="12801" max="12801" width="13.28515625" style="101" customWidth="1"/>
    <col min="12802" max="12802" width="30.85546875" style="101" customWidth="1"/>
    <col min="12803" max="12805" width="12.7109375" style="101" customWidth="1"/>
    <col min="12806" max="12806" width="10.7109375" style="101" customWidth="1"/>
    <col min="12807" max="12812" width="11.42578125" style="101"/>
    <col min="12813" max="12813" width="13.7109375" style="101" customWidth="1"/>
    <col min="12814" max="13056" width="11.42578125" style="101"/>
    <col min="13057" max="13057" width="13.28515625" style="101" customWidth="1"/>
    <col min="13058" max="13058" width="30.85546875" style="101" customWidth="1"/>
    <col min="13059" max="13061" width="12.7109375" style="101" customWidth="1"/>
    <col min="13062" max="13062" width="10.7109375" style="101" customWidth="1"/>
    <col min="13063" max="13068" width="11.42578125" style="101"/>
    <col min="13069" max="13069" width="13.7109375" style="101" customWidth="1"/>
    <col min="13070" max="13312" width="11.42578125" style="101"/>
    <col min="13313" max="13313" width="13.28515625" style="101" customWidth="1"/>
    <col min="13314" max="13314" width="30.85546875" style="101" customWidth="1"/>
    <col min="13315" max="13317" width="12.7109375" style="101" customWidth="1"/>
    <col min="13318" max="13318" width="10.7109375" style="101" customWidth="1"/>
    <col min="13319" max="13324" width="11.42578125" style="101"/>
    <col min="13325" max="13325" width="13.7109375" style="101" customWidth="1"/>
    <col min="13326" max="13568" width="11.42578125" style="101"/>
    <col min="13569" max="13569" width="13.28515625" style="101" customWidth="1"/>
    <col min="13570" max="13570" width="30.85546875" style="101" customWidth="1"/>
    <col min="13571" max="13573" width="12.7109375" style="101" customWidth="1"/>
    <col min="13574" max="13574" width="10.7109375" style="101" customWidth="1"/>
    <col min="13575" max="13580" width="11.42578125" style="101"/>
    <col min="13581" max="13581" width="13.7109375" style="101" customWidth="1"/>
    <col min="13582" max="13824" width="11.42578125" style="101"/>
    <col min="13825" max="13825" width="13.28515625" style="101" customWidth="1"/>
    <col min="13826" max="13826" width="30.85546875" style="101" customWidth="1"/>
    <col min="13827" max="13829" width="12.7109375" style="101" customWidth="1"/>
    <col min="13830" max="13830" width="10.7109375" style="101" customWidth="1"/>
    <col min="13831" max="13836" width="11.42578125" style="101"/>
    <col min="13837" max="13837" width="13.7109375" style="101" customWidth="1"/>
    <col min="13838" max="14080" width="11.42578125" style="101"/>
    <col min="14081" max="14081" width="13.28515625" style="101" customWidth="1"/>
    <col min="14082" max="14082" width="30.85546875" style="101" customWidth="1"/>
    <col min="14083" max="14085" width="12.7109375" style="101" customWidth="1"/>
    <col min="14086" max="14086" width="10.7109375" style="101" customWidth="1"/>
    <col min="14087" max="14092" width="11.42578125" style="101"/>
    <col min="14093" max="14093" width="13.7109375" style="101" customWidth="1"/>
    <col min="14094" max="14336" width="11.42578125" style="101"/>
    <col min="14337" max="14337" width="13.28515625" style="101" customWidth="1"/>
    <col min="14338" max="14338" width="30.85546875" style="101" customWidth="1"/>
    <col min="14339" max="14341" width="12.7109375" style="101" customWidth="1"/>
    <col min="14342" max="14342" width="10.7109375" style="101" customWidth="1"/>
    <col min="14343" max="14348" width="11.42578125" style="101"/>
    <col min="14349" max="14349" width="13.7109375" style="101" customWidth="1"/>
    <col min="14350" max="14592" width="11.42578125" style="101"/>
    <col min="14593" max="14593" width="13.28515625" style="101" customWidth="1"/>
    <col min="14594" max="14594" width="30.85546875" style="101" customWidth="1"/>
    <col min="14595" max="14597" width="12.7109375" style="101" customWidth="1"/>
    <col min="14598" max="14598" width="10.7109375" style="101" customWidth="1"/>
    <col min="14599" max="14604" width="11.42578125" style="101"/>
    <col min="14605" max="14605" width="13.7109375" style="101" customWidth="1"/>
    <col min="14606" max="14848" width="11.42578125" style="101"/>
    <col min="14849" max="14849" width="13.28515625" style="101" customWidth="1"/>
    <col min="14850" max="14850" width="30.85546875" style="101" customWidth="1"/>
    <col min="14851" max="14853" width="12.7109375" style="101" customWidth="1"/>
    <col min="14854" max="14854" width="10.7109375" style="101" customWidth="1"/>
    <col min="14855" max="14860" width="11.42578125" style="101"/>
    <col min="14861" max="14861" width="13.7109375" style="101" customWidth="1"/>
    <col min="14862" max="15104" width="11.42578125" style="101"/>
    <col min="15105" max="15105" width="13.28515625" style="101" customWidth="1"/>
    <col min="15106" max="15106" width="30.85546875" style="101" customWidth="1"/>
    <col min="15107" max="15109" width="12.7109375" style="101" customWidth="1"/>
    <col min="15110" max="15110" width="10.7109375" style="101" customWidth="1"/>
    <col min="15111" max="15116" width="11.42578125" style="101"/>
    <col min="15117" max="15117" width="13.7109375" style="101" customWidth="1"/>
    <col min="15118" max="15360" width="11.42578125" style="101"/>
    <col min="15361" max="15361" width="13.28515625" style="101" customWidth="1"/>
    <col min="15362" max="15362" width="30.85546875" style="101" customWidth="1"/>
    <col min="15363" max="15365" width="12.7109375" style="101" customWidth="1"/>
    <col min="15366" max="15366" width="10.7109375" style="101" customWidth="1"/>
    <col min="15367" max="15372" width="11.42578125" style="101"/>
    <col min="15373" max="15373" width="13.7109375" style="101" customWidth="1"/>
    <col min="15374" max="15616" width="11.42578125" style="101"/>
    <col min="15617" max="15617" width="13.28515625" style="101" customWidth="1"/>
    <col min="15618" max="15618" width="30.85546875" style="101" customWidth="1"/>
    <col min="15619" max="15621" width="12.7109375" style="101" customWidth="1"/>
    <col min="15622" max="15622" width="10.7109375" style="101" customWidth="1"/>
    <col min="15623" max="15628" width="11.42578125" style="101"/>
    <col min="15629" max="15629" width="13.7109375" style="101" customWidth="1"/>
    <col min="15630" max="15872" width="11.42578125" style="101"/>
    <col min="15873" max="15873" width="13.28515625" style="101" customWidth="1"/>
    <col min="15874" max="15874" width="30.85546875" style="101" customWidth="1"/>
    <col min="15875" max="15877" width="12.7109375" style="101" customWidth="1"/>
    <col min="15878" max="15878" width="10.7109375" style="101" customWidth="1"/>
    <col min="15879" max="15884" width="11.42578125" style="101"/>
    <col min="15885" max="15885" width="13.7109375" style="101" customWidth="1"/>
    <col min="15886" max="16128" width="11.42578125" style="101"/>
    <col min="16129" max="16129" width="13.28515625" style="101" customWidth="1"/>
    <col min="16130" max="16130" width="30.85546875" style="101" customWidth="1"/>
    <col min="16131" max="16133" width="12.7109375" style="101" customWidth="1"/>
    <col min="16134" max="16134" width="10.7109375" style="101" customWidth="1"/>
    <col min="16135" max="16140" width="11.42578125" style="101"/>
    <col min="16141" max="16141" width="13.7109375" style="101" customWidth="1"/>
    <col min="16142" max="16384" width="11.42578125" style="101"/>
  </cols>
  <sheetData>
    <row r="1" spans="2:6" ht="15" customHeight="1"/>
    <row r="2" spans="2:6" ht="15" customHeight="1"/>
    <row r="3" spans="2:6" ht="15" customHeight="1"/>
    <row r="4" spans="2:6" ht="15" customHeight="1"/>
    <row r="5" spans="2:6" ht="36" customHeight="1">
      <c r="B5" s="102" t="s">
        <v>94</v>
      </c>
      <c r="C5" s="102"/>
      <c r="D5" s="102"/>
      <c r="E5" s="102"/>
    </row>
    <row r="6" spans="2:6" ht="45.75" customHeight="1">
      <c r="B6" s="103" t="s">
        <v>48</v>
      </c>
      <c r="C6" s="47" t="str">
        <f>actualizaciones!A3</f>
        <v>I semestre 2011</v>
      </c>
      <c r="D6" s="47" t="str">
        <f>actualizaciones!A2</f>
        <v>I semestre 2012</v>
      </c>
      <c r="E6" s="104" t="s">
        <v>95</v>
      </c>
    </row>
    <row r="7" spans="2:6" ht="15" customHeight="1">
      <c r="B7" s="105" t="s">
        <v>51</v>
      </c>
      <c r="C7" s="106"/>
      <c r="D7" s="106"/>
      <c r="E7" s="106"/>
    </row>
    <row r="8" spans="2:6" ht="15" customHeight="1">
      <c r="B8" s="107" t="s">
        <v>96</v>
      </c>
      <c r="C8" s="108">
        <v>61.903211316861046</v>
      </c>
      <c r="D8" s="108">
        <v>62.43507927901733</v>
      </c>
      <c r="E8" s="109">
        <f>D8/C8-1</f>
        <v>8.5919284450985955E-3</v>
      </c>
    </row>
    <row r="9" spans="2:6" ht="15" customHeight="1">
      <c r="B9" s="110" t="s">
        <v>67</v>
      </c>
      <c r="C9" s="111">
        <v>73.338385175410252</v>
      </c>
      <c r="D9" s="111">
        <v>71.823738625078832</v>
      </c>
      <c r="E9" s="112">
        <f t="shared" ref="E9:E25" si="0">D9/C9-1</f>
        <v>-2.065284839185777E-2</v>
      </c>
      <c r="F9" s="113"/>
    </row>
    <row r="10" spans="2:6" ht="15" customHeight="1">
      <c r="B10" s="110" t="s">
        <v>73</v>
      </c>
      <c r="C10" s="111">
        <v>50.739578627803496</v>
      </c>
      <c r="D10" s="111">
        <v>51.655718404633731</v>
      </c>
      <c r="E10" s="112">
        <f t="shared" si="0"/>
        <v>1.8055722999800849E-2</v>
      </c>
      <c r="F10" s="113"/>
    </row>
    <row r="11" spans="2:6" ht="15" customHeight="1">
      <c r="B11" s="105" t="s">
        <v>55</v>
      </c>
      <c r="C11" s="114"/>
      <c r="D11" s="114"/>
      <c r="E11" s="115"/>
    </row>
    <row r="12" spans="2:6" ht="15" customHeight="1">
      <c r="B12" s="107" t="s">
        <v>96</v>
      </c>
      <c r="C12" s="108">
        <v>64.911598779500835</v>
      </c>
      <c r="D12" s="108">
        <v>65.121841417395018</v>
      </c>
      <c r="E12" s="109">
        <f t="shared" si="0"/>
        <v>3.2389070959160104E-3</v>
      </c>
    </row>
    <row r="13" spans="2:6" ht="15" customHeight="1">
      <c r="B13" s="110" t="s">
        <v>67</v>
      </c>
      <c r="C13" s="111">
        <v>80.099952136305077</v>
      </c>
      <c r="D13" s="111">
        <v>78.324733497351659</v>
      </c>
      <c r="E13" s="112">
        <f t="shared" si="0"/>
        <v>-2.2162543067847928E-2</v>
      </c>
      <c r="F13" s="113"/>
    </row>
    <row r="14" spans="2:6" ht="15" customHeight="1">
      <c r="B14" s="110" t="s">
        <v>73</v>
      </c>
      <c r="C14" s="111">
        <v>48.146721204692284</v>
      </c>
      <c r="D14" s="111">
        <v>48.370014329181124</v>
      </c>
      <c r="E14" s="112">
        <f t="shared" si="0"/>
        <v>4.637763878863721E-3</v>
      </c>
      <c r="F14" s="113"/>
    </row>
    <row r="15" spans="2:6" ht="15" customHeight="1">
      <c r="B15" s="105" t="s">
        <v>56</v>
      </c>
      <c r="C15" s="114"/>
      <c r="D15" s="114"/>
      <c r="E15" s="115"/>
      <c r="F15" s="113"/>
    </row>
    <row r="16" spans="2:6" ht="15" customHeight="1">
      <c r="B16" s="107" t="s">
        <v>96</v>
      </c>
      <c r="C16" s="108">
        <v>65.085730903726571</v>
      </c>
      <c r="D16" s="108">
        <v>64.950042256747253</v>
      </c>
      <c r="E16" s="109">
        <f t="shared" si="0"/>
        <v>-2.0847679682667319E-3</v>
      </c>
    </row>
    <row r="17" spans="2:12" ht="15" customHeight="1">
      <c r="B17" s="110" t="s">
        <v>67</v>
      </c>
      <c r="C17" s="111">
        <v>78.015680731127702</v>
      </c>
      <c r="D17" s="111">
        <v>75.04778183976056</v>
      </c>
      <c r="E17" s="112">
        <f t="shared" si="0"/>
        <v>-3.8042337944799498E-2</v>
      </c>
      <c r="F17" s="113"/>
    </row>
    <row r="18" spans="2:12" ht="15" customHeight="1">
      <c r="B18" s="110" t="s">
        <v>73</v>
      </c>
      <c r="C18" s="111">
        <v>56.895217500882787</v>
      </c>
      <c r="D18" s="111">
        <v>57.733459891986598</v>
      </c>
      <c r="E18" s="112">
        <f t="shared" si="0"/>
        <v>1.473309054650862E-2</v>
      </c>
      <c r="F18" s="113"/>
    </row>
    <row r="19" spans="2:12" ht="15" customHeight="1">
      <c r="B19" s="105" t="s">
        <v>57</v>
      </c>
      <c r="C19" s="114"/>
      <c r="D19" s="114"/>
      <c r="E19" s="115"/>
      <c r="F19" s="113"/>
    </row>
    <row r="20" spans="2:12" ht="15" customHeight="1">
      <c r="B20" s="107" t="s">
        <v>96</v>
      </c>
      <c r="C20" s="108">
        <v>59.824080995978086</v>
      </c>
      <c r="D20" s="108">
        <v>62.352816047214731</v>
      </c>
      <c r="E20" s="109">
        <f t="shared" si="0"/>
        <v>4.2269517711549076E-2</v>
      </c>
    </row>
    <row r="21" spans="2:12" ht="15" customHeight="1">
      <c r="B21" s="110" t="s">
        <v>67</v>
      </c>
      <c r="C21" s="111">
        <v>66.555015463809696</v>
      </c>
      <c r="D21" s="111">
        <v>68.435342163948519</v>
      </c>
      <c r="E21" s="112">
        <f t="shared" si="0"/>
        <v>2.8252216411267739E-2</v>
      </c>
      <c r="F21" s="113"/>
    </row>
    <row r="22" spans="2:12" ht="15" customHeight="1">
      <c r="B22" s="110" t="s">
        <v>73</v>
      </c>
      <c r="C22" s="111">
        <v>47.664734021543545</v>
      </c>
      <c r="D22" s="111">
        <v>49.788406038406038</v>
      </c>
      <c r="E22" s="112">
        <f t="shared" si="0"/>
        <v>4.4554366251212674E-2</v>
      </c>
      <c r="F22" s="113"/>
    </row>
    <row r="23" spans="2:12" ht="15" customHeight="1">
      <c r="B23" s="105" t="s">
        <v>58</v>
      </c>
      <c r="C23" s="114"/>
      <c r="D23" s="114"/>
      <c r="E23" s="115"/>
      <c r="F23" s="113"/>
    </row>
    <row r="24" spans="2:12" ht="15" customHeight="1">
      <c r="B24" s="107" t="s">
        <v>96</v>
      </c>
      <c r="C24" s="108">
        <v>49.217807818800424</v>
      </c>
      <c r="D24" s="108">
        <v>42.59417112275969</v>
      </c>
      <c r="E24" s="109">
        <f t="shared" si="0"/>
        <v>-0.13457805192027694</v>
      </c>
    </row>
    <row r="25" spans="2:12" ht="15" customHeight="1">
      <c r="B25" s="110" t="s">
        <v>67</v>
      </c>
      <c r="C25" s="111">
        <v>49.217807818800424</v>
      </c>
      <c r="D25" s="111">
        <v>42.59417112275969</v>
      </c>
      <c r="E25" s="112">
        <f t="shared" si="0"/>
        <v>-0.13457805192027694</v>
      </c>
    </row>
    <row r="26" spans="2:12" ht="15" customHeight="1">
      <c r="B26" s="110" t="s">
        <v>73</v>
      </c>
      <c r="C26" s="111" t="s">
        <v>86</v>
      </c>
      <c r="D26" s="111" t="s">
        <v>86</v>
      </c>
      <c r="E26" s="112" t="s">
        <v>86</v>
      </c>
    </row>
    <row r="27" spans="2:12" ht="15" customHeight="1">
      <c r="B27" s="116" t="s">
        <v>74</v>
      </c>
      <c r="C27" s="116"/>
      <c r="D27" s="116"/>
      <c r="E27" s="116"/>
    </row>
    <row r="28" spans="2:12" ht="15" customHeight="1" thickBot="1">
      <c r="B28" s="117"/>
      <c r="C28" s="118"/>
      <c r="D28" s="118"/>
    </row>
    <row r="29" spans="2:12" ht="30" customHeight="1" thickBot="1">
      <c r="B29" s="119"/>
      <c r="C29" s="119"/>
      <c r="D29" s="119"/>
      <c r="E29" s="41" t="s">
        <v>45</v>
      </c>
      <c r="F29" s="119"/>
      <c r="G29" s="119"/>
      <c r="H29" s="119"/>
      <c r="I29" s="119"/>
      <c r="J29" s="119"/>
      <c r="K29" s="119"/>
      <c r="L29" s="119"/>
    </row>
  </sheetData>
  <mergeCells count="2">
    <mergeCell ref="B5:E5"/>
    <mergeCell ref="B27:E27"/>
  </mergeCells>
  <hyperlinks>
    <hyperlink ref="E29" location="'gráfica IO MUNICIPI y tipología'!A1" tooltip="Ir a gráfica" display="Gráfica"/>
  </hyperlink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 xml:space="preserve">&amp;L&amp;G&amp;RTurismo en Cifras </oddHeader>
    <oddFooter>&amp;CTurismo de Tenerife&amp;R&amp;P</oddFooter>
  </headerFooter>
  <colBreaks count="1" manualBreakCount="1">
    <brk id="5" max="1048575" man="1"/>
  </colBreaks>
  <drawing r:id="rId2"/>
  <legacyDrawingHF r:id="rId3"/>
</worksheet>
</file>

<file path=xl/worksheets/sheet14.xml><?xml version="1.0" encoding="utf-8"?>
<worksheet xmlns="http://schemas.openxmlformats.org/spreadsheetml/2006/main" xmlns:r="http://schemas.openxmlformats.org/officeDocument/2006/relationships">
  <sheetPr codeName="Hoja19">
    <tabColor rgb="FF000099"/>
    <pageSetUpPr autoPageBreaks="0" fitToPage="1"/>
  </sheetPr>
  <dimension ref="B1:U29"/>
  <sheetViews>
    <sheetView showGridLines="0" showRowColHeaders="0" showOutlineSymbols="0" zoomScaleNormal="100" workbookViewId="0">
      <selection activeCell="B1" sqref="B1"/>
    </sheetView>
  </sheetViews>
  <sheetFormatPr baseColWidth="10" defaultRowHeight="12.75"/>
  <cols>
    <col min="1" max="1" width="15" style="2" customWidth="1"/>
    <col min="2" max="8" width="11.42578125" style="2"/>
    <col min="9" max="9" width="12.5703125" style="2" customWidth="1"/>
    <col min="10" max="21" width="11.42578125" style="2"/>
    <col min="22" max="22" width="41" style="2" customWidth="1"/>
    <col min="23" max="23" width="12.7109375" style="2" customWidth="1"/>
    <col min="24" max="24" width="12.85546875" style="2" customWidth="1"/>
    <col min="25" max="25" width="10.5703125" style="2" customWidth="1"/>
    <col min="26" max="26" width="10.7109375" style="2" customWidth="1"/>
    <col min="27" max="32" width="11.42578125" style="2"/>
    <col min="33" max="33" width="13.7109375" style="2" customWidth="1"/>
    <col min="34" max="264" width="11.42578125" style="2"/>
    <col min="265" max="265" width="12.5703125" style="2" customWidth="1"/>
    <col min="266" max="277" width="11.42578125" style="2"/>
    <col min="278" max="278" width="41" style="2" customWidth="1"/>
    <col min="279" max="279" width="12.7109375" style="2" customWidth="1"/>
    <col min="280" max="280" width="12.85546875" style="2" customWidth="1"/>
    <col min="281" max="281" width="10.5703125" style="2" customWidth="1"/>
    <col min="282" max="282" width="10.7109375" style="2" customWidth="1"/>
    <col min="283" max="288" width="11.42578125" style="2"/>
    <col min="289" max="289" width="13.7109375" style="2" customWidth="1"/>
    <col min="290" max="520" width="11.42578125" style="2"/>
    <col min="521" max="521" width="12.5703125" style="2" customWidth="1"/>
    <col min="522" max="533" width="11.42578125" style="2"/>
    <col min="534" max="534" width="41" style="2" customWidth="1"/>
    <col min="535" max="535" width="12.7109375" style="2" customWidth="1"/>
    <col min="536" max="536" width="12.85546875" style="2" customWidth="1"/>
    <col min="537" max="537" width="10.5703125" style="2" customWidth="1"/>
    <col min="538" max="538" width="10.7109375" style="2" customWidth="1"/>
    <col min="539" max="544" width="11.42578125" style="2"/>
    <col min="545" max="545" width="13.7109375" style="2" customWidth="1"/>
    <col min="546" max="776" width="11.42578125" style="2"/>
    <col min="777" max="777" width="12.5703125" style="2" customWidth="1"/>
    <col min="778" max="789" width="11.42578125" style="2"/>
    <col min="790" max="790" width="41" style="2" customWidth="1"/>
    <col min="791" max="791" width="12.7109375" style="2" customWidth="1"/>
    <col min="792" max="792" width="12.85546875" style="2" customWidth="1"/>
    <col min="793" max="793" width="10.5703125" style="2" customWidth="1"/>
    <col min="794" max="794" width="10.7109375" style="2" customWidth="1"/>
    <col min="795" max="800" width="11.42578125" style="2"/>
    <col min="801" max="801" width="13.7109375" style="2" customWidth="1"/>
    <col min="802" max="1032" width="11.42578125" style="2"/>
    <col min="1033" max="1033" width="12.5703125" style="2" customWidth="1"/>
    <col min="1034" max="1045" width="11.42578125" style="2"/>
    <col min="1046" max="1046" width="41" style="2" customWidth="1"/>
    <col min="1047" max="1047" width="12.7109375" style="2" customWidth="1"/>
    <col min="1048" max="1048" width="12.85546875" style="2" customWidth="1"/>
    <col min="1049" max="1049" width="10.5703125" style="2" customWidth="1"/>
    <col min="1050" max="1050" width="10.7109375" style="2" customWidth="1"/>
    <col min="1051" max="1056" width="11.42578125" style="2"/>
    <col min="1057" max="1057" width="13.7109375" style="2" customWidth="1"/>
    <col min="1058" max="1288" width="11.42578125" style="2"/>
    <col min="1289" max="1289" width="12.5703125" style="2" customWidth="1"/>
    <col min="1290" max="1301" width="11.42578125" style="2"/>
    <col min="1302" max="1302" width="41" style="2" customWidth="1"/>
    <col min="1303" max="1303" width="12.7109375" style="2" customWidth="1"/>
    <col min="1304" max="1304" width="12.85546875" style="2" customWidth="1"/>
    <col min="1305" max="1305" width="10.5703125" style="2" customWidth="1"/>
    <col min="1306" max="1306" width="10.7109375" style="2" customWidth="1"/>
    <col min="1307" max="1312" width="11.42578125" style="2"/>
    <col min="1313" max="1313" width="13.7109375" style="2" customWidth="1"/>
    <col min="1314" max="1544" width="11.42578125" style="2"/>
    <col min="1545" max="1545" width="12.5703125" style="2" customWidth="1"/>
    <col min="1546" max="1557" width="11.42578125" style="2"/>
    <col min="1558" max="1558" width="41" style="2" customWidth="1"/>
    <col min="1559" max="1559" width="12.7109375" style="2" customWidth="1"/>
    <col min="1560" max="1560" width="12.85546875" style="2" customWidth="1"/>
    <col min="1561" max="1561" width="10.5703125" style="2" customWidth="1"/>
    <col min="1562" max="1562" width="10.7109375" style="2" customWidth="1"/>
    <col min="1563" max="1568" width="11.42578125" style="2"/>
    <col min="1569" max="1569" width="13.7109375" style="2" customWidth="1"/>
    <col min="1570" max="1800" width="11.42578125" style="2"/>
    <col min="1801" max="1801" width="12.5703125" style="2" customWidth="1"/>
    <col min="1802" max="1813" width="11.42578125" style="2"/>
    <col min="1814" max="1814" width="41" style="2" customWidth="1"/>
    <col min="1815" max="1815" width="12.7109375" style="2" customWidth="1"/>
    <col min="1816" max="1816" width="12.85546875" style="2" customWidth="1"/>
    <col min="1817" max="1817" width="10.5703125" style="2" customWidth="1"/>
    <col min="1818" max="1818" width="10.7109375" style="2" customWidth="1"/>
    <col min="1819" max="1824" width="11.42578125" style="2"/>
    <col min="1825" max="1825" width="13.7109375" style="2" customWidth="1"/>
    <col min="1826" max="2056" width="11.42578125" style="2"/>
    <col min="2057" max="2057" width="12.5703125" style="2" customWidth="1"/>
    <col min="2058" max="2069" width="11.42578125" style="2"/>
    <col min="2070" max="2070" width="41" style="2" customWidth="1"/>
    <col min="2071" max="2071" width="12.7109375" style="2" customWidth="1"/>
    <col min="2072" max="2072" width="12.85546875" style="2" customWidth="1"/>
    <col min="2073" max="2073" width="10.5703125" style="2" customWidth="1"/>
    <col min="2074" max="2074" width="10.7109375" style="2" customWidth="1"/>
    <col min="2075" max="2080" width="11.42578125" style="2"/>
    <col min="2081" max="2081" width="13.7109375" style="2" customWidth="1"/>
    <col min="2082" max="2312" width="11.42578125" style="2"/>
    <col min="2313" max="2313" width="12.5703125" style="2" customWidth="1"/>
    <col min="2314" max="2325" width="11.42578125" style="2"/>
    <col min="2326" max="2326" width="41" style="2" customWidth="1"/>
    <col min="2327" max="2327" width="12.7109375" style="2" customWidth="1"/>
    <col min="2328" max="2328" width="12.85546875" style="2" customWidth="1"/>
    <col min="2329" max="2329" width="10.5703125" style="2" customWidth="1"/>
    <col min="2330" max="2330" width="10.7109375" style="2" customWidth="1"/>
    <col min="2331" max="2336" width="11.42578125" style="2"/>
    <col min="2337" max="2337" width="13.7109375" style="2" customWidth="1"/>
    <col min="2338" max="2568" width="11.42578125" style="2"/>
    <col min="2569" max="2569" width="12.5703125" style="2" customWidth="1"/>
    <col min="2570" max="2581" width="11.42578125" style="2"/>
    <col min="2582" max="2582" width="41" style="2" customWidth="1"/>
    <col min="2583" max="2583" width="12.7109375" style="2" customWidth="1"/>
    <col min="2584" max="2584" width="12.85546875" style="2" customWidth="1"/>
    <col min="2585" max="2585" width="10.5703125" style="2" customWidth="1"/>
    <col min="2586" max="2586" width="10.7109375" style="2" customWidth="1"/>
    <col min="2587" max="2592" width="11.42578125" style="2"/>
    <col min="2593" max="2593" width="13.7109375" style="2" customWidth="1"/>
    <col min="2594" max="2824" width="11.42578125" style="2"/>
    <col min="2825" max="2825" width="12.5703125" style="2" customWidth="1"/>
    <col min="2826" max="2837" width="11.42578125" style="2"/>
    <col min="2838" max="2838" width="41" style="2" customWidth="1"/>
    <col min="2839" max="2839" width="12.7109375" style="2" customWidth="1"/>
    <col min="2840" max="2840" width="12.85546875" style="2" customWidth="1"/>
    <col min="2841" max="2841" width="10.5703125" style="2" customWidth="1"/>
    <col min="2842" max="2842" width="10.7109375" style="2" customWidth="1"/>
    <col min="2843" max="2848" width="11.42578125" style="2"/>
    <col min="2849" max="2849" width="13.7109375" style="2" customWidth="1"/>
    <col min="2850" max="3080" width="11.42578125" style="2"/>
    <col min="3081" max="3081" width="12.5703125" style="2" customWidth="1"/>
    <col min="3082" max="3093" width="11.42578125" style="2"/>
    <col min="3094" max="3094" width="41" style="2" customWidth="1"/>
    <col min="3095" max="3095" width="12.7109375" style="2" customWidth="1"/>
    <col min="3096" max="3096" width="12.85546875" style="2" customWidth="1"/>
    <col min="3097" max="3097" width="10.5703125" style="2" customWidth="1"/>
    <col min="3098" max="3098" width="10.7109375" style="2" customWidth="1"/>
    <col min="3099" max="3104" width="11.42578125" style="2"/>
    <col min="3105" max="3105" width="13.7109375" style="2" customWidth="1"/>
    <col min="3106" max="3336" width="11.42578125" style="2"/>
    <col min="3337" max="3337" width="12.5703125" style="2" customWidth="1"/>
    <col min="3338" max="3349" width="11.42578125" style="2"/>
    <col min="3350" max="3350" width="41" style="2" customWidth="1"/>
    <col min="3351" max="3351" width="12.7109375" style="2" customWidth="1"/>
    <col min="3352" max="3352" width="12.85546875" style="2" customWidth="1"/>
    <col min="3353" max="3353" width="10.5703125" style="2" customWidth="1"/>
    <col min="3354" max="3354" width="10.7109375" style="2" customWidth="1"/>
    <col min="3355" max="3360" width="11.42578125" style="2"/>
    <col min="3361" max="3361" width="13.7109375" style="2" customWidth="1"/>
    <col min="3362" max="3592" width="11.42578125" style="2"/>
    <col min="3593" max="3593" width="12.5703125" style="2" customWidth="1"/>
    <col min="3594" max="3605" width="11.42578125" style="2"/>
    <col min="3606" max="3606" width="41" style="2" customWidth="1"/>
    <col min="3607" max="3607" width="12.7109375" style="2" customWidth="1"/>
    <col min="3608" max="3608" width="12.85546875" style="2" customWidth="1"/>
    <col min="3609" max="3609" width="10.5703125" style="2" customWidth="1"/>
    <col min="3610" max="3610" width="10.7109375" style="2" customWidth="1"/>
    <col min="3611" max="3616" width="11.42578125" style="2"/>
    <col min="3617" max="3617" width="13.7109375" style="2" customWidth="1"/>
    <col min="3618" max="3848" width="11.42578125" style="2"/>
    <col min="3849" max="3849" width="12.5703125" style="2" customWidth="1"/>
    <col min="3850" max="3861" width="11.42578125" style="2"/>
    <col min="3862" max="3862" width="41" style="2" customWidth="1"/>
    <col min="3863" max="3863" width="12.7109375" style="2" customWidth="1"/>
    <col min="3864" max="3864" width="12.85546875" style="2" customWidth="1"/>
    <col min="3865" max="3865" width="10.5703125" style="2" customWidth="1"/>
    <col min="3866" max="3866" width="10.7109375" style="2" customWidth="1"/>
    <col min="3867" max="3872" width="11.42578125" style="2"/>
    <col min="3873" max="3873" width="13.7109375" style="2" customWidth="1"/>
    <col min="3874" max="4104" width="11.42578125" style="2"/>
    <col min="4105" max="4105" width="12.5703125" style="2" customWidth="1"/>
    <col min="4106" max="4117" width="11.42578125" style="2"/>
    <col min="4118" max="4118" width="41" style="2" customWidth="1"/>
    <col min="4119" max="4119" width="12.7109375" style="2" customWidth="1"/>
    <col min="4120" max="4120" width="12.85546875" style="2" customWidth="1"/>
    <col min="4121" max="4121" width="10.5703125" style="2" customWidth="1"/>
    <col min="4122" max="4122" width="10.7109375" style="2" customWidth="1"/>
    <col min="4123" max="4128" width="11.42578125" style="2"/>
    <col min="4129" max="4129" width="13.7109375" style="2" customWidth="1"/>
    <col min="4130" max="4360" width="11.42578125" style="2"/>
    <col min="4361" max="4361" width="12.5703125" style="2" customWidth="1"/>
    <col min="4362" max="4373" width="11.42578125" style="2"/>
    <col min="4374" max="4374" width="41" style="2" customWidth="1"/>
    <col min="4375" max="4375" width="12.7109375" style="2" customWidth="1"/>
    <col min="4376" max="4376" width="12.85546875" style="2" customWidth="1"/>
    <col min="4377" max="4377" width="10.5703125" style="2" customWidth="1"/>
    <col min="4378" max="4378" width="10.7109375" style="2" customWidth="1"/>
    <col min="4379" max="4384" width="11.42578125" style="2"/>
    <col min="4385" max="4385" width="13.7109375" style="2" customWidth="1"/>
    <col min="4386" max="4616" width="11.42578125" style="2"/>
    <col min="4617" max="4617" width="12.5703125" style="2" customWidth="1"/>
    <col min="4618" max="4629" width="11.42578125" style="2"/>
    <col min="4630" max="4630" width="41" style="2" customWidth="1"/>
    <col min="4631" max="4631" width="12.7109375" style="2" customWidth="1"/>
    <col min="4632" max="4632" width="12.85546875" style="2" customWidth="1"/>
    <col min="4633" max="4633" width="10.5703125" style="2" customWidth="1"/>
    <col min="4634" max="4634" width="10.7109375" style="2" customWidth="1"/>
    <col min="4635" max="4640" width="11.42578125" style="2"/>
    <col min="4641" max="4641" width="13.7109375" style="2" customWidth="1"/>
    <col min="4642" max="4872" width="11.42578125" style="2"/>
    <col min="4873" max="4873" width="12.5703125" style="2" customWidth="1"/>
    <col min="4874" max="4885" width="11.42578125" style="2"/>
    <col min="4886" max="4886" width="41" style="2" customWidth="1"/>
    <col min="4887" max="4887" width="12.7109375" style="2" customWidth="1"/>
    <col min="4888" max="4888" width="12.85546875" style="2" customWidth="1"/>
    <col min="4889" max="4889" width="10.5703125" style="2" customWidth="1"/>
    <col min="4890" max="4890" width="10.7109375" style="2" customWidth="1"/>
    <col min="4891" max="4896" width="11.42578125" style="2"/>
    <col min="4897" max="4897" width="13.7109375" style="2" customWidth="1"/>
    <col min="4898" max="5128" width="11.42578125" style="2"/>
    <col min="5129" max="5129" width="12.5703125" style="2" customWidth="1"/>
    <col min="5130" max="5141" width="11.42578125" style="2"/>
    <col min="5142" max="5142" width="41" style="2" customWidth="1"/>
    <col min="5143" max="5143" width="12.7109375" style="2" customWidth="1"/>
    <col min="5144" max="5144" width="12.85546875" style="2" customWidth="1"/>
    <col min="5145" max="5145" width="10.5703125" style="2" customWidth="1"/>
    <col min="5146" max="5146" width="10.7109375" style="2" customWidth="1"/>
    <col min="5147" max="5152" width="11.42578125" style="2"/>
    <col min="5153" max="5153" width="13.7109375" style="2" customWidth="1"/>
    <col min="5154" max="5384" width="11.42578125" style="2"/>
    <col min="5385" max="5385" width="12.5703125" style="2" customWidth="1"/>
    <col min="5386" max="5397" width="11.42578125" style="2"/>
    <col min="5398" max="5398" width="41" style="2" customWidth="1"/>
    <col min="5399" max="5399" width="12.7109375" style="2" customWidth="1"/>
    <col min="5400" max="5400" width="12.85546875" style="2" customWidth="1"/>
    <col min="5401" max="5401" width="10.5703125" style="2" customWidth="1"/>
    <col min="5402" max="5402" width="10.7109375" style="2" customWidth="1"/>
    <col min="5403" max="5408" width="11.42578125" style="2"/>
    <col min="5409" max="5409" width="13.7109375" style="2" customWidth="1"/>
    <col min="5410" max="5640" width="11.42578125" style="2"/>
    <col min="5641" max="5641" width="12.5703125" style="2" customWidth="1"/>
    <col min="5642" max="5653" width="11.42578125" style="2"/>
    <col min="5654" max="5654" width="41" style="2" customWidth="1"/>
    <col min="5655" max="5655" width="12.7109375" style="2" customWidth="1"/>
    <col min="5656" max="5656" width="12.85546875" style="2" customWidth="1"/>
    <col min="5657" max="5657" width="10.5703125" style="2" customWidth="1"/>
    <col min="5658" max="5658" width="10.7109375" style="2" customWidth="1"/>
    <col min="5659" max="5664" width="11.42578125" style="2"/>
    <col min="5665" max="5665" width="13.7109375" style="2" customWidth="1"/>
    <col min="5666" max="5896" width="11.42578125" style="2"/>
    <col min="5897" max="5897" width="12.5703125" style="2" customWidth="1"/>
    <col min="5898" max="5909" width="11.42578125" style="2"/>
    <col min="5910" max="5910" width="41" style="2" customWidth="1"/>
    <col min="5911" max="5911" width="12.7109375" style="2" customWidth="1"/>
    <col min="5912" max="5912" width="12.85546875" style="2" customWidth="1"/>
    <col min="5913" max="5913" width="10.5703125" style="2" customWidth="1"/>
    <col min="5914" max="5914" width="10.7109375" style="2" customWidth="1"/>
    <col min="5915" max="5920" width="11.42578125" style="2"/>
    <col min="5921" max="5921" width="13.7109375" style="2" customWidth="1"/>
    <col min="5922" max="6152" width="11.42578125" style="2"/>
    <col min="6153" max="6153" width="12.5703125" style="2" customWidth="1"/>
    <col min="6154" max="6165" width="11.42578125" style="2"/>
    <col min="6166" max="6166" width="41" style="2" customWidth="1"/>
    <col min="6167" max="6167" width="12.7109375" style="2" customWidth="1"/>
    <col min="6168" max="6168" width="12.85546875" style="2" customWidth="1"/>
    <col min="6169" max="6169" width="10.5703125" style="2" customWidth="1"/>
    <col min="6170" max="6170" width="10.7109375" style="2" customWidth="1"/>
    <col min="6171" max="6176" width="11.42578125" style="2"/>
    <col min="6177" max="6177" width="13.7109375" style="2" customWidth="1"/>
    <col min="6178" max="6408" width="11.42578125" style="2"/>
    <col min="6409" max="6409" width="12.5703125" style="2" customWidth="1"/>
    <col min="6410" max="6421" width="11.42578125" style="2"/>
    <col min="6422" max="6422" width="41" style="2" customWidth="1"/>
    <col min="6423" max="6423" width="12.7109375" style="2" customWidth="1"/>
    <col min="6424" max="6424" width="12.85546875" style="2" customWidth="1"/>
    <col min="6425" max="6425" width="10.5703125" style="2" customWidth="1"/>
    <col min="6426" max="6426" width="10.7109375" style="2" customWidth="1"/>
    <col min="6427" max="6432" width="11.42578125" style="2"/>
    <col min="6433" max="6433" width="13.7109375" style="2" customWidth="1"/>
    <col min="6434" max="6664" width="11.42578125" style="2"/>
    <col min="6665" max="6665" width="12.5703125" style="2" customWidth="1"/>
    <col min="6666" max="6677" width="11.42578125" style="2"/>
    <col min="6678" max="6678" width="41" style="2" customWidth="1"/>
    <col min="6679" max="6679" width="12.7109375" style="2" customWidth="1"/>
    <col min="6680" max="6680" width="12.85546875" style="2" customWidth="1"/>
    <col min="6681" max="6681" width="10.5703125" style="2" customWidth="1"/>
    <col min="6682" max="6682" width="10.7109375" style="2" customWidth="1"/>
    <col min="6683" max="6688" width="11.42578125" style="2"/>
    <col min="6689" max="6689" width="13.7109375" style="2" customWidth="1"/>
    <col min="6690" max="6920" width="11.42578125" style="2"/>
    <col min="6921" max="6921" width="12.5703125" style="2" customWidth="1"/>
    <col min="6922" max="6933" width="11.42578125" style="2"/>
    <col min="6934" max="6934" width="41" style="2" customWidth="1"/>
    <col min="6935" max="6935" width="12.7109375" style="2" customWidth="1"/>
    <col min="6936" max="6936" width="12.85546875" style="2" customWidth="1"/>
    <col min="6937" max="6937" width="10.5703125" style="2" customWidth="1"/>
    <col min="6938" max="6938" width="10.7109375" style="2" customWidth="1"/>
    <col min="6939" max="6944" width="11.42578125" style="2"/>
    <col min="6945" max="6945" width="13.7109375" style="2" customWidth="1"/>
    <col min="6946" max="7176" width="11.42578125" style="2"/>
    <col min="7177" max="7177" width="12.5703125" style="2" customWidth="1"/>
    <col min="7178" max="7189" width="11.42578125" style="2"/>
    <col min="7190" max="7190" width="41" style="2" customWidth="1"/>
    <col min="7191" max="7191" width="12.7109375" style="2" customWidth="1"/>
    <col min="7192" max="7192" width="12.85546875" style="2" customWidth="1"/>
    <col min="7193" max="7193" width="10.5703125" style="2" customWidth="1"/>
    <col min="7194" max="7194" width="10.7109375" style="2" customWidth="1"/>
    <col min="7195" max="7200" width="11.42578125" style="2"/>
    <col min="7201" max="7201" width="13.7109375" style="2" customWidth="1"/>
    <col min="7202" max="7432" width="11.42578125" style="2"/>
    <col min="7433" max="7433" width="12.5703125" style="2" customWidth="1"/>
    <col min="7434" max="7445" width="11.42578125" style="2"/>
    <col min="7446" max="7446" width="41" style="2" customWidth="1"/>
    <col min="7447" max="7447" width="12.7109375" style="2" customWidth="1"/>
    <col min="7448" max="7448" width="12.85546875" style="2" customWidth="1"/>
    <col min="7449" max="7449" width="10.5703125" style="2" customWidth="1"/>
    <col min="7450" max="7450" width="10.7109375" style="2" customWidth="1"/>
    <col min="7451" max="7456" width="11.42578125" style="2"/>
    <col min="7457" max="7457" width="13.7109375" style="2" customWidth="1"/>
    <col min="7458" max="7688" width="11.42578125" style="2"/>
    <col min="7689" max="7689" width="12.5703125" style="2" customWidth="1"/>
    <col min="7690" max="7701" width="11.42578125" style="2"/>
    <col min="7702" max="7702" width="41" style="2" customWidth="1"/>
    <col min="7703" max="7703" width="12.7109375" style="2" customWidth="1"/>
    <col min="7704" max="7704" width="12.85546875" style="2" customWidth="1"/>
    <col min="7705" max="7705" width="10.5703125" style="2" customWidth="1"/>
    <col min="7706" max="7706" width="10.7109375" style="2" customWidth="1"/>
    <col min="7707" max="7712" width="11.42578125" style="2"/>
    <col min="7713" max="7713" width="13.7109375" style="2" customWidth="1"/>
    <col min="7714" max="7944" width="11.42578125" style="2"/>
    <col min="7945" max="7945" width="12.5703125" style="2" customWidth="1"/>
    <col min="7946" max="7957" width="11.42578125" style="2"/>
    <col min="7958" max="7958" width="41" style="2" customWidth="1"/>
    <col min="7959" max="7959" width="12.7109375" style="2" customWidth="1"/>
    <col min="7960" max="7960" width="12.85546875" style="2" customWidth="1"/>
    <col min="7961" max="7961" width="10.5703125" style="2" customWidth="1"/>
    <col min="7962" max="7962" width="10.7109375" style="2" customWidth="1"/>
    <col min="7963" max="7968" width="11.42578125" style="2"/>
    <col min="7969" max="7969" width="13.7109375" style="2" customWidth="1"/>
    <col min="7970" max="8200" width="11.42578125" style="2"/>
    <col min="8201" max="8201" width="12.5703125" style="2" customWidth="1"/>
    <col min="8202" max="8213" width="11.42578125" style="2"/>
    <col min="8214" max="8214" width="41" style="2" customWidth="1"/>
    <col min="8215" max="8215" width="12.7109375" style="2" customWidth="1"/>
    <col min="8216" max="8216" width="12.85546875" style="2" customWidth="1"/>
    <col min="8217" max="8217" width="10.5703125" style="2" customWidth="1"/>
    <col min="8218" max="8218" width="10.7109375" style="2" customWidth="1"/>
    <col min="8219" max="8224" width="11.42578125" style="2"/>
    <col min="8225" max="8225" width="13.7109375" style="2" customWidth="1"/>
    <col min="8226" max="8456" width="11.42578125" style="2"/>
    <col min="8457" max="8457" width="12.5703125" style="2" customWidth="1"/>
    <col min="8458" max="8469" width="11.42578125" style="2"/>
    <col min="8470" max="8470" width="41" style="2" customWidth="1"/>
    <col min="8471" max="8471" width="12.7109375" style="2" customWidth="1"/>
    <col min="8472" max="8472" width="12.85546875" style="2" customWidth="1"/>
    <col min="8473" max="8473" width="10.5703125" style="2" customWidth="1"/>
    <col min="8474" max="8474" width="10.7109375" style="2" customWidth="1"/>
    <col min="8475" max="8480" width="11.42578125" style="2"/>
    <col min="8481" max="8481" width="13.7109375" style="2" customWidth="1"/>
    <col min="8482" max="8712" width="11.42578125" style="2"/>
    <col min="8713" max="8713" width="12.5703125" style="2" customWidth="1"/>
    <col min="8714" max="8725" width="11.42578125" style="2"/>
    <col min="8726" max="8726" width="41" style="2" customWidth="1"/>
    <col min="8727" max="8727" width="12.7109375" style="2" customWidth="1"/>
    <col min="8728" max="8728" width="12.85546875" style="2" customWidth="1"/>
    <col min="8729" max="8729" width="10.5703125" style="2" customWidth="1"/>
    <col min="8730" max="8730" width="10.7109375" style="2" customWidth="1"/>
    <col min="8731" max="8736" width="11.42578125" style="2"/>
    <col min="8737" max="8737" width="13.7109375" style="2" customWidth="1"/>
    <col min="8738" max="8968" width="11.42578125" style="2"/>
    <col min="8969" max="8969" width="12.5703125" style="2" customWidth="1"/>
    <col min="8970" max="8981" width="11.42578125" style="2"/>
    <col min="8982" max="8982" width="41" style="2" customWidth="1"/>
    <col min="8983" max="8983" width="12.7109375" style="2" customWidth="1"/>
    <col min="8984" max="8984" width="12.85546875" style="2" customWidth="1"/>
    <col min="8985" max="8985" width="10.5703125" style="2" customWidth="1"/>
    <col min="8986" max="8986" width="10.7109375" style="2" customWidth="1"/>
    <col min="8987" max="8992" width="11.42578125" style="2"/>
    <col min="8993" max="8993" width="13.7109375" style="2" customWidth="1"/>
    <col min="8994" max="9224" width="11.42578125" style="2"/>
    <col min="9225" max="9225" width="12.5703125" style="2" customWidth="1"/>
    <col min="9226" max="9237" width="11.42578125" style="2"/>
    <col min="9238" max="9238" width="41" style="2" customWidth="1"/>
    <col min="9239" max="9239" width="12.7109375" style="2" customWidth="1"/>
    <col min="9240" max="9240" width="12.85546875" style="2" customWidth="1"/>
    <col min="9241" max="9241" width="10.5703125" style="2" customWidth="1"/>
    <col min="9242" max="9242" width="10.7109375" style="2" customWidth="1"/>
    <col min="9243" max="9248" width="11.42578125" style="2"/>
    <col min="9249" max="9249" width="13.7109375" style="2" customWidth="1"/>
    <col min="9250" max="9480" width="11.42578125" style="2"/>
    <col min="9481" max="9481" width="12.5703125" style="2" customWidth="1"/>
    <col min="9482" max="9493" width="11.42578125" style="2"/>
    <col min="9494" max="9494" width="41" style="2" customWidth="1"/>
    <col min="9495" max="9495" width="12.7109375" style="2" customWidth="1"/>
    <col min="9496" max="9496" width="12.85546875" style="2" customWidth="1"/>
    <col min="9497" max="9497" width="10.5703125" style="2" customWidth="1"/>
    <col min="9498" max="9498" width="10.7109375" style="2" customWidth="1"/>
    <col min="9499" max="9504" width="11.42578125" style="2"/>
    <col min="9505" max="9505" width="13.7109375" style="2" customWidth="1"/>
    <col min="9506" max="9736" width="11.42578125" style="2"/>
    <col min="9737" max="9737" width="12.5703125" style="2" customWidth="1"/>
    <col min="9738" max="9749" width="11.42578125" style="2"/>
    <col min="9750" max="9750" width="41" style="2" customWidth="1"/>
    <col min="9751" max="9751" width="12.7109375" style="2" customWidth="1"/>
    <col min="9752" max="9752" width="12.85546875" style="2" customWidth="1"/>
    <col min="9753" max="9753" width="10.5703125" style="2" customWidth="1"/>
    <col min="9754" max="9754" width="10.7109375" style="2" customWidth="1"/>
    <col min="9755" max="9760" width="11.42578125" style="2"/>
    <col min="9761" max="9761" width="13.7109375" style="2" customWidth="1"/>
    <col min="9762" max="9992" width="11.42578125" style="2"/>
    <col min="9993" max="9993" width="12.5703125" style="2" customWidth="1"/>
    <col min="9994" max="10005" width="11.42578125" style="2"/>
    <col min="10006" max="10006" width="41" style="2" customWidth="1"/>
    <col min="10007" max="10007" width="12.7109375" style="2" customWidth="1"/>
    <col min="10008" max="10008" width="12.85546875" style="2" customWidth="1"/>
    <col min="10009" max="10009" width="10.5703125" style="2" customWidth="1"/>
    <col min="10010" max="10010" width="10.7109375" style="2" customWidth="1"/>
    <col min="10011" max="10016" width="11.42578125" style="2"/>
    <col min="10017" max="10017" width="13.7109375" style="2" customWidth="1"/>
    <col min="10018" max="10248" width="11.42578125" style="2"/>
    <col min="10249" max="10249" width="12.5703125" style="2" customWidth="1"/>
    <col min="10250" max="10261" width="11.42578125" style="2"/>
    <col min="10262" max="10262" width="41" style="2" customWidth="1"/>
    <col min="10263" max="10263" width="12.7109375" style="2" customWidth="1"/>
    <col min="10264" max="10264" width="12.85546875" style="2" customWidth="1"/>
    <col min="10265" max="10265" width="10.5703125" style="2" customWidth="1"/>
    <col min="10266" max="10266" width="10.7109375" style="2" customWidth="1"/>
    <col min="10267" max="10272" width="11.42578125" style="2"/>
    <col min="10273" max="10273" width="13.7109375" style="2" customWidth="1"/>
    <col min="10274" max="10504" width="11.42578125" style="2"/>
    <col min="10505" max="10505" width="12.5703125" style="2" customWidth="1"/>
    <col min="10506" max="10517" width="11.42578125" style="2"/>
    <col min="10518" max="10518" width="41" style="2" customWidth="1"/>
    <col min="10519" max="10519" width="12.7109375" style="2" customWidth="1"/>
    <col min="10520" max="10520" width="12.85546875" style="2" customWidth="1"/>
    <col min="10521" max="10521" width="10.5703125" style="2" customWidth="1"/>
    <col min="10522" max="10522" width="10.7109375" style="2" customWidth="1"/>
    <col min="10523" max="10528" width="11.42578125" style="2"/>
    <col min="10529" max="10529" width="13.7109375" style="2" customWidth="1"/>
    <col min="10530" max="10760" width="11.42578125" style="2"/>
    <col min="10761" max="10761" width="12.5703125" style="2" customWidth="1"/>
    <col min="10762" max="10773" width="11.42578125" style="2"/>
    <col min="10774" max="10774" width="41" style="2" customWidth="1"/>
    <col min="10775" max="10775" width="12.7109375" style="2" customWidth="1"/>
    <col min="10776" max="10776" width="12.85546875" style="2" customWidth="1"/>
    <col min="10777" max="10777" width="10.5703125" style="2" customWidth="1"/>
    <col min="10778" max="10778" width="10.7109375" style="2" customWidth="1"/>
    <col min="10779" max="10784" width="11.42578125" style="2"/>
    <col min="10785" max="10785" width="13.7109375" style="2" customWidth="1"/>
    <col min="10786" max="11016" width="11.42578125" style="2"/>
    <col min="11017" max="11017" width="12.5703125" style="2" customWidth="1"/>
    <col min="11018" max="11029" width="11.42578125" style="2"/>
    <col min="11030" max="11030" width="41" style="2" customWidth="1"/>
    <col min="11031" max="11031" width="12.7109375" style="2" customWidth="1"/>
    <col min="11032" max="11032" width="12.85546875" style="2" customWidth="1"/>
    <col min="11033" max="11033" width="10.5703125" style="2" customWidth="1"/>
    <col min="11034" max="11034" width="10.7109375" style="2" customWidth="1"/>
    <col min="11035" max="11040" width="11.42578125" style="2"/>
    <col min="11041" max="11041" width="13.7109375" style="2" customWidth="1"/>
    <col min="11042" max="11272" width="11.42578125" style="2"/>
    <col min="11273" max="11273" width="12.5703125" style="2" customWidth="1"/>
    <col min="11274" max="11285" width="11.42578125" style="2"/>
    <col min="11286" max="11286" width="41" style="2" customWidth="1"/>
    <col min="11287" max="11287" width="12.7109375" style="2" customWidth="1"/>
    <col min="11288" max="11288" width="12.85546875" style="2" customWidth="1"/>
    <col min="11289" max="11289" width="10.5703125" style="2" customWidth="1"/>
    <col min="11290" max="11290" width="10.7109375" style="2" customWidth="1"/>
    <col min="11291" max="11296" width="11.42578125" style="2"/>
    <col min="11297" max="11297" width="13.7109375" style="2" customWidth="1"/>
    <col min="11298" max="11528" width="11.42578125" style="2"/>
    <col min="11529" max="11529" width="12.5703125" style="2" customWidth="1"/>
    <col min="11530" max="11541" width="11.42578125" style="2"/>
    <col min="11542" max="11542" width="41" style="2" customWidth="1"/>
    <col min="11543" max="11543" width="12.7109375" style="2" customWidth="1"/>
    <col min="11544" max="11544" width="12.85546875" style="2" customWidth="1"/>
    <col min="11545" max="11545" width="10.5703125" style="2" customWidth="1"/>
    <col min="11546" max="11546" width="10.7109375" style="2" customWidth="1"/>
    <col min="11547" max="11552" width="11.42578125" style="2"/>
    <col min="11553" max="11553" width="13.7109375" style="2" customWidth="1"/>
    <col min="11554" max="11784" width="11.42578125" style="2"/>
    <col min="11785" max="11785" width="12.5703125" style="2" customWidth="1"/>
    <col min="11786" max="11797" width="11.42578125" style="2"/>
    <col min="11798" max="11798" width="41" style="2" customWidth="1"/>
    <col min="11799" max="11799" width="12.7109375" style="2" customWidth="1"/>
    <col min="11800" max="11800" width="12.85546875" style="2" customWidth="1"/>
    <col min="11801" max="11801" width="10.5703125" style="2" customWidth="1"/>
    <col min="11802" max="11802" width="10.7109375" style="2" customWidth="1"/>
    <col min="11803" max="11808" width="11.42578125" style="2"/>
    <col min="11809" max="11809" width="13.7109375" style="2" customWidth="1"/>
    <col min="11810" max="12040" width="11.42578125" style="2"/>
    <col min="12041" max="12041" width="12.5703125" style="2" customWidth="1"/>
    <col min="12042" max="12053" width="11.42578125" style="2"/>
    <col min="12054" max="12054" width="41" style="2" customWidth="1"/>
    <col min="12055" max="12055" width="12.7109375" style="2" customWidth="1"/>
    <col min="12056" max="12056" width="12.85546875" style="2" customWidth="1"/>
    <col min="12057" max="12057" width="10.5703125" style="2" customWidth="1"/>
    <col min="12058" max="12058" width="10.7109375" style="2" customWidth="1"/>
    <col min="12059" max="12064" width="11.42578125" style="2"/>
    <col min="12065" max="12065" width="13.7109375" style="2" customWidth="1"/>
    <col min="12066" max="12296" width="11.42578125" style="2"/>
    <col min="12297" max="12297" width="12.5703125" style="2" customWidth="1"/>
    <col min="12298" max="12309" width="11.42578125" style="2"/>
    <col min="12310" max="12310" width="41" style="2" customWidth="1"/>
    <col min="12311" max="12311" width="12.7109375" style="2" customWidth="1"/>
    <col min="12312" max="12312" width="12.85546875" style="2" customWidth="1"/>
    <col min="12313" max="12313" width="10.5703125" style="2" customWidth="1"/>
    <col min="12314" max="12314" width="10.7109375" style="2" customWidth="1"/>
    <col min="12315" max="12320" width="11.42578125" style="2"/>
    <col min="12321" max="12321" width="13.7109375" style="2" customWidth="1"/>
    <col min="12322" max="12552" width="11.42578125" style="2"/>
    <col min="12553" max="12553" width="12.5703125" style="2" customWidth="1"/>
    <col min="12554" max="12565" width="11.42578125" style="2"/>
    <col min="12566" max="12566" width="41" style="2" customWidth="1"/>
    <col min="12567" max="12567" width="12.7109375" style="2" customWidth="1"/>
    <col min="12568" max="12568" width="12.85546875" style="2" customWidth="1"/>
    <col min="12569" max="12569" width="10.5703125" style="2" customWidth="1"/>
    <col min="12570" max="12570" width="10.7109375" style="2" customWidth="1"/>
    <col min="12571" max="12576" width="11.42578125" style="2"/>
    <col min="12577" max="12577" width="13.7109375" style="2" customWidth="1"/>
    <col min="12578" max="12808" width="11.42578125" style="2"/>
    <col min="12809" max="12809" width="12.5703125" style="2" customWidth="1"/>
    <col min="12810" max="12821" width="11.42578125" style="2"/>
    <col min="12822" max="12822" width="41" style="2" customWidth="1"/>
    <col min="12823" max="12823" width="12.7109375" style="2" customWidth="1"/>
    <col min="12824" max="12824" width="12.85546875" style="2" customWidth="1"/>
    <col min="12825" max="12825" width="10.5703125" style="2" customWidth="1"/>
    <col min="12826" max="12826" width="10.7109375" style="2" customWidth="1"/>
    <col min="12827" max="12832" width="11.42578125" style="2"/>
    <col min="12833" max="12833" width="13.7109375" style="2" customWidth="1"/>
    <col min="12834" max="13064" width="11.42578125" style="2"/>
    <col min="13065" max="13065" width="12.5703125" style="2" customWidth="1"/>
    <col min="13066" max="13077" width="11.42578125" style="2"/>
    <col min="13078" max="13078" width="41" style="2" customWidth="1"/>
    <col min="13079" max="13079" width="12.7109375" style="2" customWidth="1"/>
    <col min="13080" max="13080" width="12.85546875" style="2" customWidth="1"/>
    <col min="13081" max="13081" width="10.5703125" style="2" customWidth="1"/>
    <col min="13082" max="13082" width="10.7109375" style="2" customWidth="1"/>
    <col min="13083" max="13088" width="11.42578125" style="2"/>
    <col min="13089" max="13089" width="13.7109375" style="2" customWidth="1"/>
    <col min="13090" max="13320" width="11.42578125" style="2"/>
    <col min="13321" max="13321" width="12.5703125" style="2" customWidth="1"/>
    <col min="13322" max="13333" width="11.42578125" style="2"/>
    <col min="13334" max="13334" width="41" style="2" customWidth="1"/>
    <col min="13335" max="13335" width="12.7109375" style="2" customWidth="1"/>
    <col min="13336" max="13336" width="12.85546875" style="2" customWidth="1"/>
    <col min="13337" max="13337" width="10.5703125" style="2" customWidth="1"/>
    <col min="13338" max="13338" width="10.7109375" style="2" customWidth="1"/>
    <col min="13339" max="13344" width="11.42578125" style="2"/>
    <col min="13345" max="13345" width="13.7109375" style="2" customWidth="1"/>
    <col min="13346" max="13576" width="11.42578125" style="2"/>
    <col min="13577" max="13577" width="12.5703125" style="2" customWidth="1"/>
    <col min="13578" max="13589" width="11.42578125" style="2"/>
    <col min="13590" max="13590" width="41" style="2" customWidth="1"/>
    <col min="13591" max="13591" width="12.7109375" style="2" customWidth="1"/>
    <col min="13592" max="13592" width="12.85546875" style="2" customWidth="1"/>
    <col min="13593" max="13593" width="10.5703125" style="2" customWidth="1"/>
    <col min="13594" max="13594" width="10.7109375" style="2" customWidth="1"/>
    <col min="13595" max="13600" width="11.42578125" style="2"/>
    <col min="13601" max="13601" width="13.7109375" style="2" customWidth="1"/>
    <col min="13602" max="13832" width="11.42578125" style="2"/>
    <col min="13833" max="13833" width="12.5703125" style="2" customWidth="1"/>
    <col min="13834" max="13845" width="11.42578125" style="2"/>
    <col min="13846" max="13846" width="41" style="2" customWidth="1"/>
    <col min="13847" max="13847" width="12.7109375" style="2" customWidth="1"/>
    <col min="13848" max="13848" width="12.85546875" style="2" customWidth="1"/>
    <col min="13849" max="13849" width="10.5703125" style="2" customWidth="1"/>
    <col min="13850" max="13850" width="10.7109375" style="2" customWidth="1"/>
    <col min="13851" max="13856" width="11.42578125" style="2"/>
    <col min="13857" max="13857" width="13.7109375" style="2" customWidth="1"/>
    <col min="13858" max="14088" width="11.42578125" style="2"/>
    <col min="14089" max="14089" width="12.5703125" style="2" customWidth="1"/>
    <col min="14090" max="14101" width="11.42578125" style="2"/>
    <col min="14102" max="14102" width="41" style="2" customWidth="1"/>
    <col min="14103" max="14103" width="12.7109375" style="2" customWidth="1"/>
    <col min="14104" max="14104" width="12.85546875" style="2" customWidth="1"/>
    <col min="14105" max="14105" width="10.5703125" style="2" customWidth="1"/>
    <col min="14106" max="14106" width="10.7109375" style="2" customWidth="1"/>
    <col min="14107" max="14112" width="11.42578125" style="2"/>
    <col min="14113" max="14113" width="13.7109375" style="2" customWidth="1"/>
    <col min="14114" max="14344" width="11.42578125" style="2"/>
    <col min="14345" max="14345" width="12.5703125" style="2" customWidth="1"/>
    <col min="14346" max="14357" width="11.42578125" style="2"/>
    <col min="14358" max="14358" width="41" style="2" customWidth="1"/>
    <col min="14359" max="14359" width="12.7109375" style="2" customWidth="1"/>
    <col min="14360" max="14360" width="12.85546875" style="2" customWidth="1"/>
    <col min="14361" max="14361" width="10.5703125" style="2" customWidth="1"/>
    <col min="14362" max="14362" width="10.7109375" style="2" customWidth="1"/>
    <col min="14363" max="14368" width="11.42578125" style="2"/>
    <col min="14369" max="14369" width="13.7109375" style="2" customWidth="1"/>
    <col min="14370" max="14600" width="11.42578125" style="2"/>
    <col min="14601" max="14601" width="12.5703125" style="2" customWidth="1"/>
    <col min="14602" max="14613" width="11.42578125" style="2"/>
    <col min="14614" max="14614" width="41" style="2" customWidth="1"/>
    <col min="14615" max="14615" width="12.7109375" style="2" customWidth="1"/>
    <col min="14616" max="14616" width="12.85546875" style="2" customWidth="1"/>
    <col min="14617" max="14617" width="10.5703125" style="2" customWidth="1"/>
    <col min="14618" max="14618" width="10.7109375" style="2" customWidth="1"/>
    <col min="14619" max="14624" width="11.42578125" style="2"/>
    <col min="14625" max="14625" width="13.7109375" style="2" customWidth="1"/>
    <col min="14626" max="14856" width="11.42578125" style="2"/>
    <col min="14857" max="14857" width="12.5703125" style="2" customWidth="1"/>
    <col min="14858" max="14869" width="11.42578125" style="2"/>
    <col min="14870" max="14870" width="41" style="2" customWidth="1"/>
    <col min="14871" max="14871" width="12.7109375" style="2" customWidth="1"/>
    <col min="14872" max="14872" width="12.85546875" style="2" customWidth="1"/>
    <col min="14873" max="14873" width="10.5703125" style="2" customWidth="1"/>
    <col min="14874" max="14874" width="10.7109375" style="2" customWidth="1"/>
    <col min="14875" max="14880" width="11.42578125" style="2"/>
    <col min="14881" max="14881" width="13.7109375" style="2" customWidth="1"/>
    <col min="14882" max="15112" width="11.42578125" style="2"/>
    <col min="15113" max="15113" width="12.5703125" style="2" customWidth="1"/>
    <col min="15114" max="15125" width="11.42578125" style="2"/>
    <col min="15126" max="15126" width="41" style="2" customWidth="1"/>
    <col min="15127" max="15127" width="12.7109375" style="2" customWidth="1"/>
    <col min="15128" max="15128" width="12.85546875" style="2" customWidth="1"/>
    <col min="15129" max="15129" width="10.5703125" style="2" customWidth="1"/>
    <col min="15130" max="15130" width="10.7109375" style="2" customWidth="1"/>
    <col min="15131" max="15136" width="11.42578125" style="2"/>
    <col min="15137" max="15137" width="13.7109375" style="2" customWidth="1"/>
    <col min="15138" max="15368" width="11.42578125" style="2"/>
    <col min="15369" max="15369" width="12.5703125" style="2" customWidth="1"/>
    <col min="15370" max="15381" width="11.42578125" style="2"/>
    <col min="15382" max="15382" width="41" style="2" customWidth="1"/>
    <col min="15383" max="15383" width="12.7109375" style="2" customWidth="1"/>
    <col min="15384" max="15384" width="12.85546875" style="2" customWidth="1"/>
    <col min="15385" max="15385" width="10.5703125" style="2" customWidth="1"/>
    <col min="15386" max="15386" width="10.7109375" style="2" customWidth="1"/>
    <col min="15387" max="15392" width="11.42578125" style="2"/>
    <col min="15393" max="15393" width="13.7109375" style="2" customWidth="1"/>
    <col min="15394" max="15624" width="11.42578125" style="2"/>
    <col min="15625" max="15625" width="12.5703125" style="2" customWidth="1"/>
    <col min="15626" max="15637" width="11.42578125" style="2"/>
    <col min="15638" max="15638" width="41" style="2" customWidth="1"/>
    <col min="15639" max="15639" width="12.7109375" style="2" customWidth="1"/>
    <col min="15640" max="15640" width="12.85546875" style="2" customWidth="1"/>
    <col min="15641" max="15641" width="10.5703125" style="2" customWidth="1"/>
    <col min="15642" max="15642" width="10.7109375" style="2" customWidth="1"/>
    <col min="15643" max="15648" width="11.42578125" style="2"/>
    <col min="15649" max="15649" width="13.7109375" style="2" customWidth="1"/>
    <col min="15650" max="15880" width="11.42578125" style="2"/>
    <col min="15881" max="15881" width="12.5703125" style="2" customWidth="1"/>
    <col min="15882" max="15893" width="11.42578125" style="2"/>
    <col min="15894" max="15894" width="41" style="2" customWidth="1"/>
    <col min="15895" max="15895" width="12.7109375" style="2" customWidth="1"/>
    <col min="15896" max="15896" width="12.85546875" style="2" customWidth="1"/>
    <col min="15897" max="15897" width="10.5703125" style="2" customWidth="1"/>
    <col min="15898" max="15898" width="10.7109375" style="2" customWidth="1"/>
    <col min="15899" max="15904" width="11.42578125" style="2"/>
    <col min="15905" max="15905" width="13.7109375" style="2" customWidth="1"/>
    <col min="15906" max="16136" width="11.42578125" style="2"/>
    <col min="16137" max="16137" width="12.5703125" style="2" customWidth="1"/>
    <col min="16138" max="16149" width="11.42578125" style="2"/>
    <col min="16150" max="16150" width="41" style="2" customWidth="1"/>
    <col min="16151" max="16151" width="12.7109375" style="2" customWidth="1"/>
    <col min="16152" max="16152" width="12.85546875" style="2" customWidth="1"/>
    <col min="16153" max="16153" width="10.5703125" style="2" customWidth="1"/>
    <col min="16154" max="16154" width="10.7109375" style="2" customWidth="1"/>
    <col min="16155" max="16160" width="11.42578125" style="2"/>
    <col min="16161" max="16161" width="13.7109375" style="2" customWidth="1"/>
    <col min="16162" max="16384" width="11.42578125" style="2"/>
  </cols>
  <sheetData>
    <row r="1" spans="21:21" ht="25.5" customHeight="1"/>
    <row r="2" spans="21:21" ht="25.5" customHeight="1"/>
    <row r="3" spans="21:21">
      <c r="U3" s="120"/>
    </row>
    <row r="4" spans="21:21">
      <c r="U4" s="120"/>
    </row>
    <row r="5" spans="21:21">
      <c r="U5" s="120"/>
    </row>
    <row r="8" spans="21:21" ht="25.5" customHeight="1"/>
    <row r="9" spans="21:21" ht="25.5" customHeight="1"/>
    <row r="11" spans="21:21">
      <c r="U11" s="120"/>
    </row>
    <row r="12" spans="21:21">
      <c r="U12" s="120"/>
    </row>
    <row r="15" spans="21:21">
      <c r="U15" s="120"/>
    </row>
    <row r="16" spans="21:21">
      <c r="U16" s="120"/>
    </row>
    <row r="17" spans="2:21">
      <c r="U17" s="120"/>
    </row>
    <row r="19" spans="2:21">
      <c r="U19" s="120"/>
    </row>
    <row r="20" spans="2:21">
      <c r="U20" s="120"/>
    </row>
    <row r="21" spans="2:21">
      <c r="U21" s="120"/>
    </row>
    <row r="23" spans="2:21">
      <c r="U23" s="120"/>
    </row>
    <row r="24" spans="2:21" ht="16.5" customHeight="1">
      <c r="U24" s="120"/>
    </row>
    <row r="25" spans="2:21">
      <c r="U25" s="120"/>
    </row>
    <row r="26" spans="2:21" ht="15" customHeight="1" thickBot="1"/>
    <row r="27" spans="2:21" ht="30" customHeight="1" thickBot="1">
      <c r="I27" s="41" t="s">
        <v>60</v>
      </c>
    </row>
    <row r="28" spans="2:21">
      <c r="B28" s="12"/>
      <c r="C28" s="12"/>
      <c r="D28" s="12"/>
      <c r="E28" s="12"/>
      <c r="F28" s="12"/>
      <c r="G28" s="12"/>
      <c r="L28" s="12"/>
    </row>
    <row r="29" spans="2:21">
      <c r="H29" s="12"/>
      <c r="I29" s="12"/>
      <c r="J29" s="12"/>
      <c r="K29" s="12"/>
    </row>
  </sheetData>
  <hyperlinks>
    <hyperlink ref="I27" location="'IO municipio y Tipología'!A1" tooltip="Ir a tabla" display="Tabla"/>
  </hyperlink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 xml:space="preserve">&amp;L&amp;G&amp;RTurismo en Cifras </oddHeader>
    <oddFooter>&amp;CTurismo de Tenerife&amp;R&amp;P</oddFooter>
  </headerFooter>
  <colBreaks count="1" manualBreakCount="1">
    <brk id="25" max="1048575" man="1"/>
  </colBreaks>
  <drawing r:id="rId2"/>
  <legacyDrawingHF r:id="rId3"/>
</worksheet>
</file>

<file path=xl/worksheets/sheet15.xml><?xml version="1.0" encoding="utf-8"?>
<worksheet xmlns="http://schemas.openxmlformats.org/spreadsheetml/2006/main" xmlns:r="http://schemas.openxmlformats.org/officeDocument/2006/relationships">
  <sheetPr codeName="Hoja44">
    <tabColor rgb="FF000099"/>
    <pageSetUpPr autoPageBreaks="0" fitToPage="1"/>
  </sheetPr>
  <dimension ref="B1:L48"/>
  <sheetViews>
    <sheetView showGridLines="0" showRowColHeaders="0" showOutlineSymbols="0" zoomScaleNormal="100" workbookViewId="0">
      <selection activeCell="B1" sqref="B1"/>
    </sheetView>
  </sheetViews>
  <sheetFormatPr baseColWidth="10" defaultRowHeight="12.75"/>
  <cols>
    <col min="1" max="1" width="15.7109375" style="44" customWidth="1"/>
    <col min="2" max="2" width="23.7109375" style="44" customWidth="1"/>
    <col min="3" max="4" width="11.140625" style="44" customWidth="1"/>
    <col min="5" max="5" width="10.7109375" style="44" customWidth="1"/>
    <col min="6" max="6" width="11.42578125" style="44"/>
    <col min="7" max="7" width="23.7109375" style="44" customWidth="1"/>
    <col min="8" max="9" width="11.140625" style="44" customWidth="1"/>
    <col min="10" max="11" width="10.7109375" style="44" customWidth="1"/>
    <col min="12" max="253" width="11.42578125" style="44"/>
    <col min="254" max="254" width="36.7109375" style="44" customWidth="1"/>
    <col min="255" max="255" width="12.7109375" style="44" customWidth="1"/>
    <col min="256" max="256" width="10.7109375" style="44" customWidth="1"/>
    <col min="257" max="257" width="12.7109375" style="44" customWidth="1"/>
    <col min="258" max="259" width="10.7109375" style="44" customWidth="1"/>
    <col min="260" max="266" width="11.42578125" style="44"/>
    <col min="267" max="267" width="13.28515625" style="44" customWidth="1"/>
    <col min="268" max="509" width="11.42578125" style="44"/>
    <col min="510" max="510" width="36.7109375" style="44" customWidth="1"/>
    <col min="511" max="511" width="12.7109375" style="44" customWidth="1"/>
    <col min="512" max="512" width="10.7109375" style="44" customWidth="1"/>
    <col min="513" max="513" width="12.7109375" style="44" customWidth="1"/>
    <col min="514" max="515" width="10.7109375" style="44" customWidth="1"/>
    <col min="516" max="522" width="11.42578125" style="44"/>
    <col min="523" max="523" width="13.28515625" style="44" customWidth="1"/>
    <col min="524" max="765" width="11.42578125" style="44"/>
    <col min="766" max="766" width="36.7109375" style="44" customWidth="1"/>
    <col min="767" max="767" width="12.7109375" style="44" customWidth="1"/>
    <col min="768" max="768" width="10.7109375" style="44" customWidth="1"/>
    <col min="769" max="769" width="12.7109375" style="44" customWidth="1"/>
    <col min="770" max="771" width="10.7109375" style="44" customWidth="1"/>
    <col min="772" max="778" width="11.42578125" style="44"/>
    <col min="779" max="779" width="13.28515625" style="44" customWidth="1"/>
    <col min="780" max="1021" width="11.42578125" style="44"/>
    <col min="1022" max="1022" width="36.7109375" style="44" customWidth="1"/>
    <col min="1023" max="1023" width="12.7109375" style="44" customWidth="1"/>
    <col min="1024" max="1024" width="10.7109375" style="44" customWidth="1"/>
    <col min="1025" max="1025" width="12.7109375" style="44" customWidth="1"/>
    <col min="1026" max="1027" width="10.7109375" style="44" customWidth="1"/>
    <col min="1028" max="1034" width="11.42578125" style="44"/>
    <col min="1035" max="1035" width="13.28515625" style="44" customWidth="1"/>
    <col min="1036" max="1277" width="11.42578125" style="44"/>
    <col min="1278" max="1278" width="36.7109375" style="44" customWidth="1"/>
    <col min="1279" max="1279" width="12.7109375" style="44" customWidth="1"/>
    <col min="1280" max="1280" width="10.7109375" style="44" customWidth="1"/>
    <col min="1281" max="1281" width="12.7109375" style="44" customWidth="1"/>
    <col min="1282" max="1283" width="10.7109375" style="44" customWidth="1"/>
    <col min="1284" max="1290" width="11.42578125" style="44"/>
    <col min="1291" max="1291" width="13.28515625" style="44" customWidth="1"/>
    <col min="1292" max="1533" width="11.42578125" style="44"/>
    <col min="1534" max="1534" width="36.7109375" style="44" customWidth="1"/>
    <col min="1535" max="1535" width="12.7109375" style="44" customWidth="1"/>
    <col min="1536" max="1536" width="10.7109375" style="44" customWidth="1"/>
    <col min="1537" max="1537" width="12.7109375" style="44" customWidth="1"/>
    <col min="1538" max="1539" width="10.7109375" style="44" customWidth="1"/>
    <col min="1540" max="1546" width="11.42578125" style="44"/>
    <col min="1547" max="1547" width="13.28515625" style="44" customWidth="1"/>
    <col min="1548" max="1789" width="11.42578125" style="44"/>
    <col min="1790" max="1790" width="36.7109375" style="44" customWidth="1"/>
    <col min="1791" max="1791" width="12.7109375" style="44" customWidth="1"/>
    <col min="1792" max="1792" width="10.7109375" style="44" customWidth="1"/>
    <col min="1793" max="1793" width="12.7109375" style="44" customWidth="1"/>
    <col min="1794" max="1795" width="10.7109375" style="44" customWidth="1"/>
    <col min="1796" max="1802" width="11.42578125" style="44"/>
    <col min="1803" max="1803" width="13.28515625" style="44" customWidth="1"/>
    <col min="1804" max="2045" width="11.42578125" style="44"/>
    <col min="2046" max="2046" width="36.7109375" style="44" customWidth="1"/>
    <col min="2047" max="2047" width="12.7109375" style="44" customWidth="1"/>
    <col min="2048" max="2048" width="10.7109375" style="44" customWidth="1"/>
    <col min="2049" max="2049" width="12.7109375" style="44" customWidth="1"/>
    <col min="2050" max="2051" width="10.7109375" style="44" customWidth="1"/>
    <col min="2052" max="2058" width="11.42578125" style="44"/>
    <col min="2059" max="2059" width="13.28515625" style="44" customWidth="1"/>
    <col min="2060" max="2301" width="11.42578125" style="44"/>
    <col min="2302" max="2302" width="36.7109375" style="44" customWidth="1"/>
    <col min="2303" max="2303" width="12.7109375" style="44" customWidth="1"/>
    <col min="2304" max="2304" width="10.7109375" style="44" customWidth="1"/>
    <col min="2305" max="2305" width="12.7109375" style="44" customWidth="1"/>
    <col min="2306" max="2307" width="10.7109375" style="44" customWidth="1"/>
    <col min="2308" max="2314" width="11.42578125" style="44"/>
    <col min="2315" max="2315" width="13.28515625" style="44" customWidth="1"/>
    <col min="2316" max="2557" width="11.42578125" style="44"/>
    <col min="2558" max="2558" width="36.7109375" style="44" customWidth="1"/>
    <col min="2559" max="2559" width="12.7109375" style="44" customWidth="1"/>
    <col min="2560" max="2560" width="10.7109375" style="44" customWidth="1"/>
    <col min="2561" max="2561" width="12.7109375" style="44" customWidth="1"/>
    <col min="2562" max="2563" width="10.7109375" style="44" customWidth="1"/>
    <col min="2564" max="2570" width="11.42578125" style="44"/>
    <col min="2571" max="2571" width="13.28515625" style="44" customWidth="1"/>
    <col min="2572" max="2813" width="11.42578125" style="44"/>
    <col min="2814" max="2814" width="36.7109375" style="44" customWidth="1"/>
    <col min="2815" max="2815" width="12.7109375" style="44" customWidth="1"/>
    <col min="2816" max="2816" width="10.7109375" style="44" customWidth="1"/>
    <col min="2817" max="2817" width="12.7109375" style="44" customWidth="1"/>
    <col min="2818" max="2819" width="10.7109375" style="44" customWidth="1"/>
    <col min="2820" max="2826" width="11.42578125" style="44"/>
    <col min="2827" max="2827" width="13.28515625" style="44" customWidth="1"/>
    <col min="2828" max="3069" width="11.42578125" style="44"/>
    <col min="3070" max="3070" width="36.7109375" style="44" customWidth="1"/>
    <col min="3071" max="3071" width="12.7109375" style="44" customWidth="1"/>
    <col min="3072" max="3072" width="10.7109375" style="44" customWidth="1"/>
    <col min="3073" max="3073" width="12.7109375" style="44" customWidth="1"/>
    <col min="3074" max="3075" width="10.7109375" style="44" customWidth="1"/>
    <col min="3076" max="3082" width="11.42578125" style="44"/>
    <col min="3083" max="3083" width="13.28515625" style="44" customWidth="1"/>
    <col min="3084" max="3325" width="11.42578125" style="44"/>
    <col min="3326" max="3326" width="36.7109375" style="44" customWidth="1"/>
    <col min="3327" max="3327" width="12.7109375" style="44" customWidth="1"/>
    <col min="3328" max="3328" width="10.7109375" style="44" customWidth="1"/>
    <col min="3329" max="3329" width="12.7109375" style="44" customWidth="1"/>
    <col min="3330" max="3331" width="10.7109375" style="44" customWidth="1"/>
    <col min="3332" max="3338" width="11.42578125" style="44"/>
    <col min="3339" max="3339" width="13.28515625" style="44" customWidth="1"/>
    <col min="3340" max="3581" width="11.42578125" style="44"/>
    <col min="3582" max="3582" width="36.7109375" style="44" customWidth="1"/>
    <col min="3583" max="3583" width="12.7109375" style="44" customWidth="1"/>
    <col min="3584" max="3584" width="10.7109375" style="44" customWidth="1"/>
    <col min="3585" max="3585" width="12.7109375" style="44" customWidth="1"/>
    <col min="3586" max="3587" width="10.7109375" style="44" customWidth="1"/>
    <col min="3588" max="3594" width="11.42578125" style="44"/>
    <col min="3595" max="3595" width="13.28515625" style="44" customWidth="1"/>
    <col min="3596" max="3837" width="11.42578125" style="44"/>
    <col min="3838" max="3838" width="36.7109375" style="44" customWidth="1"/>
    <col min="3839" max="3839" width="12.7109375" style="44" customWidth="1"/>
    <col min="3840" max="3840" width="10.7109375" style="44" customWidth="1"/>
    <col min="3841" max="3841" width="12.7109375" style="44" customWidth="1"/>
    <col min="3842" max="3843" width="10.7109375" style="44" customWidth="1"/>
    <col min="3844" max="3850" width="11.42578125" style="44"/>
    <col min="3851" max="3851" width="13.28515625" style="44" customWidth="1"/>
    <col min="3852" max="4093" width="11.42578125" style="44"/>
    <col min="4094" max="4094" width="36.7109375" style="44" customWidth="1"/>
    <col min="4095" max="4095" width="12.7109375" style="44" customWidth="1"/>
    <col min="4096" max="4096" width="10.7109375" style="44" customWidth="1"/>
    <col min="4097" max="4097" width="12.7109375" style="44" customWidth="1"/>
    <col min="4098" max="4099" width="10.7109375" style="44" customWidth="1"/>
    <col min="4100" max="4106" width="11.42578125" style="44"/>
    <col min="4107" max="4107" width="13.28515625" style="44" customWidth="1"/>
    <col min="4108" max="4349" width="11.42578125" style="44"/>
    <col min="4350" max="4350" width="36.7109375" style="44" customWidth="1"/>
    <col min="4351" max="4351" width="12.7109375" style="44" customWidth="1"/>
    <col min="4352" max="4352" width="10.7109375" style="44" customWidth="1"/>
    <col min="4353" max="4353" width="12.7109375" style="44" customWidth="1"/>
    <col min="4354" max="4355" width="10.7109375" style="44" customWidth="1"/>
    <col min="4356" max="4362" width="11.42578125" style="44"/>
    <col min="4363" max="4363" width="13.28515625" style="44" customWidth="1"/>
    <col min="4364" max="4605" width="11.42578125" style="44"/>
    <col min="4606" max="4606" width="36.7109375" style="44" customWidth="1"/>
    <col min="4607" max="4607" width="12.7109375" style="44" customWidth="1"/>
    <col min="4608" max="4608" width="10.7109375" style="44" customWidth="1"/>
    <col min="4609" max="4609" width="12.7109375" style="44" customWidth="1"/>
    <col min="4610" max="4611" width="10.7109375" style="44" customWidth="1"/>
    <col min="4612" max="4618" width="11.42578125" style="44"/>
    <col min="4619" max="4619" width="13.28515625" style="44" customWidth="1"/>
    <col min="4620" max="4861" width="11.42578125" style="44"/>
    <col min="4862" max="4862" width="36.7109375" style="44" customWidth="1"/>
    <col min="4863" max="4863" width="12.7109375" style="44" customWidth="1"/>
    <col min="4864" max="4864" width="10.7109375" style="44" customWidth="1"/>
    <col min="4865" max="4865" width="12.7109375" style="44" customWidth="1"/>
    <col min="4866" max="4867" width="10.7109375" style="44" customWidth="1"/>
    <col min="4868" max="4874" width="11.42578125" style="44"/>
    <col min="4875" max="4875" width="13.28515625" style="44" customWidth="1"/>
    <col min="4876" max="5117" width="11.42578125" style="44"/>
    <col min="5118" max="5118" width="36.7109375" style="44" customWidth="1"/>
    <col min="5119" max="5119" width="12.7109375" style="44" customWidth="1"/>
    <col min="5120" max="5120" width="10.7109375" style="44" customWidth="1"/>
    <col min="5121" max="5121" width="12.7109375" style="44" customWidth="1"/>
    <col min="5122" max="5123" width="10.7109375" style="44" customWidth="1"/>
    <col min="5124" max="5130" width="11.42578125" style="44"/>
    <col min="5131" max="5131" width="13.28515625" style="44" customWidth="1"/>
    <col min="5132" max="5373" width="11.42578125" style="44"/>
    <col min="5374" max="5374" width="36.7109375" style="44" customWidth="1"/>
    <col min="5375" max="5375" width="12.7109375" style="44" customWidth="1"/>
    <col min="5376" max="5376" width="10.7109375" style="44" customWidth="1"/>
    <col min="5377" max="5377" width="12.7109375" style="44" customWidth="1"/>
    <col min="5378" max="5379" width="10.7109375" style="44" customWidth="1"/>
    <col min="5380" max="5386" width="11.42578125" style="44"/>
    <col min="5387" max="5387" width="13.28515625" style="44" customWidth="1"/>
    <col min="5388" max="5629" width="11.42578125" style="44"/>
    <col min="5630" max="5630" width="36.7109375" style="44" customWidth="1"/>
    <col min="5631" max="5631" width="12.7109375" style="44" customWidth="1"/>
    <col min="5632" max="5632" width="10.7109375" style="44" customWidth="1"/>
    <col min="5633" max="5633" width="12.7109375" style="44" customWidth="1"/>
    <col min="5634" max="5635" width="10.7109375" style="44" customWidth="1"/>
    <col min="5636" max="5642" width="11.42578125" style="44"/>
    <col min="5643" max="5643" width="13.28515625" style="44" customWidth="1"/>
    <col min="5644" max="5885" width="11.42578125" style="44"/>
    <col min="5886" max="5886" width="36.7109375" style="44" customWidth="1"/>
    <col min="5887" max="5887" width="12.7109375" style="44" customWidth="1"/>
    <col min="5888" max="5888" width="10.7109375" style="44" customWidth="1"/>
    <col min="5889" max="5889" width="12.7109375" style="44" customWidth="1"/>
    <col min="5890" max="5891" width="10.7109375" style="44" customWidth="1"/>
    <col min="5892" max="5898" width="11.42578125" style="44"/>
    <col min="5899" max="5899" width="13.28515625" style="44" customWidth="1"/>
    <col min="5900" max="6141" width="11.42578125" style="44"/>
    <col min="6142" max="6142" width="36.7109375" style="44" customWidth="1"/>
    <col min="6143" max="6143" width="12.7109375" style="44" customWidth="1"/>
    <col min="6144" max="6144" width="10.7109375" style="44" customWidth="1"/>
    <col min="6145" max="6145" width="12.7109375" style="44" customWidth="1"/>
    <col min="6146" max="6147" width="10.7109375" style="44" customWidth="1"/>
    <col min="6148" max="6154" width="11.42578125" style="44"/>
    <col min="6155" max="6155" width="13.28515625" style="44" customWidth="1"/>
    <col min="6156" max="6397" width="11.42578125" style="44"/>
    <col min="6398" max="6398" width="36.7109375" style="44" customWidth="1"/>
    <col min="6399" max="6399" width="12.7109375" style="44" customWidth="1"/>
    <col min="6400" max="6400" width="10.7109375" style="44" customWidth="1"/>
    <col min="6401" max="6401" width="12.7109375" style="44" customWidth="1"/>
    <col min="6402" max="6403" width="10.7109375" style="44" customWidth="1"/>
    <col min="6404" max="6410" width="11.42578125" style="44"/>
    <col min="6411" max="6411" width="13.28515625" style="44" customWidth="1"/>
    <col min="6412" max="6653" width="11.42578125" style="44"/>
    <col min="6654" max="6654" width="36.7109375" style="44" customWidth="1"/>
    <col min="6655" max="6655" width="12.7109375" style="44" customWidth="1"/>
    <col min="6656" max="6656" width="10.7109375" style="44" customWidth="1"/>
    <col min="6657" max="6657" width="12.7109375" style="44" customWidth="1"/>
    <col min="6658" max="6659" width="10.7109375" style="44" customWidth="1"/>
    <col min="6660" max="6666" width="11.42578125" style="44"/>
    <col min="6667" max="6667" width="13.28515625" style="44" customWidth="1"/>
    <col min="6668" max="6909" width="11.42578125" style="44"/>
    <col min="6910" max="6910" width="36.7109375" style="44" customWidth="1"/>
    <col min="6911" max="6911" width="12.7109375" style="44" customWidth="1"/>
    <col min="6912" max="6912" width="10.7109375" style="44" customWidth="1"/>
    <col min="6913" max="6913" width="12.7109375" style="44" customWidth="1"/>
    <col min="6914" max="6915" width="10.7109375" style="44" customWidth="1"/>
    <col min="6916" max="6922" width="11.42578125" style="44"/>
    <col min="6923" max="6923" width="13.28515625" style="44" customWidth="1"/>
    <col min="6924" max="7165" width="11.42578125" style="44"/>
    <col min="7166" max="7166" width="36.7109375" style="44" customWidth="1"/>
    <col min="7167" max="7167" width="12.7109375" style="44" customWidth="1"/>
    <col min="7168" max="7168" width="10.7109375" style="44" customWidth="1"/>
    <col min="7169" max="7169" width="12.7109375" style="44" customWidth="1"/>
    <col min="7170" max="7171" width="10.7109375" style="44" customWidth="1"/>
    <col min="7172" max="7178" width="11.42578125" style="44"/>
    <col min="7179" max="7179" width="13.28515625" style="44" customWidth="1"/>
    <col min="7180" max="7421" width="11.42578125" style="44"/>
    <col min="7422" max="7422" width="36.7109375" style="44" customWidth="1"/>
    <col min="7423" max="7423" width="12.7109375" style="44" customWidth="1"/>
    <col min="7424" max="7424" width="10.7109375" style="44" customWidth="1"/>
    <col min="7425" max="7425" width="12.7109375" style="44" customWidth="1"/>
    <col min="7426" max="7427" width="10.7109375" style="44" customWidth="1"/>
    <col min="7428" max="7434" width="11.42578125" style="44"/>
    <col min="7435" max="7435" width="13.28515625" style="44" customWidth="1"/>
    <col min="7436" max="7677" width="11.42578125" style="44"/>
    <col min="7678" max="7678" width="36.7109375" style="44" customWidth="1"/>
    <col min="7679" max="7679" width="12.7109375" style="44" customWidth="1"/>
    <col min="7680" max="7680" width="10.7109375" style="44" customWidth="1"/>
    <col min="7681" max="7681" width="12.7109375" style="44" customWidth="1"/>
    <col min="7682" max="7683" width="10.7109375" style="44" customWidth="1"/>
    <col min="7684" max="7690" width="11.42578125" style="44"/>
    <col min="7691" max="7691" width="13.28515625" style="44" customWidth="1"/>
    <col min="7692" max="7933" width="11.42578125" style="44"/>
    <col min="7934" max="7934" width="36.7109375" style="44" customWidth="1"/>
    <col min="7935" max="7935" width="12.7109375" style="44" customWidth="1"/>
    <col min="7936" max="7936" width="10.7109375" style="44" customWidth="1"/>
    <col min="7937" max="7937" width="12.7109375" style="44" customWidth="1"/>
    <col min="7938" max="7939" width="10.7109375" style="44" customWidth="1"/>
    <col min="7940" max="7946" width="11.42578125" style="44"/>
    <col min="7947" max="7947" width="13.28515625" style="44" customWidth="1"/>
    <col min="7948" max="8189" width="11.42578125" style="44"/>
    <col min="8190" max="8190" width="36.7109375" style="44" customWidth="1"/>
    <col min="8191" max="8191" width="12.7109375" style="44" customWidth="1"/>
    <col min="8192" max="8192" width="10.7109375" style="44" customWidth="1"/>
    <col min="8193" max="8193" width="12.7109375" style="44" customWidth="1"/>
    <col min="8194" max="8195" width="10.7109375" style="44" customWidth="1"/>
    <col min="8196" max="8202" width="11.42578125" style="44"/>
    <col min="8203" max="8203" width="13.28515625" style="44" customWidth="1"/>
    <col min="8204" max="8445" width="11.42578125" style="44"/>
    <col min="8446" max="8446" width="36.7109375" style="44" customWidth="1"/>
    <col min="8447" max="8447" width="12.7109375" style="44" customWidth="1"/>
    <col min="8448" max="8448" width="10.7109375" style="44" customWidth="1"/>
    <col min="8449" max="8449" width="12.7109375" style="44" customWidth="1"/>
    <col min="8450" max="8451" width="10.7109375" style="44" customWidth="1"/>
    <col min="8452" max="8458" width="11.42578125" style="44"/>
    <col min="8459" max="8459" width="13.28515625" style="44" customWidth="1"/>
    <col min="8460" max="8701" width="11.42578125" style="44"/>
    <col min="8702" max="8702" width="36.7109375" style="44" customWidth="1"/>
    <col min="8703" max="8703" width="12.7109375" style="44" customWidth="1"/>
    <col min="8704" max="8704" width="10.7109375" style="44" customWidth="1"/>
    <col min="8705" max="8705" width="12.7109375" style="44" customWidth="1"/>
    <col min="8706" max="8707" width="10.7109375" style="44" customWidth="1"/>
    <col min="8708" max="8714" width="11.42578125" style="44"/>
    <col min="8715" max="8715" width="13.28515625" style="44" customWidth="1"/>
    <col min="8716" max="8957" width="11.42578125" style="44"/>
    <col min="8958" max="8958" width="36.7109375" style="44" customWidth="1"/>
    <col min="8959" max="8959" width="12.7109375" style="44" customWidth="1"/>
    <col min="8960" max="8960" width="10.7109375" style="44" customWidth="1"/>
    <col min="8961" max="8961" width="12.7109375" style="44" customWidth="1"/>
    <col min="8962" max="8963" width="10.7109375" style="44" customWidth="1"/>
    <col min="8964" max="8970" width="11.42578125" style="44"/>
    <col min="8971" max="8971" width="13.28515625" style="44" customWidth="1"/>
    <col min="8972" max="9213" width="11.42578125" style="44"/>
    <col min="9214" max="9214" width="36.7109375" style="44" customWidth="1"/>
    <col min="9215" max="9215" width="12.7109375" style="44" customWidth="1"/>
    <col min="9216" max="9216" width="10.7109375" style="44" customWidth="1"/>
    <col min="9217" max="9217" width="12.7109375" style="44" customWidth="1"/>
    <col min="9218" max="9219" width="10.7109375" style="44" customWidth="1"/>
    <col min="9220" max="9226" width="11.42578125" style="44"/>
    <col min="9227" max="9227" width="13.28515625" style="44" customWidth="1"/>
    <col min="9228" max="9469" width="11.42578125" style="44"/>
    <col min="9470" max="9470" width="36.7109375" style="44" customWidth="1"/>
    <col min="9471" max="9471" width="12.7109375" style="44" customWidth="1"/>
    <col min="9472" max="9472" width="10.7109375" style="44" customWidth="1"/>
    <col min="9473" max="9473" width="12.7109375" style="44" customWidth="1"/>
    <col min="9474" max="9475" width="10.7109375" style="44" customWidth="1"/>
    <col min="9476" max="9482" width="11.42578125" style="44"/>
    <col min="9483" max="9483" width="13.28515625" style="44" customWidth="1"/>
    <col min="9484" max="9725" width="11.42578125" style="44"/>
    <col min="9726" max="9726" width="36.7109375" style="44" customWidth="1"/>
    <col min="9727" max="9727" width="12.7109375" style="44" customWidth="1"/>
    <col min="9728" max="9728" width="10.7109375" style="44" customWidth="1"/>
    <col min="9729" max="9729" width="12.7109375" style="44" customWidth="1"/>
    <col min="9730" max="9731" width="10.7109375" style="44" customWidth="1"/>
    <col min="9732" max="9738" width="11.42578125" style="44"/>
    <col min="9739" max="9739" width="13.28515625" style="44" customWidth="1"/>
    <col min="9740" max="9981" width="11.42578125" style="44"/>
    <col min="9982" max="9982" width="36.7109375" style="44" customWidth="1"/>
    <col min="9983" max="9983" width="12.7109375" style="44" customWidth="1"/>
    <col min="9984" max="9984" width="10.7109375" style="44" customWidth="1"/>
    <col min="9985" max="9985" width="12.7109375" style="44" customWidth="1"/>
    <col min="9986" max="9987" width="10.7109375" style="44" customWidth="1"/>
    <col min="9988" max="9994" width="11.42578125" style="44"/>
    <col min="9995" max="9995" width="13.28515625" style="44" customWidth="1"/>
    <col min="9996" max="10237" width="11.42578125" style="44"/>
    <col min="10238" max="10238" width="36.7109375" style="44" customWidth="1"/>
    <col min="10239" max="10239" width="12.7109375" style="44" customWidth="1"/>
    <col min="10240" max="10240" width="10.7109375" style="44" customWidth="1"/>
    <col min="10241" max="10241" width="12.7109375" style="44" customWidth="1"/>
    <col min="10242" max="10243" width="10.7109375" style="44" customWidth="1"/>
    <col min="10244" max="10250" width="11.42578125" style="44"/>
    <col min="10251" max="10251" width="13.28515625" style="44" customWidth="1"/>
    <col min="10252" max="10493" width="11.42578125" style="44"/>
    <col min="10494" max="10494" width="36.7109375" style="44" customWidth="1"/>
    <col min="10495" max="10495" width="12.7109375" style="44" customWidth="1"/>
    <col min="10496" max="10496" width="10.7109375" style="44" customWidth="1"/>
    <col min="10497" max="10497" width="12.7109375" style="44" customWidth="1"/>
    <col min="10498" max="10499" width="10.7109375" style="44" customWidth="1"/>
    <col min="10500" max="10506" width="11.42578125" style="44"/>
    <col min="10507" max="10507" width="13.28515625" style="44" customWidth="1"/>
    <col min="10508" max="10749" width="11.42578125" style="44"/>
    <col min="10750" max="10750" width="36.7109375" style="44" customWidth="1"/>
    <col min="10751" max="10751" width="12.7109375" style="44" customWidth="1"/>
    <col min="10752" max="10752" width="10.7109375" style="44" customWidth="1"/>
    <col min="10753" max="10753" width="12.7109375" style="44" customWidth="1"/>
    <col min="10754" max="10755" width="10.7109375" style="44" customWidth="1"/>
    <col min="10756" max="10762" width="11.42578125" style="44"/>
    <col min="10763" max="10763" width="13.28515625" style="44" customWidth="1"/>
    <col min="10764" max="11005" width="11.42578125" style="44"/>
    <col min="11006" max="11006" width="36.7109375" style="44" customWidth="1"/>
    <col min="11007" max="11007" width="12.7109375" style="44" customWidth="1"/>
    <col min="11008" max="11008" width="10.7109375" style="44" customWidth="1"/>
    <col min="11009" max="11009" width="12.7109375" style="44" customWidth="1"/>
    <col min="11010" max="11011" width="10.7109375" style="44" customWidth="1"/>
    <col min="11012" max="11018" width="11.42578125" style="44"/>
    <col min="11019" max="11019" width="13.28515625" style="44" customWidth="1"/>
    <col min="11020" max="11261" width="11.42578125" style="44"/>
    <col min="11262" max="11262" width="36.7109375" style="44" customWidth="1"/>
    <col min="11263" max="11263" width="12.7109375" style="44" customWidth="1"/>
    <col min="11264" max="11264" width="10.7109375" style="44" customWidth="1"/>
    <col min="11265" max="11265" width="12.7109375" style="44" customWidth="1"/>
    <col min="11266" max="11267" width="10.7109375" style="44" customWidth="1"/>
    <col min="11268" max="11274" width="11.42578125" style="44"/>
    <col min="11275" max="11275" width="13.28515625" style="44" customWidth="1"/>
    <col min="11276" max="11517" width="11.42578125" style="44"/>
    <col min="11518" max="11518" width="36.7109375" style="44" customWidth="1"/>
    <col min="11519" max="11519" width="12.7109375" style="44" customWidth="1"/>
    <col min="11520" max="11520" width="10.7109375" style="44" customWidth="1"/>
    <col min="11521" max="11521" width="12.7109375" style="44" customWidth="1"/>
    <col min="11522" max="11523" width="10.7109375" style="44" customWidth="1"/>
    <col min="11524" max="11530" width="11.42578125" style="44"/>
    <col min="11531" max="11531" width="13.28515625" style="44" customWidth="1"/>
    <col min="11532" max="11773" width="11.42578125" style="44"/>
    <col min="11774" max="11774" width="36.7109375" style="44" customWidth="1"/>
    <col min="11775" max="11775" width="12.7109375" style="44" customWidth="1"/>
    <col min="11776" max="11776" width="10.7109375" style="44" customWidth="1"/>
    <col min="11777" max="11777" width="12.7109375" style="44" customWidth="1"/>
    <col min="11778" max="11779" width="10.7109375" style="44" customWidth="1"/>
    <col min="11780" max="11786" width="11.42578125" style="44"/>
    <col min="11787" max="11787" width="13.28515625" style="44" customWidth="1"/>
    <col min="11788" max="12029" width="11.42578125" style="44"/>
    <col min="12030" max="12030" width="36.7109375" style="44" customWidth="1"/>
    <col min="12031" max="12031" width="12.7109375" style="44" customWidth="1"/>
    <col min="12032" max="12032" width="10.7109375" style="44" customWidth="1"/>
    <col min="12033" max="12033" width="12.7109375" style="44" customWidth="1"/>
    <col min="12034" max="12035" width="10.7109375" style="44" customWidth="1"/>
    <col min="12036" max="12042" width="11.42578125" style="44"/>
    <col min="12043" max="12043" width="13.28515625" style="44" customWidth="1"/>
    <col min="12044" max="12285" width="11.42578125" style="44"/>
    <col min="12286" max="12286" width="36.7109375" style="44" customWidth="1"/>
    <col min="12287" max="12287" width="12.7109375" style="44" customWidth="1"/>
    <col min="12288" max="12288" width="10.7109375" style="44" customWidth="1"/>
    <col min="12289" max="12289" width="12.7109375" style="44" customWidth="1"/>
    <col min="12290" max="12291" width="10.7109375" style="44" customWidth="1"/>
    <col min="12292" max="12298" width="11.42578125" style="44"/>
    <col min="12299" max="12299" width="13.28515625" style="44" customWidth="1"/>
    <col min="12300" max="12541" width="11.42578125" style="44"/>
    <col min="12542" max="12542" width="36.7109375" style="44" customWidth="1"/>
    <col min="12543" max="12543" width="12.7109375" style="44" customWidth="1"/>
    <col min="12544" max="12544" width="10.7109375" style="44" customWidth="1"/>
    <col min="12545" max="12545" width="12.7109375" style="44" customWidth="1"/>
    <col min="12546" max="12547" width="10.7109375" style="44" customWidth="1"/>
    <col min="12548" max="12554" width="11.42578125" style="44"/>
    <col min="12555" max="12555" width="13.28515625" style="44" customWidth="1"/>
    <col min="12556" max="12797" width="11.42578125" style="44"/>
    <col min="12798" max="12798" width="36.7109375" style="44" customWidth="1"/>
    <col min="12799" max="12799" width="12.7109375" style="44" customWidth="1"/>
    <col min="12800" max="12800" width="10.7109375" style="44" customWidth="1"/>
    <col min="12801" max="12801" width="12.7109375" style="44" customWidth="1"/>
    <col min="12802" max="12803" width="10.7109375" style="44" customWidth="1"/>
    <col min="12804" max="12810" width="11.42578125" style="44"/>
    <col min="12811" max="12811" width="13.28515625" style="44" customWidth="1"/>
    <col min="12812" max="13053" width="11.42578125" style="44"/>
    <col min="13054" max="13054" width="36.7109375" style="44" customWidth="1"/>
    <col min="13055" max="13055" width="12.7109375" style="44" customWidth="1"/>
    <col min="13056" max="13056" width="10.7109375" style="44" customWidth="1"/>
    <col min="13057" max="13057" width="12.7109375" style="44" customWidth="1"/>
    <col min="13058" max="13059" width="10.7109375" style="44" customWidth="1"/>
    <col min="13060" max="13066" width="11.42578125" style="44"/>
    <col min="13067" max="13067" width="13.28515625" style="44" customWidth="1"/>
    <col min="13068" max="13309" width="11.42578125" style="44"/>
    <col min="13310" max="13310" width="36.7109375" style="44" customWidth="1"/>
    <col min="13311" max="13311" width="12.7109375" style="44" customWidth="1"/>
    <col min="13312" max="13312" width="10.7109375" style="44" customWidth="1"/>
    <col min="13313" max="13313" width="12.7109375" style="44" customWidth="1"/>
    <col min="13314" max="13315" width="10.7109375" style="44" customWidth="1"/>
    <col min="13316" max="13322" width="11.42578125" style="44"/>
    <col min="13323" max="13323" width="13.28515625" style="44" customWidth="1"/>
    <col min="13324" max="13565" width="11.42578125" style="44"/>
    <col min="13566" max="13566" width="36.7109375" style="44" customWidth="1"/>
    <col min="13567" max="13567" width="12.7109375" style="44" customWidth="1"/>
    <col min="13568" max="13568" width="10.7109375" style="44" customWidth="1"/>
    <col min="13569" max="13569" width="12.7109375" style="44" customWidth="1"/>
    <col min="13570" max="13571" width="10.7109375" style="44" customWidth="1"/>
    <col min="13572" max="13578" width="11.42578125" style="44"/>
    <col min="13579" max="13579" width="13.28515625" style="44" customWidth="1"/>
    <col min="13580" max="13821" width="11.42578125" style="44"/>
    <col min="13822" max="13822" width="36.7109375" style="44" customWidth="1"/>
    <col min="13823" max="13823" width="12.7109375" style="44" customWidth="1"/>
    <col min="13824" max="13824" width="10.7109375" style="44" customWidth="1"/>
    <col min="13825" max="13825" width="12.7109375" style="44" customWidth="1"/>
    <col min="13826" max="13827" width="10.7109375" style="44" customWidth="1"/>
    <col min="13828" max="13834" width="11.42578125" style="44"/>
    <col min="13835" max="13835" width="13.28515625" style="44" customWidth="1"/>
    <col min="13836" max="14077" width="11.42578125" style="44"/>
    <col min="14078" max="14078" width="36.7109375" style="44" customWidth="1"/>
    <col min="14079" max="14079" width="12.7109375" style="44" customWidth="1"/>
    <col min="14080" max="14080" width="10.7109375" style="44" customWidth="1"/>
    <col min="14081" max="14081" width="12.7109375" style="44" customWidth="1"/>
    <col min="14082" max="14083" width="10.7109375" style="44" customWidth="1"/>
    <col min="14084" max="14090" width="11.42578125" style="44"/>
    <col min="14091" max="14091" width="13.28515625" style="44" customWidth="1"/>
    <col min="14092" max="14333" width="11.42578125" style="44"/>
    <col min="14334" max="14334" width="36.7109375" style="44" customWidth="1"/>
    <col min="14335" max="14335" width="12.7109375" style="44" customWidth="1"/>
    <col min="14336" max="14336" width="10.7109375" style="44" customWidth="1"/>
    <col min="14337" max="14337" width="12.7109375" style="44" customWidth="1"/>
    <col min="14338" max="14339" width="10.7109375" style="44" customWidth="1"/>
    <col min="14340" max="14346" width="11.42578125" style="44"/>
    <col min="14347" max="14347" width="13.28515625" style="44" customWidth="1"/>
    <col min="14348" max="14589" width="11.42578125" style="44"/>
    <col min="14590" max="14590" width="36.7109375" style="44" customWidth="1"/>
    <col min="14591" max="14591" width="12.7109375" style="44" customWidth="1"/>
    <col min="14592" max="14592" width="10.7109375" style="44" customWidth="1"/>
    <col min="14593" max="14593" width="12.7109375" style="44" customWidth="1"/>
    <col min="14594" max="14595" width="10.7109375" style="44" customWidth="1"/>
    <col min="14596" max="14602" width="11.42578125" style="44"/>
    <col min="14603" max="14603" width="13.28515625" style="44" customWidth="1"/>
    <col min="14604" max="14845" width="11.42578125" style="44"/>
    <col min="14846" max="14846" width="36.7109375" style="44" customWidth="1"/>
    <col min="14847" max="14847" width="12.7109375" style="44" customWidth="1"/>
    <col min="14848" max="14848" width="10.7109375" style="44" customWidth="1"/>
    <col min="14849" max="14849" width="12.7109375" style="44" customWidth="1"/>
    <col min="14850" max="14851" width="10.7109375" style="44" customWidth="1"/>
    <col min="14852" max="14858" width="11.42578125" style="44"/>
    <col min="14859" max="14859" width="13.28515625" style="44" customWidth="1"/>
    <col min="14860" max="15101" width="11.42578125" style="44"/>
    <col min="15102" max="15102" width="36.7109375" style="44" customWidth="1"/>
    <col min="15103" max="15103" width="12.7109375" style="44" customWidth="1"/>
    <col min="15104" max="15104" width="10.7109375" style="44" customWidth="1"/>
    <col min="15105" max="15105" width="12.7109375" style="44" customWidth="1"/>
    <col min="15106" max="15107" width="10.7109375" style="44" customWidth="1"/>
    <col min="15108" max="15114" width="11.42578125" style="44"/>
    <col min="15115" max="15115" width="13.28515625" style="44" customWidth="1"/>
    <col min="15116" max="15357" width="11.42578125" style="44"/>
    <col min="15358" max="15358" width="36.7109375" style="44" customWidth="1"/>
    <col min="15359" max="15359" width="12.7109375" style="44" customWidth="1"/>
    <col min="15360" max="15360" width="10.7109375" style="44" customWidth="1"/>
    <col min="15361" max="15361" width="12.7109375" style="44" customWidth="1"/>
    <col min="15362" max="15363" width="10.7109375" style="44" customWidth="1"/>
    <col min="15364" max="15370" width="11.42578125" style="44"/>
    <col min="15371" max="15371" width="13.28515625" style="44" customWidth="1"/>
    <col min="15372" max="15613" width="11.42578125" style="44"/>
    <col min="15614" max="15614" width="36.7109375" style="44" customWidth="1"/>
    <col min="15615" max="15615" width="12.7109375" style="44" customWidth="1"/>
    <col min="15616" max="15616" width="10.7109375" style="44" customWidth="1"/>
    <col min="15617" max="15617" width="12.7109375" style="44" customWidth="1"/>
    <col min="15618" max="15619" width="10.7109375" style="44" customWidth="1"/>
    <col min="15620" max="15626" width="11.42578125" style="44"/>
    <col min="15627" max="15627" width="13.28515625" style="44" customWidth="1"/>
    <col min="15628" max="15869" width="11.42578125" style="44"/>
    <col min="15870" max="15870" width="36.7109375" style="44" customWidth="1"/>
    <col min="15871" max="15871" width="12.7109375" style="44" customWidth="1"/>
    <col min="15872" max="15872" width="10.7109375" style="44" customWidth="1"/>
    <col min="15873" max="15873" width="12.7109375" style="44" customWidth="1"/>
    <col min="15874" max="15875" width="10.7109375" style="44" customWidth="1"/>
    <col min="15876" max="15882" width="11.42578125" style="44"/>
    <col min="15883" max="15883" width="13.28515625" style="44" customWidth="1"/>
    <col min="15884" max="16125" width="11.42578125" style="44"/>
    <col min="16126" max="16126" width="36.7109375" style="44" customWidth="1"/>
    <col min="16127" max="16127" width="12.7109375" style="44" customWidth="1"/>
    <col min="16128" max="16128" width="10.7109375" style="44" customWidth="1"/>
    <col min="16129" max="16129" width="12.7109375" style="44" customWidth="1"/>
    <col min="16130" max="16131" width="10.7109375" style="44" customWidth="1"/>
    <col min="16132" max="16138" width="11.42578125" style="44"/>
    <col min="16139" max="16139" width="13.28515625" style="44" customWidth="1"/>
    <col min="16140" max="16384" width="11.42578125" style="44"/>
  </cols>
  <sheetData>
    <row r="1" spans="2:10" ht="15" customHeight="1">
      <c r="B1" s="65"/>
    </row>
    <row r="2" spans="2:10" ht="15" customHeight="1"/>
    <row r="3" spans="2:10" ht="15" customHeight="1"/>
    <row r="4" spans="2:10" ht="15" customHeight="1"/>
    <row r="5" spans="2:10" ht="36" customHeight="1">
      <c r="B5" s="45" t="s">
        <v>97</v>
      </c>
      <c r="C5" s="45"/>
      <c r="D5" s="45"/>
      <c r="E5" s="45"/>
      <c r="G5" s="45" t="s">
        <v>98</v>
      </c>
      <c r="H5" s="45"/>
      <c r="I5" s="45"/>
      <c r="J5" s="45"/>
    </row>
    <row r="6" spans="2:10" ht="45" customHeight="1">
      <c r="B6" s="67" t="s">
        <v>63</v>
      </c>
      <c r="C6" s="47" t="str">
        <f>actualizaciones!$A$3</f>
        <v>I semestre 2011</v>
      </c>
      <c r="D6" s="47" t="str">
        <f>actualizaciones!$A$2</f>
        <v>I semestre 2012</v>
      </c>
      <c r="E6" s="69" t="s">
        <v>50</v>
      </c>
      <c r="G6" s="67" t="s">
        <v>63</v>
      </c>
      <c r="H6" s="47" t="str">
        <f>actualizaciones!$A$3</f>
        <v>I semestre 2011</v>
      </c>
      <c r="I6" s="47" t="str">
        <f>actualizaciones!$A$2</f>
        <v>I semestre 2012</v>
      </c>
      <c r="J6" s="69" t="s">
        <v>50</v>
      </c>
    </row>
    <row r="7" spans="2:10" ht="15" customHeight="1">
      <c r="B7" s="50" t="s">
        <v>64</v>
      </c>
      <c r="C7" s="51"/>
      <c r="D7" s="51"/>
      <c r="E7" s="51"/>
      <c r="G7" s="50" t="s">
        <v>64</v>
      </c>
      <c r="H7" s="51"/>
      <c r="I7" s="51"/>
      <c r="J7" s="51"/>
    </row>
    <row r="8" spans="2:10" ht="15" customHeight="1">
      <c r="B8" s="70" t="s">
        <v>99</v>
      </c>
      <c r="C8" s="121">
        <v>64.911598779500835</v>
      </c>
      <c r="D8" s="121">
        <v>65.121841417395018</v>
      </c>
      <c r="E8" s="54">
        <f>D8/C8-1</f>
        <v>3.2389070959160104E-3</v>
      </c>
      <c r="G8" s="70" t="s">
        <v>99</v>
      </c>
      <c r="H8" s="121">
        <v>65.085730903726571</v>
      </c>
      <c r="I8" s="121">
        <v>64.950042256747253</v>
      </c>
      <c r="J8" s="54">
        <f>I8/H8-1</f>
        <v>-2.0847679682667319E-3</v>
      </c>
    </row>
    <row r="9" spans="2:10" ht="15" customHeight="1">
      <c r="B9" s="50" t="s">
        <v>66</v>
      </c>
      <c r="C9" s="122"/>
      <c r="D9" s="122"/>
      <c r="E9" s="57"/>
      <c r="G9" s="50" t="s">
        <v>66</v>
      </c>
      <c r="H9" s="122"/>
      <c r="I9" s="122"/>
      <c r="J9" s="57"/>
    </row>
    <row r="10" spans="2:10" ht="15" customHeight="1">
      <c r="B10" s="72" t="s">
        <v>67</v>
      </c>
      <c r="C10" s="123">
        <v>80.099952136305077</v>
      </c>
      <c r="D10" s="123">
        <v>78.324733497351659</v>
      </c>
      <c r="E10" s="74">
        <f>D10/C10-1</f>
        <v>-2.2162543067847928E-2</v>
      </c>
      <c r="G10" s="72" t="s">
        <v>67</v>
      </c>
      <c r="H10" s="123">
        <v>78.015680731127702</v>
      </c>
      <c r="I10" s="123">
        <v>75.04778183976056</v>
      </c>
      <c r="J10" s="74">
        <f>I10/H10-1</f>
        <v>-3.8042337944799498E-2</v>
      </c>
    </row>
    <row r="11" spans="2:10" ht="15" customHeight="1">
      <c r="B11" s="75" t="s">
        <v>68</v>
      </c>
      <c r="C11" s="124">
        <v>78.063831022438094</v>
      </c>
      <c r="D11" s="124">
        <v>80.029209040554264</v>
      </c>
      <c r="E11" s="61">
        <f>D11/C11-1</f>
        <v>2.5176550937543007E-2</v>
      </c>
      <c r="G11" s="75" t="s">
        <v>68</v>
      </c>
      <c r="H11" s="124">
        <v>74.369851757333635</v>
      </c>
      <c r="I11" s="124">
        <v>68.125888621656458</v>
      </c>
      <c r="J11" s="61">
        <f>I11/H11-1</f>
        <v>-8.3958257118099677E-2</v>
      </c>
    </row>
    <row r="12" spans="2:10" ht="15" customHeight="1">
      <c r="B12" s="75" t="s">
        <v>69</v>
      </c>
      <c r="C12" s="124">
        <v>83.387145931057233</v>
      </c>
      <c r="D12" s="124">
        <v>81.132147893365016</v>
      </c>
      <c r="E12" s="61">
        <f>D12/C12-1</f>
        <v>-2.7042513717361216E-2</v>
      </c>
      <c r="G12" s="75" t="s">
        <v>69</v>
      </c>
      <c r="H12" s="124">
        <v>87.382821439079407</v>
      </c>
      <c r="I12" s="124">
        <v>82.808949441031729</v>
      </c>
      <c r="J12" s="61">
        <f>I12/H12-1</f>
        <v>-5.2342919611910732E-2</v>
      </c>
    </row>
    <row r="13" spans="2:10" ht="15" customHeight="1">
      <c r="B13" s="75" t="s">
        <v>70</v>
      </c>
      <c r="C13" s="124">
        <v>72.742148428963347</v>
      </c>
      <c r="D13" s="124">
        <v>66.574459428240417</v>
      </c>
      <c r="E13" s="61">
        <f>D13/C13-1</f>
        <v>-8.4788381068315766E-2</v>
      </c>
      <c r="G13" s="75" t="s">
        <v>70</v>
      </c>
      <c r="H13" s="124">
        <v>65.896812477937345</v>
      </c>
      <c r="I13" s="124">
        <v>64.966775563598929</v>
      </c>
      <c r="J13" s="61">
        <f>I13/H13-1</f>
        <v>-1.4113534166008357E-2</v>
      </c>
    </row>
    <row r="14" spans="2:10" ht="15" customHeight="1">
      <c r="B14" s="75" t="s">
        <v>71</v>
      </c>
      <c r="C14" s="124">
        <v>50.25298051759232</v>
      </c>
      <c r="D14" s="124">
        <v>89.678419739769438</v>
      </c>
      <c r="E14" s="61">
        <f>D14/C14-1</f>
        <v>0.78453932117270631</v>
      </c>
      <c r="G14" s="75" t="s">
        <v>71</v>
      </c>
      <c r="H14" s="124">
        <v>56.156580581609489</v>
      </c>
      <c r="I14" s="124">
        <v>62.966150315547907</v>
      </c>
      <c r="J14" s="61">
        <f>I14/H14-1</f>
        <v>0.12126040551992689</v>
      </c>
    </row>
    <row r="15" spans="2:10" ht="15" customHeight="1">
      <c r="B15" s="50" t="s">
        <v>72</v>
      </c>
      <c r="C15" s="122"/>
      <c r="D15" s="122"/>
      <c r="E15" s="57"/>
      <c r="G15" s="50" t="s">
        <v>72</v>
      </c>
      <c r="H15" s="122"/>
      <c r="I15" s="122"/>
      <c r="J15" s="57"/>
    </row>
    <row r="16" spans="2:10" ht="15" customHeight="1">
      <c r="B16" s="72" t="s">
        <v>73</v>
      </c>
      <c r="C16" s="123">
        <v>48.146721204692284</v>
      </c>
      <c r="D16" s="123">
        <v>48.370014329181124</v>
      </c>
      <c r="E16" s="74">
        <f>D16/C16-1</f>
        <v>4.637763878863721E-3</v>
      </c>
      <c r="G16" s="72" t="s">
        <v>73</v>
      </c>
      <c r="H16" s="123">
        <v>56.895217500882787</v>
      </c>
      <c r="I16" s="123">
        <v>57.733459891986598</v>
      </c>
      <c r="J16" s="74">
        <f>I16/H16-1</f>
        <v>1.473309054650862E-2</v>
      </c>
    </row>
    <row r="17" spans="2:12" ht="15" customHeight="1">
      <c r="B17" s="77" t="s">
        <v>74</v>
      </c>
      <c r="C17" s="77"/>
      <c r="D17" s="77"/>
      <c r="E17" s="77"/>
      <c r="G17" s="77" t="s">
        <v>74</v>
      </c>
      <c r="H17" s="77"/>
      <c r="I17" s="77"/>
      <c r="J17" s="77"/>
    </row>
    <row r="18" spans="2:12" ht="20.100000000000001" customHeight="1" thickBot="1"/>
    <row r="19" spans="2:12" ht="54" customHeight="1" thickBot="1">
      <c r="B19" s="45" t="s">
        <v>100</v>
      </c>
      <c r="C19" s="45"/>
      <c r="D19" s="45"/>
      <c r="E19" s="45"/>
      <c r="G19" s="45" t="s">
        <v>101</v>
      </c>
      <c r="H19" s="45"/>
      <c r="I19" s="45"/>
      <c r="J19" s="45"/>
      <c r="L19" s="41" t="s">
        <v>45</v>
      </c>
    </row>
    <row r="20" spans="2:12" ht="41.25" customHeight="1">
      <c r="B20" s="67" t="s">
        <v>63</v>
      </c>
      <c r="C20" s="47" t="str">
        <f>actualizaciones!$A$3</f>
        <v>I semestre 2011</v>
      </c>
      <c r="D20" s="47" t="str">
        <f>actualizaciones!$A$2</f>
        <v>I semestre 2012</v>
      </c>
      <c r="E20" s="69" t="s">
        <v>50</v>
      </c>
      <c r="G20" s="67" t="s">
        <v>63</v>
      </c>
      <c r="H20" s="47" t="str">
        <f>actualizaciones!$A$3</f>
        <v>I semestre 2011</v>
      </c>
      <c r="I20" s="47" t="str">
        <f>actualizaciones!$A$2</f>
        <v>I semestre 2012</v>
      </c>
      <c r="J20" s="69" t="s">
        <v>50</v>
      </c>
    </row>
    <row r="21" spans="2:12" ht="15" customHeight="1">
      <c r="B21" s="50" t="s">
        <v>64</v>
      </c>
      <c r="C21" s="51"/>
      <c r="D21" s="51"/>
      <c r="E21" s="51"/>
      <c r="G21" s="50" t="s">
        <v>64</v>
      </c>
      <c r="H21" s="51"/>
      <c r="I21" s="51"/>
      <c r="J21" s="51"/>
    </row>
    <row r="22" spans="2:12" ht="15" customHeight="1">
      <c r="B22" s="70" t="s">
        <v>99</v>
      </c>
      <c r="C22" s="121">
        <v>59.824080995978086</v>
      </c>
      <c r="D22" s="121">
        <v>62.352816047214731</v>
      </c>
      <c r="E22" s="54">
        <f>D22/C22-1</f>
        <v>4.2269517711549076E-2</v>
      </c>
      <c r="G22" s="70" t="s">
        <v>99</v>
      </c>
      <c r="H22" s="121">
        <v>49.217807818800424</v>
      </c>
      <c r="I22" s="121">
        <v>42.59417112275969</v>
      </c>
      <c r="J22" s="54">
        <f>I22/H22-1</f>
        <v>-0.13457805192027694</v>
      </c>
    </row>
    <row r="23" spans="2:12" ht="15" customHeight="1">
      <c r="B23" s="50" t="s">
        <v>66</v>
      </c>
      <c r="C23" s="122"/>
      <c r="D23" s="122"/>
      <c r="E23" s="57"/>
      <c r="G23" s="50" t="s">
        <v>66</v>
      </c>
      <c r="H23" s="122"/>
      <c r="I23" s="122"/>
      <c r="J23" s="57"/>
    </row>
    <row r="24" spans="2:12" ht="15" customHeight="1">
      <c r="B24" s="72" t="s">
        <v>67</v>
      </c>
      <c r="C24" s="123">
        <v>66.555015463809696</v>
      </c>
      <c r="D24" s="123">
        <v>68.435342163948519</v>
      </c>
      <c r="E24" s="74">
        <f>D24/C24-1</f>
        <v>2.8252216411267739E-2</v>
      </c>
      <c r="G24" s="72" t="s">
        <v>67</v>
      </c>
      <c r="H24" s="123">
        <v>49.217807818800424</v>
      </c>
      <c r="I24" s="123">
        <v>42.59417112275969</v>
      </c>
      <c r="J24" s="74">
        <f>I24/H24-1</f>
        <v>-0.13457805192027694</v>
      </c>
    </row>
    <row r="25" spans="2:12" ht="15" customHeight="1">
      <c r="B25" s="75" t="s">
        <v>77</v>
      </c>
      <c r="C25" s="124">
        <v>68.628531131146246</v>
      </c>
      <c r="D25" s="124">
        <v>70.924568109791451</v>
      </c>
      <c r="E25" s="61">
        <f>D25/C25-1</f>
        <v>3.3456012256150025E-2</v>
      </c>
      <c r="G25" s="75" t="s">
        <v>77</v>
      </c>
      <c r="H25" s="124">
        <v>68.628531131146246</v>
      </c>
      <c r="I25" s="124">
        <v>70.924568109791451</v>
      </c>
      <c r="J25" s="61">
        <f>I25/H25-1</f>
        <v>3.3456012256150025E-2</v>
      </c>
    </row>
    <row r="26" spans="2:12" ht="15" customHeight="1">
      <c r="B26" s="75" t="s">
        <v>70</v>
      </c>
      <c r="C26" s="124">
        <v>62.088702376621299</v>
      </c>
      <c r="D26" s="124">
        <v>60.385231718842022</v>
      </c>
      <c r="E26" s="61">
        <f>D26/C26-1</f>
        <v>-2.7436080841990673E-2</v>
      </c>
      <c r="G26" s="75" t="s">
        <v>70</v>
      </c>
      <c r="H26" s="124">
        <v>54.096970851590783</v>
      </c>
      <c r="I26" s="124">
        <v>46.368967690663453</v>
      </c>
      <c r="J26" s="61">
        <f>I26/H26-1</f>
        <v>-0.14285463750139127</v>
      </c>
    </row>
    <row r="27" spans="2:12" ht="15" customHeight="1">
      <c r="B27" s="75" t="s">
        <v>71</v>
      </c>
      <c r="C27" s="124">
        <v>23.401418985973073</v>
      </c>
      <c r="D27" s="124">
        <v>28.738980799420361</v>
      </c>
      <c r="E27" s="61">
        <f>D27/C27-1</f>
        <v>0.22808710089959283</v>
      </c>
      <c r="G27" s="75" t="s">
        <v>78</v>
      </c>
      <c r="H27" s="124">
        <v>48.39992130760529</v>
      </c>
      <c r="I27" s="124">
        <v>60.943695479777951</v>
      </c>
      <c r="J27" s="61">
        <f>I27/H27-1</f>
        <v>0.25916930923194714</v>
      </c>
    </row>
    <row r="28" spans="2:12" ht="15" customHeight="1">
      <c r="B28" s="50" t="s">
        <v>72</v>
      </c>
      <c r="C28" s="122"/>
      <c r="D28" s="122"/>
      <c r="E28" s="57"/>
      <c r="G28" s="75" t="s">
        <v>79</v>
      </c>
      <c r="H28" s="124">
        <v>38.85911602209945</v>
      </c>
      <c r="I28" s="124">
        <v>49.007017079306237</v>
      </c>
      <c r="J28" s="61">
        <f>I28/H28-1</f>
        <v>0.26114595739737378</v>
      </c>
    </row>
    <row r="29" spans="2:12" ht="15" customHeight="1">
      <c r="B29" s="72" t="s">
        <v>73</v>
      </c>
      <c r="C29" s="123">
        <v>47.664734021543545</v>
      </c>
      <c r="D29" s="123">
        <v>49.788406038406038</v>
      </c>
      <c r="E29" s="74">
        <f>D29/C29-1</f>
        <v>4.4554366251212674E-2</v>
      </c>
      <c r="G29" s="50" t="s">
        <v>72</v>
      </c>
      <c r="H29" s="122"/>
      <c r="I29" s="122"/>
      <c r="J29" s="57"/>
    </row>
    <row r="30" spans="2:12" ht="15" customHeight="1">
      <c r="B30" s="77" t="s">
        <v>74</v>
      </c>
      <c r="C30" s="77"/>
      <c r="D30" s="77"/>
      <c r="E30" s="77"/>
      <c r="G30" s="72" t="s">
        <v>73</v>
      </c>
      <c r="H30" s="123">
        <v>0</v>
      </c>
      <c r="I30" s="123">
        <v>0</v>
      </c>
      <c r="J30" s="74" t="str">
        <f>IFERROR((I30-H30)/H30,"-")</f>
        <v>-</v>
      </c>
    </row>
    <row r="31" spans="2:12" ht="15" customHeight="1">
      <c r="G31" s="77" t="s">
        <v>74</v>
      </c>
      <c r="H31" s="77"/>
      <c r="I31" s="77"/>
      <c r="J31" s="77"/>
    </row>
    <row r="34" spans="2:5" ht="36" customHeight="1">
      <c r="B34" s="45" t="s">
        <v>102</v>
      </c>
      <c r="C34" s="45"/>
      <c r="D34" s="45"/>
      <c r="E34" s="45"/>
    </row>
    <row r="35" spans="2:5" ht="18" customHeight="1">
      <c r="B35" s="125"/>
      <c r="C35" s="125"/>
      <c r="D35" s="125"/>
      <c r="E35" s="125"/>
    </row>
    <row r="36" spans="2:5" ht="41.25" customHeight="1">
      <c r="B36" s="67" t="s">
        <v>63</v>
      </c>
      <c r="C36" s="47" t="str">
        <f>actualizaciones!$A$3</f>
        <v>I semestre 2011</v>
      </c>
      <c r="D36" s="47" t="str">
        <f>actualizaciones!$A$2</f>
        <v>I semestre 2012</v>
      </c>
      <c r="E36" s="69" t="s">
        <v>50</v>
      </c>
    </row>
    <row r="37" spans="2:5" ht="15" customHeight="1">
      <c r="B37" s="50" t="s">
        <v>64</v>
      </c>
      <c r="C37" s="51"/>
      <c r="D37" s="51"/>
      <c r="E37" s="51"/>
    </row>
    <row r="38" spans="2:5" ht="15" customHeight="1">
      <c r="B38" s="70" t="s">
        <v>99</v>
      </c>
      <c r="C38" s="121">
        <v>61.903211316861046</v>
      </c>
      <c r="D38" s="121">
        <v>62.43507927901733</v>
      </c>
      <c r="E38" s="54">
        <f>D38/C38-1</f>
        <v>8.5919284450985955E-3</v>
      </c>
    </row>
    <row r="39" spans="2:5" ht="15" customHeight="1">
      <c r="B39" s="50" t="s">
        <v>66</v>
      </c>
      <c r="C39" s="122"/>
      <c r="D39" s="122"/>
      <c r="E39" s="57"/>
    </row>
    <row r="40" spans="2:5" ht="15" customHeight="1">
      <c r="B40" s="72" t="s">
        <v>67</v>
      </c>
      <c r="C40" s="123">
        <v>73.338385175410252</v>
      </c>
      <c r="D40" s="123">
        <v>71.823738625078832</v>
      </c>
      <c r="E40" s="74">
        <f t="shared" ref="E40:E45" si="0">D40/C40-1</f>
        <v>-2.065284839185777E-2</v>
      </c>
    </row>
    <row r="41" spans="2:5" ht="15" customHeight="1">
      <c r="B41" s="75" t="s">
        <v>68</v>
      </c>
      <c r="C41" s="124">
        <v>69.302823856150141</v>
      </c>
      <c r="D41" s="124">
        <v>67.405604454523953</v>
      </c>
      <c r="E41" s="61">
        <f t="shared" si="0"/>
        <v>-2.7375787825964948E-2</v>
      </c>
    </row>
    <row r="42" spans="2:5" ht="15" customHeight="1">
      <c r="B42" s="75" t="s">
        <v>69</v>
      </c>
      <c r="C42" s="124">
        <v>78.27185690874596</v>
      </c>
      <c r="D42" s="124">
        <v>76.710390542942747</v>
      </c>
      <c r="E42" s="61">
        <f t="shared" si="0"/>
        <v>-1.9949269475281084E-2</v>
      </c>
    </row>
    <row r="43" spans="2:5" ht="15" customHeight="1">
      <c r="B43" s="75" t="s">
        <v>70</v>
      </c>
      <c r="C43" s="124">
        <v>65.953677856623216</v>
      </c>
      <c r="D43" s="124">
        <v>63.211609035825326</v>
      </c>
      <c r="E43" s="61">
        <f t="shared" si="0"/>
        <v>-4.1575677201184713E-2</v>
      </c>
    </row>
    <row r="44" spans="2:5" ht="15" customHeight="1">
      <c r="B44" s="75" t="s">
        <v>78</v>
      </c>
      <c r="C44" s="124">
        <v>49.526783569541195</v>
      </c>
      <c r="D44" s="124">
        <v>53.813857188361546</v>
      </c>
      <c r="E44" s="61">
        <f t="shared" si="0"/>
        <v>8.6560711393680823E-2</v>
      </c>
    </row>
    <row r="45" spans="2:5" ht="15" customHeight="1">
      <c r="B45" s="75" t="s">
        <v>79</v>
      </c>
      <c r="C45" s="124">
        <v>52.846667700684058</v>
      </c>
      <c r="D45" s="124">
        <v>65.372361371311285</v>
      </c>
      <c r="E45" s="61">
        <f t="shared" si="0"/>
        <v>0.23701955516989193</v>
      </c>
    </row>
    <row r="46" spans="2:5" ht="15" customHeight="1">
      <c r="B46" s="50" t="s">
        <v>72</v>
      </c>
      <c r="C46" s="122"/>
      <c r="D46" s="122"/>
      <c r="E46" s="57"/>
    </row>
    <row r="47" spans="2:5" ht="15" customHeight="1">
      <c r="B47" s="72" t="s">
        <v>73</v>
      </c>
      <c r="C47" s="123">
        <v>50.739578627803496</v>
      </c>
      <c r="D47" s="123">
        <v>51.655718404633731</v>
      </c>
      <c r="E47" s="74">
        <f>D47/C47-1</f>
        <v>1.8055722999800849E-2</v>
      </c>
    </row>
    <row r="48" spans="2:5" ht="15" customHeight="1">
      <c r="B48" s="77" t="s">
        <v>74</v>
      </c>
      <c r="C48" s="77"/>
      <c r="D48" s="77"/>
      <c r="E48" s="77"/>
    </row>
  </sheetData>
  <mergeCells count="10">
    <mergeCell ref="B30:E30"/>
    <mergeCell ref="G31:J31"/>
    <mergeCell ref="B34:E35"/>
    <mergeCell ref="B48:E48"/>
    <mergeCell ref="B5:E5"/>
    <mergeCell ref="G5:J5"/>
    <mergeCell ref="B17:E17"/>
    <mergeCell ref="G17:J17"/>
    <mergeCell ref="B19:E19"/>
    <mergeCell ref="G19:J19"/>
  </mergeCells>
  <hyperlinks>
    <hyperlink ref="L19" location="'Gráfico IOa munic y ca '!A1" tooltip="Ir a gráfica" display="Gráfica"/>
  </hyperlinks>
  <printOptions horizontalCentered="1" verticalCentered="1"/>
  <pageMargins left="0.78740157480314965" right="0.78740157480314965" top="0.46" bottom="0.49" header="0" footer="0.19685039370078741"/>
  <pageSetup paperSize="9" scale="65" orientation="landscape" r:id="rId1"/>
  <headerFooter scaleWithDoc="0" alignWithMargins="0">
    <oddHeader xml:space="preserve">&amp;L&amp;G&amp;RTurismo en Cifras </oddHeader>
    <oddFooter>&amp;CTurismo de Tenerife&amp;R&amp;P</oddFooter>
  </headerFooter>
  <colBreaks count="1" manualBreakCount="1">
    <brk id="5" min="4" max="47" man="1"/>
  </colBreaks>
  <drawing r:id="rId2"/>
  <legacyDrawingHF r:id="rId3"/>
</worksheet>
</file>

<file path=xl/worksheets/sheet16.xml><?xml version="1.0" encoding="utf-8"?>
<worksheet xmlns="http://schemas.openxmlformats.org/spreadsheetml/2006/main" xmlns:r="http://schemas.openxmlformats.org/officeDocument/2006/relationships">
  <sheetPr codeName="Hoja46">
    <tabColor rgb="FF000099"/>
    <pageSetUpPr autoPageBreaks="0" fitToPage="1"/>
  </sheetPr>
  <dimension ref="B6:S44"/>
  <sheetViews>
    <sheetView showGridLines="0" showRowColHeaders="0" showOutlineSymbols="0" zoomScaleNormal="100" workbookViewId="0">
      <selection activeCell="B1" sqref="B1"/>
    </sheetView>
  </sheetViews>
  <sheetFormatPr baseColWidth="10" defaultRowHeight="12.75"/>
  <cols>
    <col min="1" max="1" width="15" style="2" customWidth="1"/>
    <col min="2" max="8" width="12.42578125" style="2" customWidth="1"/>
    <col min="9" max="9" width="11.42578125" style="2"/>
    <col min="10" max="10" width="11.85546875" style="2" customWidth="1"/>
    <col min="11" max="11" width="3.7109375" style="2" customWidth="1"/>
    <col min="12" max="16" width="11.42578125" style="2"/>
    <col min="17" max="17" width="16.42578125" style="2" customWidth="1"/>
    <col min="18" max="265" width="11.42578125" style="2"/>
    <col min="266" max="266" width="11.85546875" style="2" customWidth="1"/>
    <col min="267" max="267" width="3.7109375" style="2" customWidth="1"/>
    <col min="268" max="521" width="11.42578125" style="2"/>
    <col min="522" max="522" width="11.85546875" style="2" customWidth="1"/>
    <col min="523" max="523" width="3.7109375" style="2" customWidth="1"/>
    <col min="524" max="777" width="11.42578125" style="2"/>
    <col min="778" max="778" width="11.85546875" style="2" customWidth="1"/>
    <col min="779" max="779" width="3.7109375" style="2" customWidth="1"/>
    <col min="780" max="1033" width="11.42578125" style="2"/>
    <col min="1034" max="1034" width="11.85546875" style="2" customWidth="1"/>
    <col min="1035" max="1035" width="3.7109375" style="2" customWidth="1"/>
    <col min="1036" max="1289" width="11.42578125" style="2"/>
    <col min="1290" max="1290" width="11.85546875" style="2" customWidth="1"/>
    <col min="1291" max="1291" width="3.7109375" style="2" customWidth="1"/>
    <col min="1292" max="1545" width="11.42578125" style="2"/>
    <col min="1546" max="1546" width="11.85546875" style="2" customWidth="1"/>
    <col min="1547" max="1547" width="3.7109375" style="2" customWidth="1"/>
    <col min="1548" max="1801" width="11.42578125" style="2"/>
    <col min="1802" max="1802" width="11.85546875" style="2" customWidth="1"/>
    <col min="1803" max="1803" width="3.7109375" style="2" customWidth="1"/>
    <col min="1804" max="2057" width="11.42578125" style="2"/>
    <col min="2058" max="2058" width="11.85546875" style="2" customWidth="1"/>
    <col min="2059" max="2059" width="3.7109375" style="2" customWidth="1"/>
    <col min="2060" max="2313" width="11.42578125" style="2"/>
    <col min="2314" max="2314" width="11.85546875" style="2" customWidth="1"/>
    <col min="2315" max="2315" width="3.7109375" style="2" customWidth="1"/>
    <col min="2316" max="2569" width="11.42578125" style="2"/>
    <col min="2570" max="2570" width="11.85546875" style="2" customWidth="1"/>
    <col min="2571" max="2571" width="3.7109375" style="2" customWidth="1"/>
    <col min="2572" max="2825" width="11.42578125" style="2"/>
    <col min="2826" max="2826" width="11.85546875" style="2" customWidth="1"/>
    <col min="2827" max="2827" width="3.7109375" style="2" customWidth="1"/>
    <col min="2828" max="3081" width="11.42578125" style="2"/>
    <col min="3082" max="3082" width="11.85546875" style="2" customWidth="1"/>
    <col min="3083" max="3083" width="3.7109375" style="2" customWidth="1"/>
    <col min="3084" max="3337" width="11.42578125" style="2"/>
    <col min="3338" max="3338" width="11.85546875" style="2" customWidth="1"/>
    <col min="3339" max="3339" width="3.7109375" style="2" customWidth="1"/>
    <col min="3340" max="3593" width="11.42578125" style="2"/>
    <col min="3594" max="3594" width="11.85546875" style="2" customWidth="1"/>
    <col min="3595" max="3595" width="3.7109375" style="2" customWidth="1"/>
    <col min="3596" max="3849" width="11.42578125" style="2"/>
    <col min="3850" max="3850" width="11.85546875" style="2" customWidth="1"/>
    <col min="3851" max="3851" width="3.7109375" style="2" customWidth="1"/>
    <col min="3852" max="4105" width="11.42578125" style="2"/>
    <col min="4106" max="4106" width="11.85546875" style="2" customWidth="1"/>
    <col min="4107" max="4107" width="3.7109375" style="2" customWidth="1"/>
    <col min="4108" max="4361" width="11.42578125" style="2"/>
    <col min="4362" max="4362" width="11.85546875" style="2" customWidth="1"/>
    <col min="4363" max="4363" width="3.7109375" style="2" customWidth="1"/>
    <col min="4364" max="4617" width="11.42578125" style="2"/>
    <col min="4618" max="4618" width="11.85546875" style="2" customWidth="1"/>
    <col min="4619" max="4619" width="3.7109375" style="2" customWidth="1"/>
    <col min="4620" max="4873" width="11.42578125" style="2"/>
    <col min="4874" max="4874" width="11.85546875" style="2" customWidth="1"/>
    <col min="4875" max="4875" width="3.7109375" style="2" customWidth="1"/>
    <col min="4876" max="5129" width="11.42578125" style="2"/>
    <col min="5130" max="5130" width="11.85546875" style="2" customWidth="1"/>
    <col min="5131" max="5131" width="3.7109375" style="2" customWidth="1"/>
    <col min="5132" max="5385" width="11.42578125" style="2"/>
    <col min="5386" max="5386" width="11.85546875" style="2" customWidth="1"/>
    <col min="5387" max="5387" width="3.7109375" style="2" customWidth="1"/>
    <col min="5388" max="5641" width="11.42578125" style="2"/>
    <col min="5642" max="5642" width="11.85546875" style="2" customWidth="1"/>
    <col min="5643" max="5643" width="3.7109375" style="2" customWidth="1"/>
    <col min="5644" max="5897" width="11.42578125" style="2"/>
    <col min="5898" max="5898" width="11.85546875" style="2" customWidth="1"/>
    <col min="5899" max="5899" width="3.7109375" style="2" customWidth="1"/>
    <col min="5900" max="6153" width="11.42578125" style="2"/>
    <col min="6154" max="6154" width="11.85546875" style="2" customWidth="1"/>
    <col min="6155" max="6155" width="3.7109375" style="2" customWidth="1"/>
    <col min="6156" max="6409" width="11.42578125" style="2"/>
    <col min="6410" max="6410" width="11.85546875" style="2" customWidth="1"/>
    <col min="6411" max="6411" width="3.7109375" style="2" customWidth="1"/>
    <col min="6412" max="6665" width="11.42578125" style="2"/>
    <col min="6666" max="6666" width="11.85546875" style="2" customWidth="1"/>
    <col min="6667" max="6667" width="3.7109375" style="2" customWidth="1"/>
    <col min="6668" max="6921" width="11.42578125" style="2"/>
    <col min="6922" max="6922" width="11.85546875" style="2" customWidth="1"/>
    <col min="6923" max="6923" width="3.7109375" style="2" customWidth="1"/>
    <col min="6924" max="7177" width="11.42578125" style="2"/>
    <col min="7178" max="7178" width="11.85546875" style="2" customWidth="1"/>
    <col min="7179" max="7179" width="3.7109375" style="2" customWidth="1"/>
    <col min="7180" max="7433" width="11.42578125" style="2"/>
    <col min="7434" max="7434" width="11.85546875" style="2" customWidth="1"/>
    <col min="7435" max="7435" width="3.7109375" style="2" customWidth="1"/>
    <col min="7436" max="7689" width="11.42578125" style="2"/>
    <col min="7690" max="7690" width="11.85546875" style="2" customWidth="1"/>
    <col min="7691" max="7691" width="3.7109375" style="2" customWidth="1"/>
    <col min="7692" max="7945" width="11.42578125" style="2"/>
    <col min="7946" max="7946" width="11.85546875" style="2" customWidth="1"/>
    <col min="7947" max="7947" width="3.7109375" style="2" customWidth="1"/>
    <col min="7948" max="8201" width="11.42578125" style="2"/>
    <col min="8202" max="8202" width="11.85546875" style="2" customWidth="1"/>
    <col min="8203" max="8203" width="3.7109375" style="2" customWidth="1"/>
    <col min="8204" max="8457" width="11.42578125" style="2"/>
    <col min="8458" max="8458" width="11.85546875" style="2" customWidth="1"/>
    <col min="8459" max="8459" width="3.7109375" style="2" customWidth="1"/>
    <col min="8460" max="8713" width="11.42578125" style="2"/>
    <col min="8714" max="8714" width="11.85546875" style="2" customWidth="1"/>
    <col min="8715" max="8715" width="3.7109375" style="2" customWidth="1"/>
    <col min="8716" max="8969" width="11.42578125" style="2"/>
    <col min="8970" max="8970" width="11.85546875" style="2" customWidth="1"/>
    <col min="8971" max="8971" width="3.7109375" style="2" customWidth="1"/>
    <col min="8972" max="9225" width="11.42578125" style="2"/>
    <col min="9226" max="9226" width="11.85546875" style="2" customWidth="1"/>
    <col min="9227" max="9227" width="3.7109375" style="2" customWidth="1"/>
    <col min="9228" max="9481" width="11.42578125" style="2"/>
    <col min="9482" max="9482" width="11.85546875" style="2" customWidth="1"/>
    <col min="9483" max="9483" width="3.7109375" style="2" customWidth="1"/>
    <col min="9484" max="9737" width="11.42578125" style="2"/>
    <col min="9738" max="9738" width="11.85546875" style="2" customWidth="1"/>
    <col min="9739" max="9739" width="3.7109375" style="2" customWidth="1"/>
    <col min="9740" max="9993" width="11.42578125" style="2"/>
    <col min="9994" max="9994" width="11.85546875" style="2" customWidth="1"/>
    <col min="9995" max="9995" width="3.7109375" style="2" customWidth="1"/>
    <col min="9996" max="10249" width="11.42578125" style="2"/>
    <col min="10250" max="10250" width="11.85546875" style="2" customWidth="1"/>
    <col min="10251" max="10251" width="3.7109375" style="2" customWidth="1"/>
    <col min="10252" max="10505" width="11.42578125" style="2"/>
    <col min="10506" max="10506" width="11.85546875" style="2" customWidth="1"/>
    <col min="10507" max="10507" width="3.7109375" style="2" customWidth="1"/>
    <col min="10508" max="10761" width="11.42578125" style="2"/>
    <col min="10762" max="10762" width="11.85546875" style="2" customWidth="1"/>
    <col min="10763" max="10763" width="3.7109375" style="2" customWidth="1"/>
    <col min="10764" max="11017" width="11.42578125" style="2"/>
    <col min="11018" max="11018" width="11.85546875" style="2" customWidth="1"/>
    <col min="11019" max="11019" width="3.7109375" style="2" customWidth="1"/>
    <col min="11020" max="11273" width="11.42578125" style="2"/>
    <col min="11274" max="11274" width="11.85546875" style="2" customWidth="1"/>
    <col min="11275" max="11275" width="3.7109375" style="2" customWidth="1"/>
    <col min="11276" max="11529" width="11.42578125" style="2"/>
    <col min="11530" max="11530" width="11.85546875" style="2" customWidth="1"/>
    <col min="11531" max="11531" width="3.7109375" style="2" customWidth="1"/>
    <col min="11532" max="11785" width="11.42578125" style="2"/>
    <col min="11786" max="11786" width="11.85546875" style="2" customWidth="1"/>
    <col min="11787" max="11787" width="3.7109375" style="2" customWidth="1"/>
    <col min="11788" max="12041" width="11.42578125" style="2"/>
    <col min="12042" max="12042" width="11.85546875" style="2" customWidth="1"/>
    <col min="12043" max="12043" width="3.7109375" style="2" customWidth="1"/>
    <col min="12044" max="12297" width="11.42578125" style="2"/>
    <col min="12298" max="12298" width="11.85546875" style="2" customWidth="1"/>
    <col min="12299" max="12299" width="3.7109375" style="2" customWidth="1"/>
    <col min="12300" max="12553" width="11.42578125" style="2"/>
    <col min="12554" max="12554" width="11.85546875" style="2" customWidth="1"/>
    <col min="12555" max="12555" width="3.7109375" style="2" customWidth="1"/>
    <col min="12556" max="12809" width="11.42578125" style="2"/>
    <col min="12810" max="12810" width="11.85546875" style="2" customWidth="1"/>
    <col min="12811" max="12811" width="3.7109375" style="2" customWidth="1"/>
    <col min="12812" max="13065" width="11.42578125" style="2"/>
    <col min="13066" max="13066" width="11.85546875" style="2" customWidth="1"/>
    <col min="13067" max="13067" width="3.7109375" style="2" customWidth="1"/>
    <col min="13068" max="13321" width="11.42578125" style="2"/>
    <col min="13322" max="13322" width="11.85546875" style="2" customWidth="1"/>
    <col min="13323" max="13323" width="3.7109375" style="2" customWidth="1"/>
    <col min="13324" max="13577" width="11.42578125" style="2"/>
    <col min="13578" max="13578" width="11.85546875" style="2" customWidth="1"/>
    <col min="13579" max="13579" width="3.7109375" style="2" customWidth="1"/>
    <col min="13580" max="13833" width="11.42578125" style="2"/>
    <col min="13834" max="13834" width="11.85546875" style="2" customWidth="1"/>
    <col min="13835" max="13835" width="3.7109375" style="2" customWidth="1"/>
    <col min="13836" max="14089" width="11.42578125" style="2"/>
    <col min="14090" max="14090" width="11.85546875" style="2" customWidth="1"/>
    <col min="14091" max="14091" width="3.7109375" style="2" customWidth="1"/>
    <col min="14092" max="14345" width="11.42578125" style="2"/>
    <col min="14346" max="14346" width="11.85546875" style="2" customWidth="1"/>
    <col min="14347" max="14347" width="3.7109375" style="2" customWidth="1"/>
    <col min="14348" max="14601" width="11.42578125" style="2"/>
    <col min="14602" max="14602" width="11.85546875" style="2" customWidth="1"/>
    <col min="14603" max="14603" width="3.7109375" style="2" customWidth="1"/>
    <col min="14604" max="14857" width="11.42578125" style="2"/>
    <col min="14858" max="14858" width="11.85546875" style="2" customWidth="1"/>
    <col min="14859" max="14859" width="3.7109375" style="2" customWidth="1"/>
    <col min="14860" max="15113" width="11.42578125" style="2"/>
    <col min="15114" max="15114" width="11.85546875" style="2" customWidth="1"/>
    <col min="15115" max="15115" width="3.7109375" style="2" customWidth="1"/>
    <col min="15116" max="15369" width="11.42578125" style="2"/>
    <col min="15370" max="15370" width="11.85546875" style="2" customWidth="1"/>
    <col min="15371" max="15371" width="3.7109375" style="2" customWidth="1"/>
    <col min="15372" max="15625" width="11.42578125" style="2"/>
    <col min="15626" max="15626" width="11.85546875" style="2" customWidth="1"/>
    <col min="15627" max="15627" width="3.7109375" style="2" customWidth="1"/>
    <col min="15628" max="15881" width="11.42578125" style="2"/>
    <col min="15882" max="15882" width="11.85546875" style="2" customWidth="1"/>
    <col min="15883" max="15883" width="3.7109375" style="2" customWidth="1"/>
    <col min="15884" max="16137" width="11.42578125" style="2"/>
    <col min="16138" max="16138" width="11.85546875" style="2" customWidth="1"/>
    <col min="16139" max="16139" width="3.7109375" style="2" customWidth="1"/>
    <col min="16140" max="16384" width="11.42578125" style="2"/>
  </cols>
  <sheetData>
    <row r="6" ht="15" customHeight="1"/>
    <row r="7" ht="15" customHeight="1"/>
    <row r="8" ht="15" customHeight="1"/>
    <row r="9" ht="15" customHeight="1"/>
    <row r="10" ht="15" customHeight="1"/>
    <row r="11" ht="15" customHeight="1"/>
    <row r="12" ht="15" customHeight="1"/>
    <row r="13" ht="15" customHeight="1"/>
    <row r="14" ht="15" customHeight="1"/>
    <row r="15" ht="15" customHeight="1"/>
    <row r="16" ht="15" customHeight="1"/>
    <row r="17" spans="2:19" ht="15" customHeight="1"/>
    <row r="18" spans="2:19" ht="15" customHeight="1"/>
    <row r="19" spans="2:19" ht="15" customHeight="1"/>
    <row r="20" spans="2:19" ht="15" customHeight="1" thickBot="1"/>
    <row r="21" spans="2:19" ht="15" customHeight="1" thickBot="1">
      <c r="S21" s="41" t="s">
        <v>60</v>
      </c>
    </row>
    <row r="22" spans="2:19" ht="15" customHeight="1"/>
    <row r="23" spans="2:19" ht="15" customHeight="1"/>
    <row r="24" spans="2:19" ht="15" customHeight="1"/>
    <row r="25" spans="2:19" ht="15" customHeight="1"/>
    <row r="26" spans="2:19" ht="15" customHeight="1"/>
    <row r="27" spans="2:19" ht="15" customHeight="1"/>
    <row r="28" spans="2:19" ht="15" customHeight="1"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</row>
    <row r="29" spans="2:19" ht="15" customHeight="1"/>
    <row r="30" spans="2:19" ht="15" customHeight="1"/>
    <row r="31" spans="2:19" ht="15" customHeight="1"/>
    <row r="32" spans="2:19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</sheetData>
  <hyperlinks>
    <hyperlink ref="S21" location="'IO municipio y catego'!A1" tooltip="Ir a tabla" display="Tabla"/>
  </hyperlinks>
  <printOptions horizontalCentered="1" verticalCentered="1"/>
  <pageMargins left="0.91" right="0.37" top="0.49" bottom="0.42" header="0" footer="0.19685039370078741"/>
  <pageSetup paperSize="9" scale="68" orientation="landscape" r:id="rId1"/>
  <headerFooter scaleWithDoc="0" alignWithMargins="0">
    <oddHeader xml:space="preserve">&amp;L&amp;G&amp;RTurismo en Cifras </oddHeader>
    <oddFooter>&amp;CTurismo de Tenerife&amp;R&amp;P</oddFooter>
  </headerFooter>
  <rowBreaks count="1" manualBreakCount="1">
    <brk id="39" min="1" max="16" man="1"/>
  </rowBreaks>
  <drawing r:id="rId2"/>
  <legacyDrawingHF r:id="rId3"/>
</worksheet>
</file>

<file path=xl/worksheets/sheet17.xml><?xml version="1.0" encoding="utf-8"?>
<worksheet xmlns="http://schemas.openxmlformats.org/spreadsheetml/2006/main" xmlns:r="http://schemas.openxmlformats.org/officeDocument/2006/relationships">
  <sheetPr codeName="Hoja104">
    <tabColor rgb="FF000099"/>
    <pageSetUpPr fitToPage="1"/>
  </sheetPr>
  <dimension ref="B1:R93"/>
  <sheetViews>
    <sheetView showGridLines="0" showRowColHeaders="0" zoomScaleNormal="100" workbookViewId="0">
      <selection activeCell="B1" sqref="B1"/>
    </sheetView>
  </sheetViews>
  <sheetFormatPr baseColWidth="10" defaultRowHeight="15" outlineLevelRow="1"/>
  <cols>
    <col min="1" max="1" width="15.7109375" style="79" customWidth="1"/>
    <col min="2" max="2" width="13" style="79" customWidth="1"/>
    <col min="3" max="12" width="10.7109375" style="79" customWidth="1"/>
    <col min="13" max="14" width="11.42578125" style="79"/>
    <col min="15" max="15" width="13.28515625" style="79" customWidth="1"/>
    <col min="16" max="16" width="11.42578125" style="79"/>
    <col min="17" max="17" width="15" style="79" customWidth="1"/>
    <col min="18" max="16384" width="11.42578125" style="79"/>
  </cols>
  <sheetData>
    <row r="1" spans="2:18" ht="15" customHeight="1"/>
    <row r="2" spans="2:18" ht="15" customHeight="1"/>
    <row r="3" spans="2:18" ht="15" customHeight="1"/>
    <row r="4" spans="2:18" ht="15" customHeight="1"/>
    <row r="5" spans="2:18" ht="36" customHeight="1">
      <c r="B5" s="17" t="s">
        <v>103</v>
      </c>
      <c r="C5" s="17"/>
      <c r="D5" s="17"/>
      <c r="E5" s="17"/>
      <c r="F5" s="17"/>
      <c r="G5" s="17"/>
      <c r="H5" s="17"/>
      <c r="I5" s="17"/>
      <c r="J5" s="17"/>
      <c r="K5" s="17"/>
      <c r="L5" s="17"/>
    </row>
    <row r="6" spans="2:18" ht="15" customHeight="1">
      <c r="B6" s="80"/>
      <c r="C6" s="19" t="s">
        <v>26</v>
      </c>
      <c r="D6" s="19"/>
      <c r="E6" s="20" t="s">
        <v>27</v>
      </c>
      <c r="F6" s="20"/>
      <c r="G6" s="19" t="s">
        <v>28</v>
      </c>
      <c r="H6" s="19"/>
      <c r="I6" s="20" t="s">
        <v>29</v>
      </c>
      <c r="J6" s="20"/>
      <c r="K6" s="19" t="s">
        <v>30</v>
      </c>
      <c r="L6" s="19"/>
      <c r="N6" s="81"/>
      <c r="O6" s="81"/>
      <c r="P6" s="81"/>
    </row>
    <row r="7" spans="2:18" ht="30" customHeight="1">
      <c r="B7" s="80"/>
      <c r="C7" s="22" t="s">
        <v>31</v>
      </c>
      <c r="D7" s="22" t="s">
        <v>32</v>
      </c>
      <c r="E7" s="23" t="s">
        <v>31</v>
      </c>
      <c r="F7" s="23" t="s">
        <v>32</v>
      </c>
      <c r="G7" s="22" t="s">
        <v>31</v>
      </c>
      <c r="H7" s="22" t="s">
        <v>32</v>
      </c>
      <c r="I7" s="23" t="s">
        <v>31</v>
      </c>
      <c r="J7" s="23" t="s">
        <v>32</v>
      </c>
      <c r="K7" s="22" t="s">
        <v>31</v>
      </c>
      <c r="L7" s="22" t="s">
        <v>32</v>
      </c>
      <c r="N7" s="81"/>
      <c r="O7" s="81"/>
      <c r="P7" s="81"/>
    </row>
    <row r="8" spans="2:18">
      <c r="B8" s="82" t="s">
        <v>39</v>
      </c>
      <c r="C8" s="126">
        <v>7.0620928400448442</v>
      </c>
      <c r="D8" s="127">
        <f t="shared" ref="D8:D11" si="0">C8/C21-1</f>
        <v>-5.9641432750353607E-2</v>
      </c>
      <c r="E8" s="128">
        <v>7.6825312986252872</v>
      </c>
      <c r="F8" s="129">
        <f t="shared" ref="F8:F13" si="1">E8/E21-1</f>
        <v>-4.6832345083711369E-2</v>
      </c>
      <c r="G8" s="126">
        <v>7.7002699954416354</v>
      </c>
      <c r="H8" s="127">
        <f t="shared" ref="H8:H13" si="2">G8/G21-1</f>
        <v>-4.9349383278810444E-2</v>
      </c>
      <c r="I8" s="128">
        <v>6.6908026252941069</v>
      </c>
      <c r="J8" s="129">
        <f t="shared" ref="J8:J13" si="3">I8/I21-1</f>
        <v>1.2224300347066119E-2</v>
      </c>
      <c r="K8" s="126">
        <v>2.0717531515684549</v>
      </c>
      <c r="L8" s="127">
        <f t="shared" ref="L8:L13" si="4">K8/K21-1</f>
        <v>-8.7305494887774948E-3</v>
      </c>
      <c r="N8" s="87"/>
      <c r="O8" s="87"/>
      <c r="P8" s="87"/>
    </row>
    <row r="9" spans="2:18">
      <c r="B9" s="82" t="s">
        <v>40</v>
      </c>
      <c r="C9" s="126">
        <v>7.2538165886461794</v>
      </c>
      <c r="D9" s="127">
        <f t="shared" si="0"/>
        <v>-8.7883045827388262E-3</v>
      </c>
      <c r="E9" s="128">
        <v>7.7626774692539779</v>
      </c>
      <c r="F9" s="129">
        <f t="shared" si="1"/>
        <v>-2.4575366406418109E-2</v>
      </c>
      <c r="G9" s="126">
        <v>8.0063133136644034</v>
      </c>
      <c r="H9" s="127">
        <f t="shared" si="2"/>
        <v>-7.8023584166986293E-4</v>
      </c>
      <c r="I9" s="128">
        <v>6.9501982209423874</v>
      </c>
      <c r="J9" s="129">
        <f t="shared" si="3"/>
        <v>5.7774861890156348E-2</v>
      </c>
      <c r="K9" s="126">
        <v>2.3275345369490532</v>
      </c>
      <c r="L9" s="127">
        <f t="shared" si="4"/>
        <v>0.14978598277427713</v>
      </c>
    </row>
    <row r="10" spans="2:18">
      <c r="B10" s="82" t="s">
        <v>41</v>
      </c>
      <c r="C10" s="126">
        <v>7.2269793752308384</v>
      </c>
      <c r="D10" s="127">
        <f t="shared" si="0"/>
        <v>1.2504641104247316E-2</v>
      </c>
      <c r="E10" s="128">
        <v>7.4654896813432448</v>
      </c>
      <c r="F10" s="129">
        <f t="shared" si="1"/>
        <v>-1.6482233302854699E-3</v>
      </c>
      <c r="G10" s="126">
        <v>7.8344990532080043</v>
      </c>
      <c r="H10" s="127">
        <f t="shared" si="2"/>
        <v>3.3889109038086396E-2</v>
      </c>
      <c r="I10" s="128">
        <v>7.1224518812092343</v>
      </c>
      <c r="J10" s="129">
        <f t="shared" si="3"/>
        <v>1.8188278741041009E-2</v>
      </c>
      <c r="K10" s="126">
        <v>2.1359664957758682</v>
      </c>
      <c r="L10" s="127">
        <f t="shared" si="4"/>
        <v>6.3596074058509533E-3</v>
      </c>
    </row>
    <row r="11" spans="2:18">
      <c r="B11" s="82" t="s">
        <v>42</v>
      </c>
      <c r="C11" s="126">
        <v>7.6807559327541117</v>
      </c>
      <c r="D11" s="127">
        <f t="shared" si="0"/>
        <v>-4.5964996262934821E-2</v>
      </c>
      <c r="E11" s="128">
        <v>7.910190446935955</v>
      </c>
      <c r="F11" s="129">
        <f t="shared" si="1"/>
        <v>-5.8653877799738408E-2</v>
      </c>
      <c r="G11" s="126">
        <v>8.262214827376571</v>
      </c>
      <c r="H11" s="127">
        <f t="shared" si="2"/>
        <v>-6.4448394545727594E-2</v>
      </c>
      <c r="I11" s="128">
        <v>8.451241106210361</v>
      </c>
      <c r="J11" s="129">
        <f t="shared" si="3"/>
        <v>1.8221820025344559E-2</v>
      </c>
      <c r="K11" s="126">
        <v>2.0472462764114998</v>
      </c>
      <c r="L11" s="127">
        <f t="shared" si="4"/>
        <v>-4.888561347635545E-2</v>
      </c>
    </row>
    <row r="12" spans="2:18">
      <c r="B12" s="82" t="s">
        <v>43</v>
      </c>
      <c r="C12" s="126">
        <v>8.7536530175908673</v>
      </c>
      <c r="D12" s="127">
        <f>C12/C25-1</f>
        <v>2.1429757011769857E-2</v>
      </c>
      <c r="E12" s="128">
        <v>9.2215567154388065</v>
      </c>
      <c r="F12" s="129">
        <f t="shared" si="1"/>
        <v>2.0083707460045064E-2</v>
      </c>
      <c r="G12" s="126">
        <v>9.4430883852942475</v>
      </c>
      <c r="H12" s="127">
        <f t="shared" si="2"/>
        <v>2.5308185156812879E-2</v>
      </c>
      <c r="I12" s="128">
        <v>9.8677029485401402</v>
      </c>
      <c r="J12" s="129">
        <f t="shared" si="3"/>
        <v>4.7526852286638999E-2</v>
      </c>
      <c r="K12" s="126">
        <v>2.312109310173148</v>
      </c>
      <c r="L12" s="127">
        <f t="shared" si="4"/>
        <v>-3.4011594081257979E-3</v>
      </c>
    </row>
    <row r="13" spans="2:18">
      <c r="B13" s="82" t="s">
        <v>44</v>
      </c>
      <c r="C13" s="126">
        <v>8.9916721728398148</v>
      </c>
      <c r="D13" s="127">
        <f t="shared" ref="D13" si="5">C13/C26-1</f>
        <v>1.489992276196328E-2</v>
      </c>
      <c r="E13" s="128">
        <v>9.4989769294149955</v>
      </c>
      <c r="F13" s="129">
        <f t="shared" si="1"/>
        <v>1.1605636785409379E-2</v>
      </c>
      <c r="G13" s="126">
        <v>9.651594491514123</v>
      </c>
      <c r="H13" s="127">
        <f t="shared" si="2"/>
        <v>1.9175764679421503E-2</v>
      </c>
      <c r="I13" s="128">
        <v>9.6832405081082982</v>
      </c>
      <c r="J13" s="129">
        <f t="shared" si="3"/>
        <v>3.7860718982668518E-2</v>
      </c>
      <c r="K13" s="126">
        <v>2.1967892976588628</v>
      </c>
      <c r="L13" s="127">
        <f t="shared" si="4"/>
        <v>-3.6495922079446075E-2</v>
      </c>
    </row>
    <row r="14" spans="2:18" ht="25.5">
      <c r="B14" s="30" t="str">
        <f>actualizaciones!$A$2</f>
        <v>I semestre 2012</v>
      </c>
      <c r="C14" s="130">
        <v>7.8362690310593219</v>
      </c>
      <c r="D14" s="131">
        <v>-7.9611861749601109E-3</v>
      </c>
      <c r="E14" s="132">
        <v>8.2513637433485787</v>
      </c>
      <c r="F14" s="133">
        <v>-1.2786716625435735E-2</v>
      </c>
      <c r="G14" s="132">
        <v>8.4838258485755134</v>
      </c>
      <c r="H14" s="133">
        <v>-4.8292890245660303E-3</v>
      </c>
      <c r="I14" s="132">
        <v>8.1506331847373037</v>
      </c>
      <c r="J14" s="133">
        <v>3.3647011040501162E-2</v>
      </c>
      <c r="K14" s="132">
        <v>2.1873843584999322</v>
      </c>
      <c r="L14" s="133">
        <v>9.7453598621715098E-3</v>
      </c>
      <c r="O14" s="81"/>
      <c r="P14" s="81"/>
      <c r="Q14" s="81"/>
      <c r="R14" s="81"/>
    </row>
    <row r="15" spans="2:18" outlineLevel="1">
      <c r="B15" s="82" t="s">
        <v>33</v>
      </c>
      <c r="C15" s="126">
        <v>7.8707428909070387</v>
      </c>
      <c r="D15" s="127">
        <f t="shared" ref="D15:D26" si="6">C15/C28-1</f>
        <v>5.1336286854913427E-2</v>
      </c>
      <c r="E15" s="128">
        <v>8.0875711606173279</v>
      </c>
      <c r="F15" s="129">
        <f t="shared" ref="F15:F26" si="7">E15/E28-1</f>
        <v>9.6842897150222207E-3</v>
      </c>
      <c r="G15" s="126">
        <v>8.7977978317896657</v>
      </c>
      <c r="H15" s="127">
        <f t="shared" ref="H15:H26" si="8">G15/G28-1</f>
        <v>6.3820777725473565E-2</v>
      </c>
      <c r="I15" s="128">
        <v>8.3189847715736036</v>
      </c>
      <c r="J15" s="129">
        <f t="shared" ref="J15:J26" si="9">I15/I28-1</f>
        <v>7.4792158466266523E-2</v>
      </c>
      <c r="K15" s="126">
        <v>2.3118366034094566</v>
      </c>
      <c r="L15" s="127">
        <f t="shared" ref="L15:L26" si="10">K15/K28-1</f>
        <v>9.0488963872385142E-2</v>
      </c>
    </row>
    <row r="16" spans="2:18" outlineLevel="1">
      <c r="B16" s="82" t="s">
        <v>34</v>
      </c>
      <c r="C16" s="126">
        <v>8.3879635243615542</v>
      </c>
      <c r="D16" s="127">
        <f t="shared" si="6"/>
        <v>3.2957354437717745E-2</v>
      </c>
      <c r="E16" s="128">
        <v>8.9700000000000006</v>
      </c>
      <c r="F16" s="129">
        <f t="shared" si="7"/>
        <v>1.5855039637599155E-2</v>
      </c>
      <c r="G16" s="126">
        <v>8.9</v>
      </c>
      <c r="H16" s="127">
        <f t="shared" si="8"/>
        <v>3.7296037296037365E-2</v>
      </c>
      <c r="I16" s="128">
        <v>8.35</v>
      </c>
      <c r="J16" s="129">
        <f t="shared" si="9"/>
        <v>5.1637279596977281E-2</v>
      </c>
      <c r="K16" s="126">
        <v>1.98</v>
      </c>
      <c r="L16" s="127">
        <f t="shared" si="10"/>
        <v>-1.980198019801982E-2</v>
      </c>
    </row>
    <row r="17" spans="2:18" outlineLevel="1">
      <c r="B17" s="82" t="s">
        <v>35</v>
      </c>
      <c r="C17" s="126">
        <v>7.29</v>
      </c>
      <c r="D17" s="127">
        <f t="shared" si="6"/>
        <v>3.2613800851246211E-2</v>
      </c>
      <c r="E17" s="128">
        <v>7.89</v>
      </c>
      <c r="F17" s="129">
        <f t="shared" si="7"/>
        <v>4.503311258278142E-2</v>
      </c>
      <c r="G17" s="126">
        <v>7.84</v>
      </c>
      <c r="H17" s="127">
        <f t="shared" si="8"/>
        <v>3.8412291933418441E-3</v>
      </c>
      <c r="I17" s="128">
        <v>6.08</v>
      </c>
      <c r="J17" s="129">
        <f t="shared" si="9"/>
        <v>-2.7200000000000002E-2</v>
      </c>
      <c r="K17" s="126">
        <v>2.0499999999999998</v>
      </c>
      <c r="L17" s="127">
        <f t="shared" si="10"/>
        <v>1.4851485148514865E-2</v>
      </c>
    </row>
    <row r="18" spans="2:18" outlineLevel="1">
      <c r="B18" s="82" t="s">
        <v>36</v>
      </c>
      <c r="C18" s="126">
        <v>7.5729801462855297</v>
      </c>
      <c r="D18" s="127">
        <f t="shared" si="6"/>
        <v>-5.9556257748452079E-3</v>
      </c>
      <c r="E18" s="128">
        <v>8.3101120767314924</v>
      </c>
      <c r="F18" s="129">
        <f t="shared" si="7"/>
        <v>1.8656367748736358E-2</v>
      </c>
      <c r="G18" s="126">
        <v>8.3865096448040113</v>
      </c>
      <c r="H18" s="127">
        <f t="shared" si="8"/>
        <v>-3.4019750627445777E-2</v>
      </c>
      <c r="I18" s="128">
        <v>6.922908492152466</v>
      </c>
      <c r="J18" s="129">
        <f t="shared" si="9"/>
        <v>0.12249654940521726</v>
      </c>
      <c r="K18" s="126">
        <v>2.025505184288201</v>
      </c>
      <c r="L18" s="127">
        <f t="shared" si="10"/>
        <v>-6.2392323051291387E-2</v>
      </c>
    </row>
    <row r="19" spans="2:18" outlineLevel="1">
      <c r="B19" s="82" t="s">
        <v>37</v>
      </c>
      <c r="C19" s="126">
        <v>7.9261312519256446</v>
      </c>
      <c r="D19" s="127">
        <f t="shared" si="6"/>
        <v>2.316578766244759E-2</v>
      </c>
      <c r="E19" s="128">
        <v>8.65</v>
      </c>
      <c r="F19" s="129">
        <f t="shared" si="7"/>
        <v>2.9066938711449497E-2</v>
      </c>
      <c r="G19" s="126">
        <v>8.5299999999999994</v>
      </c>
      <c r="H19" s="127">
        <f t="shared" si="8"/>
        <v>1.3148130186951157E-2</v>
      </c>
      <c r="I19" s="128">
        <v>6.6</v>
      </c>
      <c r="J19" s="129">
        <f t="shared" si="9"/>
        <v>6.5819598710139537E-2</v>
      </c>
      <c r="K19" s="126">
        <v>2.23</v>
      </c>
      <c r="L19" s="127">
        <f t="shared" si="10"/>
        <v>-3.4632034632034681E-2</v>
      </c>
    </row>
    <row r="20" spans="2:18" outlineLevel="1">
      <c r="B20" s="82" t="s">
        <v>38</v>
      </c>
      <c r="C20" s="126">
        <v>7.2500219251282365</v>
      </c>
      <c r="D20" s="127">
        <f t="shared" si="6"/>
        <v>5.589645678326427E-3</v>
      </c>
      <c r="E20" s="128">
        <v>7.83</v>
      </c>
      <c r="F20" s="129">
        <f t="shared" si="7"/>
        <v>-2.0784730243955107E-2</v>
      </c>
      <c r="G20" s="126">
        <v>8.06</v>
      </c>
      <c r="H20" s="127">
        <f t="shared" si="8"/>
        <v>2.1586392015431777E-2</v>
      </c>
      <c r="I20" s="128">
        <v>5.96</v>
      </c>
      <c r="J20" s="129">
        <f t="shared" si="9"/>
        <v>-5.3040035290446985E-3</v>
      </c>
      <c r="K20" s="126">
        <v>1.9950980392156863</v>
      </c>
      <c r="L20" s="127">
        <f t="shared" si="10"/>
        <v>-7.6343500363108219E-2</v>
      </c>
    </row>
    <row r="21" spans="2:18" outlineLevel="1">
      <c r="B21" s="82" t="s">
        <v>39</v>
      </c>
      <c r="C21" s="126">
        <v>7.51</v>
      </c>
      <c r="D21" s="127">
        <f t="shared" si="6"/>
        <v>5.8073706858975616E-2</v>
      </c>
      <c r="E21" s="128">
        <v>8.06</v>
      </c>
      <c r="F21" s="129">
        <f t="shared" si="7"/>
        <v>4.2411279487799547E-2</v>
      </c>
      <c r="G21" s="126">
        <v>8.1</v>
      </c>
      <c r="H21" s="127">
        <f t="shared" si="8"/>
        <v>3.3344222723266093E-2</v>
      </c>
      <c r="I21" s="128">
        <v>6.61</v>
      </c>
      <c r="J21" s="129">
        <f t="shared" si="9"/>
        <v>3.9658066241914369E-2</v>
      </c>
      <c r="K21" s="126">
        <v>2.09</v>
      </c>
      <c r="L21" s="127">
        <f t="shared" si="10"/>
        <v>1.4482336280476016E-2</v>
      </c>
      <c r="N21" s="87"/>
      <c r="O21" s="87"/>
      <c r="P21" s="87"/>
    </row>
    <row r="22" spans="2:18" outlineLevel="1">
      <c r="B22" s="82" t="s">
        <v>40</v>
      </c>
      <c r="C22" s="126">
        <v>7.3181305488860353</v>
      </c>
      <c r="D22" s="127">
        <f t="shared" si="6"/>
        <v>7.5415464935307819E-2</v>
      </c>
      <c r="E22" s="128">
        <v>7.9582544892836458</v>
      </c>
      <c r="F22" s="129">
        <f t="shared" si="7"/>
        <v>0.10715440309209967</v>
      </c>
      <c r="G22" s="126">
        <v>8.0125650040642835</v>
      </c>
      <c r="H22" s="127">
        <f t="shared" si="8"/>
        <v>7.4625693801092519E-2</v>
      </c>
      <c r="I22" s="128">
        <v>6.5705836575875489</v>
      </c>
      <c r="J22" s="129">
        <f t="shared" si="9"/>
        <v>-1.0218417147906167E-2</v>
      </c>
      <c r="K22" s="126">
        <v>2.0243198054415563</v>
      </c>
      <c r="L22" s="127">
        <f t="shared" si="10"/>
        <v>-7.9105772589118661E-3</v>
      </c>
    </row>
    <row r="23" spans="2:18" outlineLevel="1">
      <c r="B23" s="82" t="s">
        <v>41</v>
      </c>
      <c r="C23" s="126">
        <v>7.1377246896853972</v>
      </c>
      <c r="D23" s="127">
        <f t="shared" si="6"/>
        <v>0.11513241655354345</v>
      </c>
      <c r="E23" s="128">
        <v>7.4778147901399068</v>
      </c>
      <c r="F23" s="129">
        <f t="shared" si="7"/>
        <v>0.10348640518864105</v>
      </c>
      <c r="G23" s="126">
        <v>7.5776976319028009</v>
      </c>
      <c r="H23" s="127">
        <f t="shared" si="8"/>
        <v>0.16119547365297238</v>
      </c>
      <c r="I23" s="128">
        <v>6.9952208544532946</v>
      </c>
      <c r="J23" s="129">
        <f t="shared" si="9"/>
        <v>0.11324540624574397</v>
      </c>
      <c r="K23" s="126">
        <v>2.1224684298308314</v>
      </c>
      <c r="L23" s="127">
        <f t="shared" si="10"/>
        <v>-2.9673688867651982E-2</v>
      </c>
    </row>
    <row r="24" spans="2:18" outlineLevel="1">
      <c r="B24" s="82" t="s">
        <v>42</v>
      </c>
      <c r="C24" s="126">
        <v>8.0508114510135425</v>
      </c>
      <c r="D24" s="127">
        <f t="shared" si="6"/>
        <v>2.429832938717591E-2</v>
      </c>
      <c r="E24" s="128">
        <v>8.4030626571733453</v>
      </c>
      <c r="F24" s="129">
        <f t="shared" si="7"/>
        <v>3.5985935760497467E-2</v>
      </c>
      <c r="G24" s="126">
        <v>8.8313833028641078</v>
      </c>
      <c r="H24" s="127">
        <f t="shared" si="8"/>
        <v>4.6276287078209188E-2</v>
      </c>
      <c r="I24" s="128">
        <v>8.3000000000000007</v>
      </c>
      <c r="J24" s="129">
        <f t="shared" si="9"/>
        <v>8.7396806118598125E-3</v>
      </c>
      <c r="K24" s="126">
        <v>2.1524711490215753</v>
      </c>
      <c r="L24" s="127">
        <f t="shared" si="10"/>
        <v>0.10205917884561533</v>
      </c>
    </row>
    <row r="25" spans="2:18" outlineLevel="1">
      <c r="B25" s="82" t="s">
        <v>43</v>
      </c>
      <c r="C25" s="126">
        <v>8.57</v>
      </c>
      <c r="D25" s="127">
        <f>C25/C38-1</f>
        <v>3.848634006285323E-2</v>
      </c>
      <c r="E25" s="128">
        <v>9.0399999999999991</v>
      </c>
      <c r="F25" s="129">
        <f t="shared" si="7"/>
        <v>4.8723897911832958E-2</v>
      </c>
      <c r="G25" s="126">
        <v>9.2100000000000009</v>
      </c>
      <c r="H25" s="127">
        <f t="shared" si="8"/>
        <v>7.0930232558139572E-2</v>
      </c>
      <c r="I25" s="128">
        <v>9.42</v>
      </c>
      <c r="J25" s="129">
        <f t="shared" si="9"/>
        <v>-1.0504201680672232E-2</v>
      </c>
      <c r="K25" s="126">
        <v>2.3199999999999998</v>
      </c>
      <c r="L25" s="127">
        <f t="shared" si="10"/>
        <v>0.12077294685990347</v>
      </c>
    </row>
    <row r="26" spans="2:18" outlineLevel="1">
      <c r="B26" s="82" t="s">
        <v>44</v>
      </c>
      <c r="C26" s="126">
        <v>8.859663865546219</v>
      </c>
      <c r="D26" s="127">
        <f t="shared" si="6"/>
        <v>4.9216915339237444E-2</v>
      </c>
      <c r="E26" s="128">
        <v>9.39</v>
      </c>
      <c r="F26" s="129">
        <f t="shared" si="7"/>
        <v>6.2217194570135748E-2</v>
      </c>
      <c r="G26" s="126">
        <v>9.4700000000000006</v>
      </c>
      <c r="H26" s="127">
        <f t="shared" si="8"/>
        <v>8.7256027554534876E-2</v>
      </c>
      <c r="I26" s="128">
        <v>9.33</v>
      </c>
      <c r="J26" s="129">
        <f t="shared" si="9"/>
        <v>-1.2698412698412653E-2</v>
      </c>
      <c r="K26" s="126">
        <v>2.2799999999999998</v>
      </c>
      <c r="L26" s="127">
        <f t="shared" si="10"/>
        <v>5.0691244239631228E-2</v>
      </c>
    </row>
    <row r="27" spans="2:18" ht="15" customHeight="1">
      <c r="B27" s="35">
        <v>2011</v>
      </c>
      <c r="C27" s="134">
        <v>7.7962992928766566</v>
      </c>
      <c r="D27" s="135">
        <f>C27/C40-1</f>
        <v>3.9665685837546372E-2</v>
      </c>
      <c r="E27" s="134">
        <v>8.3114347092569165</v>
      </c>
      <c r="F27" s="135">
        <f>E27/E40-1</f>
        <v>3.8689078806758648E-2</v>
      </c>
      <c r="G27" s="134">
        <v>8.460157940571067</v>
      </c>
      <c r="H27" s="135">
        <f>G27/G40-1</f>
        <v>4.5247557838667296E-2</v>
      </c>
      <c r="I27" s="134">
        <v>7.4170280535127349</v>
      </c>
      <c r="J27" s="135">
        <f>I27/I40-1</f>
        <v>3.1613255194842038E-2</v>
      </c>
      <c r="K27" s="134">
        <v>2.1283825248864687</v>
      </c>
      <c r="L27" s="135">
        <f>K27/K40-1</f>
        <v>1.5433573504666454E-2</v>
      </c>
      <c r="O27" s="81"/>
      <c r="P27" s="81"/>
      <c r="Q27" s="81"/>
      <c r="R27" s="81"/>
    </row>
    <row r="28" spans="2:18" hidden="1" outlineLevel="1">
      <c r="B28" s="82" t="s">
        <v>33</v>
      </c>
      <c r="C28" s="126">
        <v>7.4864179894831473</v>
      </c>
      <c r="D28" s="127">
        <f>C28/C41-1</f>
        <v>-5.6742507769950601E-2</v>
      </c>
      <c r="E28" s="128">
        <v>8.01</v>
      </c>
      <c r="F28" s="129">
        <f>E28/E41-1</f>
        <v>-5.0509091431284459E-2</v>
      </c>
      <c r="G28" s="126">
        <v>8.27</v>
      </c>
      <c r="H28" s="127">
        <f>G28/G41-1</f>
        <v>-2.0601013876686558E-3</v>
      </c>
      <c r="I28" s="128">
        <v>7.7400869610407605</v>
      </c>
      <c r="J28" s="129">
        <f>I28/I41-1</f>
        <v>-3.8805256241661201E-2</v>
      </c>
      <c r="K28" s="126">
        <v>2.12</v>
      </c>
      <c r="L28" s="127">
        <f>K28/K41-1</f>
        <v>-0.23100343718815819</v>
      </c>
    </row>
    <row r="29" spans="2:18" hidden="1" outlineLevel="1">
      <c r="B29" s="82" t="s">
        <v>34</v>
      </c>
      <c r="C29" s="126">
        <v>8.12033864546855</v>
      </c>
      <c r="D29" s="127">
        <f t="shared" ref="D29:F79" si="11">C29/C42-1</f>
        <v>7.1676117542205375E-3</v>
      </c>
      <c r="E29" s="128">
        <v>8.83</v>
      </c>
      <c r="F29" s="129">
        <f t="shared" si="11"/>
        <v>1.3316884628803871E-2</v>
      </c>
      <c r="G29" s="126">
        <v>8.58</v>
      </c>
      <c r="H29" s="127">
        <f t="shared" ref="H29:H39" si="12">G29/G42-1</f>
        <v>2.2717016978689442E-2</v>
      </c>
      <c r="I29" s="128">
        <v>7.94</v>
      </c>
      <c r="J29" s="129">
        <f t="shared" ref="J29:J39" si="13">I29/I42-1</f>
        <v>-5.2055294699249188E-3</v>
      </c>
      <c r="K29" s="126">
        <v>2.02</v>
      </c>
      <c r="L29" s="127">
        <f t="shared" ref="L29:L39" si="14">K29/K42-1</f>
        <v>2.0062084897487731E-2</v>
      </c>
    </row>
    <row r="30" spans="2:18" hidden="1" outlineLevel="1">
      <c r="B30" s="82" t="s">
        <v>35</v>
      </c>
      <c r="C30" s="126">
        <v>7.0597545703828581</v>
      </c>
      <c r="D30" s="127">
        <f t="shared" si="11"/>
        <v>-6.661817712961926E-3</v>
      </c>
      <c r="E30" s="128">
        <v>7.55</v>
      </c>
      <c r="F30" s="129">
        <f t="shared" si="11"/>
        <v>-8.6862155831124443E-4</v>
      </c>
      <c r="G30" s="126">
        <v>7.81</v>
      </c>
      <c r="H30" s="127">
        <f t="shared" si="12"/>
        <v>1.7172011536862541E-2</v>
      </c>
      <c r="I30" s="128">
        <v>6.25</v>
      </c>
      <c r="J30" s="129">
        <f t="shared" si="13"/>
        <v>-2.3406230988440857E-2</v>
      </c>
      <c r="K30" s="126">
        <v>2.02</v>
      </c>
      <c r="L30" s="127">
        <f t="shared" si="14"/>
        <v>-0.10686296168450116</v>
      </c>
    </row>
    <row r="31" spans="2:18" hidden="1" outlineLevel="1">
      <c r="B31" s="82" t="s">
        <v>36</v>
      </c>
      <c r="C31" s="126">
        <v>7.6183522010157478</v>
      </c>
      <c r="D31" s="127">
        <f t="shared" si="11"/>
        <v>-6.956202540417844E-3</v>
      </c>
      <c r="E31" s="128">
        <v>8.1579150141643062</v>
      </c>
      <c r="F31" s="129">
        <f t="shared" si="11"/>
        <v>-3.9114839321047534E-2</v>
      </c>
      <c r="G31" s="126">
        <v>8.6818645104301151</v>
      </c>
      <c r="H31" s="127">
        <f t="shared" si="12"/>
        <v>7.5819641936817117E-2</v>
      </c>
      <c r="I31" s="128">
        <v>6.1674207335610438</v>
      </c>
      <c r="J31" s="129">
        <f t="shared" si="13"/>
        <v>-0.10095907674037263</v>
      </c>
      <c r="K31" s="126">
        <v>2.160290742157613</v>
      </c>
      <c r="L31" s="127">
        <f t="shared" si="14"/>
        <v>-7.2836591348663937E-2</v>
      </c>
    </row>
    <row r="32" spans="2:18" hidden="1" outlineLevel="1">
      <c r="B32" s="82" t="s">
        <v>37</v>
      </c>
      <c r="C32" s="126">
        <v>7.746673459473171</v>
      </c>
      <c r="D32" s="127">
        <f t="shared" si="11"/>
        <v>1.5090239408137363E-2</v>
      </c>
      <c r="E32" s="128">
        <v>8.4056728232189979</v>
      </c>
      <c r="F32" s="129">
        <f t="shared" si="11"/>
        <v>2.5082051612073109E-2</v>
      </c>
      <c r="G32" s="126">
        <v>8.4193019222430987</v>
      </c>
      <c r="H32" s="127">
        <f t="shared" si="12"/>
        <v>3.6859842640775797E-2</v>
      </c>
      <c r="I32" s="128">
        <v>6.1924175610838397</v>
      </c>
      <c r="J32" s="129">
        <f t="shared" si="13"/>
        <v>-4.2903004469267425E-2</v>
      </c>
      <c r="K32" s="126">
        <v>2.31</v>
      </c>
      <c r="L32" s="127">
        <f t="shared" si="14"/>
        <v>-0.16000000000000003</v>
      </c>
    </row>
    <row r="33" spans="2:17" hidden="1" outlineLevel="1">
      <c r="B33" s="82" t="s">
        <v>38</v>
      </c>
      <c r="C33" s="126">
        <v>7.2097221329657692</v>
      </c>
      <c r="D33" s="127">
        <f t="shared" si="11"/>
        <v>-1.53210634713703E-2</v>
      </c>
      <c r="E33" s="128">
        <v>7.9961988357786877</v>
      </c>
      <c r="F33" s="129">
        <f t="shared" si="11"/>
        <v>-9.145125677981758E-3</v>
      </c>
      <c r="G33" s="126">
        <v>7.8896900575377362</v>
      </c>
      <c r="H33" s="127">
        <f t="shared" si="12"/>
        <v>-2.5676286298690343E-3</v>
      </c>
      <c r="I33" s="128">
        <v>5.9917804245168984</v>
      </c>
      <c r="J33" s="129">
        <f t="shared" si="13"/>
        <v>-3.8237492051862332E-2</v>
      </c>
      <c r="K33" s="126">
        <v>2.16</v>
      </c>
      <c r="L33" s="127">
        <f t="shared" si="14"/>
        <v>-5.6768558951964976E-2</v>
      </c>
    </row>
    <row r="34" spans="2:17" hidden="1" outlineLevel="1">
      <c r="B34" s="82" t="s">
        <v>39</v>
      </c>
      <c r="C34" s="126">
        <v>7.0978041995716685</v>
      </c>
      <c r="D34" s="127">
        <f t="shared" si="11"/>
        <v>-3.3241513826265168E-2</v>
      </c>
      <c r="E34" s="128">
        <v>7.7320728954126166</v>
      </c>
      <c r="F34" s="129">
        <f t="shared" si="11"/>
        <v>-3.1593157858701759E-2</v>
      </c>
      <c r="G34" s="126">
        <v>7.8386270730321908</v>
      </c>
      <c r="H34" s="127">
        <f t="shared" si="12"/>
        <v>-2.0412479793293414E-2</v>
      </c>
      <c r="I34" s="128">
        <v>6.3578595834815008</v>
      </c>
      <c r="J34" s="129">
        <f t="shared" si="13"/>
        <v>-2.3214425449739617E-2</v>
      </c>
      <c r="K34" s="126">
        <v>2.0601640119854912</v>
      </c>
      <c r="L34" s="127">
        <f t="shared" si="14"/>
        <v>-6.5294599928296559E-2</v>
      </c>
      <c r="N34" s="87"/>
      <c r="O34" s="87"/>
      <c r="P34" s="87"/>
    </row>
    <row r="35" spans="2:17" hidden="1" outlineLevel="1">
      <c r="B35" s="82" t="s">
        <v>40</v>
      </c>
      <c r="C35" s="126">
        <v>6.8049333373927823</v>
      </c>
      <c r="D35" s="127">
        <f t="shared" si="11"/>
        <v>-1.6254944659779946E-2</v>
      </c>
      <c r="E35" s="128">
        <v>7.188025867988741</v>
      </c>
      <c r="F35" s="129">
        <f t="shared" si="11"/>
        <v>-1.2633809342205926E-2</v>
      </c>
      <c r="G35" s="126">
        <v>7.4561450096384592</v>
      </c>
      <c r="H35" s="127">
        <f t="shared" si="12"/>
        <v>2.1700281772121244E-3</v>
      </c>
      <c r="I35" s="128">
        <v>6.6384177796622144</v>
      </c>
      <c r="J35" s="129">
        <f t="shared" si="13"/>
        <v>-1.5071546044181927E-2</v>
      </c>
      <c r="K35" s="126">
        <v>2.0404610300636739</v>
      </c>
      <c r="L35" s="127">
        <f t="shared" si="14"/>
        <v>-8.9079897293002808E-2</v>
      </c>
    </row>
    <row r="36" spans="2:17" hidden="1" outlineLevel="1">
      <c r="B36" s="82" t="s">
        <v>41</v>
      </c>
      <c r="C36" s="126">
        <v>6.4007866543288472</v>
      </c>
      <c r="D36" s="127">
        <f t="shared" si="11"/>
        <v>-8.2291084742508458E-2</v>
      </c>
      <c r="E36" s="128">
        <v>6.7765354923983629</v>
      </c>
      <c r="F36" s="129">
        <f t="shared" si="11"/>
        <v>-0.11985141615146566</v>
      </c>
      <c r="G36" s="126">
        <v>6.5257726229885602</v>
      </c>
      <c r="H36" s="127">
        <f t="shared" si="12"/>
        <v>-0.10113324752223685</v>
      </c>
      <c r="I36" s="128">
        <v>6.2836287625418059</v>
      </c>
      <c r="J36" s="129">
        <f t="shared" si="13"/>
        <v>-1.8183005852842826E-2</v>
      </c>
      <c r="K36" s="126">
        <v>2.1873759430000002</v>
      </c>
      <c r="L36" s="127">
        <f t="shared" si="14"/>
        <v>-4.0624586403508633E-2</v>
      </c>
    </row>
    <row r="37" spans="2:17" hidden="1" outlineLevel="1">
      <c r="B37" s="82" t="s">
        <v>42</v>
      </c>
      <c r="C37" s="126">
        <v>7.8598306958386193</v>
      </c>
      <c r="D37" s="127">
        <f t="shared" si="11"/>
        <v>-2.0334208218096728E-2</v>
      </c>
      <c r="E37" s="128">
        <v>8.1111744543180677</v>
      </c>
      <c r="F37" s="129">
        <f t="shared" si="11"/>
        <v>-5.3538570091240634E-2</v>
      </c>
      <c r="G37" s="126">
        <v>8.4407755503341164</v>
      </c>
      <c r="H37" s="127">
        <f t="shared" si="12"/>
        <v>2.065000608635037E-2</v>
      </c>
      <c r="I37" s="128">
        <v>8.2280891289669142</v>
      </c>
      <c r="J37" s="129">
        <f t="shared" si="13"/>
        <v>-2.0465579884891172E-2</v>
      </c>
      <c r="K37" s="126">
        <v>1.9531357211472484</v>
      </c>
      <c r="L37" s="127">
        <f t="shared" si="14"/>
        <v>-0.1653266148943382</v>
      </c>
    </row>
    <row r="38" spans="2:17" hidden="1" outlineLevel="1">
      <c r="B38" s="82" t="s">
        <v>43</v>
      </c>
      <c r="C38" s="126">
        <v>8.2523955004370215</v>
      </c>
      <c r="D38" s="127">
        <f t="shared" si="11"/>
        <v>1.1151403420307515E-2</v>
      </c>
      <c r="E38" s="128">
        <v>8.6199999999999992</v>
      </c>
      <c r="F38" s="129">
        <f t="shared" si="11"/>
        <v>3.9806996381182236E-2</v>
      </c>
      <c r="G38" s="126">
        <v>8.6</v>
      </c>
      <c r="H38" s="127">
        <f t="shared" si="12"/>
        <v>-1.3761467889908396E-2</v>
      </c>
      <c r="I38" s="128">
        <v>9.52</v>
      </c>
      <c r="J38" s="129">
        <f t="shared" si="13"/>
        <v>5.8954393770856539E-2</v>
      </c>
      <c r="K38" s="126">
        <v>2.0699999999999998</v>
      </c>
      <c r="L38" s="127">
        <f t="shared" si="14"/>
        <v>-0.20077220077220082</v>
      </c>
    </row>
    <row r="39" spans="2:17" hidden="1" outlineLevel="1">
      <c r="B39" s="82" t="s">
        <v>44</v>
      </c>
      <c r="C39" s="126">
        <v>8.4440726564932227</v>
      </c>
      <c r="D39" s="127">
        <f t="shared" si="11"/>
        <v>-6.0115443061264817E-2</v>
      </c>
      <c r="E39" s="128">
        <v>8.84</v>
      </c>
      <c r="F39" s="129">
        <f t="shared" si="11"/>
        <v>-3.0701754385964897E-2</v>
      </c>
      <c r="G39" s="126">
        <v>8.7100000000000009</v>
      </c>
      <c r="H39" s="127">
        <f t="shared" si="12"/>
        <v>-7.7330508474576121E-2</v>
      </c>
      <c r="I39" s="128">
        <v>9.4499999999999993</v>
      </c>
      <c r="J39" s="129">
        <f t="shared" si="13"/>
        <v>-8.252427184466038E-2</v>
      </c>
      <c r="K39" s="126">
        <v>2.17</v>
      </c>
      <c r="L39" s="127">
        <f t="shared" si="14"/>
        <v>-0.10699588477366262</v>
      </c>
    </row>
    <row r="40" spans="2:17" collapsed="1">
      <c r="B40" s="38">
        <v>2010</v>
      </c>
      <c r="C40" s="136">
        <v>7.4988521782326796</v>
      </c>
      <c r="D40" s="137">
        <f>C40/C53-1</f>
        <v>-2.2747443111520327E-2</v>
      </c>
      <c r="E40" s="136">
        <v>8.0018504852338062</v>
      </c>
      <c r="F40" s="137">
        <f>E40/E53-1</f>
        <v>-2.3979058112307605E-2</v>
      </c>
      <c r="G40" s="136">
        <v>8.0939274883978083</v>
      </c>
      <c r="H40" s="137">
        <f>G40/G53-1</f>
        <v>-4.3738920378029178E-3</v>
      </c>
      <c r="I40" s="136">
        <v>7.1897370610189304</v>
      </c>
      <c r="J40" s="137">
        <f>I40/I53-1</f>
        <v>-2.5714724382263077E-2</v>
      </c>
      <c r="K40" s="136">
        <v>2.096033241781214</v>
      </c>
      <c r="L40" s="137">
        <f>K40/K53-1</f>
        <v>-0.11168139652741826</v>
      </c>
    </row>
    <row r="41" spans="2:17" ht="15" hidden="1" customHeight="1" outlineLevel="1">
      <c r="B41" s="82" t="s">
        <v>33</v>
      </c>
      <c r="C41" s="126">
        <v>7.9367702362837926</v>
      </c>
      <c r="D41" s="127">
        <f t="shared" si="11"/>
        <v>-3.0459494642648299E-2</v>
      </c>
      <c r="E41" s="128">
        <v>8.4360997327235694</v>
      </c>
      <c r="F41" s="129">
        <f t="shared" si="11"/>
        <v>-2.4728354598431368E-2</v>
      </c>
      <c r="G41" s="126">
        <v>8.2870722089573832</v>
      </c>
      <c r="H41" s="127">
        <f t="shared" ref="H41:H78" si="15">G41/G54-1</f>
        <v>-5.7215903417817571E-2</v>
      </c>
      <c r="I41" s="128">
        <v>8.0525689630557888</v>
      </c>
      <c r="J41" s="129">
        <f t="shared" ref="J41:J78" si="16">I41/I54-1</f>
        <v>-3.6774047481364924E-2</v>
      </c>
      <c r="K41" s="126">
        <v>2.7568393703194252</v>
      </c>
      <c r="L41" s="127">
        <f t="shared" ref="L41:L78" si="17">K41/K54-1</f>
        <v>0.16322336300397677</v>
      </c>
      <c r="N41" s="87"/>
      <c r="O41" s="87"/>
      <c r="P41" s="87"/>
    </row>
    <row r="42" spans="2:17" ht="15" hidden="1" customHeight="1" outlineLevel="1">
      <c r="B42" s="82" t="s">
        <v>34</v>
      </c>
      <c r="C42" s="126">
        <v>8.0625494214662652</v>
      </c>
      <c r="D42" s="127">
        <f t="shared" si="11"/>
        <v>2.3196004959372685E-2</v>
      </c>
      <c r="E42" s="128">
        <v>8.7139572368169773</v>
      </c>
      <c r="F42" s="129">
        <f t="shared" si="11"/>
        <v>3.3684132481254681E-2</v>
      </c>
      <c r="G42" s="126">
        <v>8.3894174610949914</v>
      </c>
      <c r="H42" s="127">
        <f t="shared" si="15"/>
        <v>3.3179490282634561E-2</v>
      </c>
      <c r="I42" s="128">
        <v>7.9815481842889424</v>
      </c>
      <c r="J42" s="129">
        <f t="shared" si="16"/>
        <v>-3.5520369177349798E-3</v>
      </c>
      <c r="K42" s="126">
        <v>1.9802716225875625</v>
      </c>
      <c r="L42" s="127">
        <f t="shared" si="17"/>
        <v>-0.167953099753125</v>
      </c>
      <c r="O42" s="87"/>
      <c r="P42" s="87"/>
      <c r="Q42" s="87"/>
    </row>
    <row r="43" spans="2:17" ht="15" hidden="1" customHeight="1" outlineLevel="1">
      <c r="B43" s="82" t="s">
        <v>35</v>
      </c>
      <c r="C43" s="126">
        <v>7.1071007802485235</v>
      </c>
      <c r="D43" s="127">
        <f t="shared" si="11"/>
        <v>-4.5850611501949912E-2</v>
      </c>
      <c r="E43" s="128">
        <v>7.5565637942184125</v>
      </c>
      <c r="F43" s="129">
        <f t="shared" si="11"/>
        <v>-5.7785063065035835E-2</v>
      </c>
      <c r="G43" s="126">
        <v>7.6781507074695625</v>
      </c>
      <c r="H43" s="127">
        <f t="shared" si="15"/>
        <v>-2.6850353932881821E-2</v>
      </c>
      <c r="I43" s="128">
        <v>6.3997950819672127</v>
      </c>
      <c r="J43" s="129">
        <f t="shared" si="16"/>
        <v>-0.10866363760902331</v>
      </c>
      <c r="K43" s="126">
        <v>2.2616909985166678</v>
      </c>
      <c r="L43" s="127">
        <f t="shared" si="17"/>
        <v>-1.6656087601448766E-2</v>
      </c>
    </row>
    <row r="44" spans="2:17" ht="15" hidden="1" customHeight="1" outlineLevel="1">
      <c r="B44" s="82" t="s">
        <v>36</v>
      </c>
      <c r="C44" s="126">
        <v>7.6717182268346251</v>
      </c>
      <c r="D44" s="127">
        <f t="shared" si="11"/>
        <v>-2.7510196180655866E-2</v>
      </c>
      <c r="E44" s="128">
        <v>8.49</v>
      </c>
      <c r="F44" s="129">
        <f t="shared" si="11"/>
        <v>-2.1889400921658919E-2</v>
      </c>
      <c r="G44" s="126">
        <v>8.07</v>
      </c>
      <c r="H44" s="127">
        <f t="shared" si="15"/>
        <v>-6.380510440835252E-2</v>
      </c>
      <c r="I44" s="128">
        <v>6.86</v>
      </c>
      <c r="J44" s="129">
        <f t="shared" si="16"/>
        <v>-4.9861495844875314E-2</v>
      </c>
      <c r="K44" s="126">
        <v>2.33</v>
      </c>
      <c r="L44" s="127">
        <f t="shared" si="17"/>
        <v>3.0973451327433787E-2</v>
      </c>
    </row>
    <row r="45" spans="2:17" ht="15" hidden="1" customHeight="1" outlineLevel="1">
      <c r="B45" s="82" t="s">
        <v>37</v>
      </c>
      <c r="C45" s="126">
        <v>7.6315121146174931</v>
      </c>
      <c r="D45" s="127">
        <f t="shared" si="11"/>
        <v>-2.3677343140679041E-2</v>
      </c>
      <c r="E45" s="128">
        <v>8.1999999999999993</v>
      </c>
      <c r="F45" s="129">
        <f t="shared" si="11"/>
        <v>-3.6427732079906017E-2</v>
      </c>
      <c r="G45" s="126">
        <v>8.1199999999999992</v>
      </c>
      <c r="H45" s="127">
        <f t="shared" si="15"/>
        <v>-4.4705882352941262E-2</v>
      </c>
      <c r="I45" s="128">
        <v>6.47</v>
      </c>
      <c r="J45" s="129">
        <f t="shared" si="16"/>
        <v>-7.0402298850574696E-2</v>
      </c>
      <c r="K45" s="126">
        <v>2.75</v>
      </c>
      <c r="L45" s="127">
        <f t="shared" si="17"/>
        <v>6.1776061776061875E-2</v>
      </c>
    </row>
    <row r="46" spans="2:17" ht="15" hidden="1" customHeight="1" outlineLevel="1">
      <c r="B46" s="82" t="s">
        <v>38</v>
      </c>
      <c r="C46" s="126">
        <v>7.3219014498094177</v>
      </c>
      <c r="D46" s="127">
        <f t="shared" si="11"/>
        <v>-9.9666139594407621E-2</v>
      </c>
      <c r="E46" s="128">
        <v>8.07</v>
      </c>
      <c r="F46" s="129">
        <f t="shared" si="11"/>
        <v>-0.12944983818770217</v>
      </c>
      <c r="G46" s="126">
        <v>7.91</v>
      </c>
      <c r="H46" s="127">
        <f t="shared" si="15"/>
        <v>-0.10419026047565116</v>
      </c>
      <c r="I46" s="128">
        <v>6.23</v>
      </c>
      <c r="J46" s="129">
        <f t="shared" si="16"/>
        <v>-8.247422680412364E-2</v>
      </c>
      <c r="K46" s="126">
        <v>2.29</v>
      </c>
      <c r="L46" s="127">
        <f t="shared" si="17"/>
        <v>-0.11583011583011582</v>
      </c>
      <c r="O46" s="81"/>
      <c r="P46" s="81"/>
      <c r="Q46" s="81"/>
    </row>
    <row r="47" spans="2:17" ht="15" hidden="1" customHeight="1" outlineLevel="1">
      <c r="B47" s="82" t="s">
        <v>39</v>
      </c>
      <c r="C47" s="126">
        <v>7.3418586969570514</v>
      </c>
      <c r="D47" s="127">
        <f t="shared" si="11"/>
        <v>-4.3003571248072192E-2</v>
      </c>
      <c r="E47" s="128">
        <v>7.9843228681819305</v>
      </c>
      <c r="F47" s="129">
        <f t="shared" si="11"/>
        <v>-3.9190990591825514E-2</v>
      </c>
      <c r="G47" s="126">
        <v>8.0019670640333711</v>
      </c>
      <c r="H47" s="127">
        <f t="shared" si="15"/>
        <v>-2.1764417599832386E-2</v>
      </c>
      <c r="I47" s="128">
        <v>6.5089613822448582</v>
      </c>
      <c r="J47" s="129">
        <f t="shared" si="16"/>
        <v>-6.075593329800022E-2</v>
      </c>
      <c r="K47" s="126">
        <v>2.2040784313725492</v>
      </c>
      <c r="L47" s="127">
        <f t="shared" si="17"/>
        <v>-0.12882275439820179</v>
      </c>
    </row>
    <row r="48" spans="2:17" ht="15" hidden="1" customHeight="1" outlineLevel="1">
      <c r="B48" s="82" t="s">
        <v>40</v>
      </c>
      <c r="C48" s="126">
        <v>6.9173748833119699</v>
      </c>
      <c r="D48" s="127">
        <f t="shared" si="11"/>
        <v>-3.7277840318329036E-2</v>
      </c>
      <c r="E48" s="128">
        <v>7.28</v>
      </c>
      <c r="F48" s="129">
        <f t="shared" si="11"/>
        <v>-6.9053708439897665E-2</v>
      </c>
      <c r="G48" s="126">
        <v>7.44</v>
      </c>
      <c r="H48" s="127">
        <f t="shared" si="15"/>
        <v>-3.8759689922480578E-2</v>
      </c>
      <c r="I48" s="128">
        <v>6.74</v>
      </c>
      <c r="J48" s="129">
        <f t="shared" si="16"/>
        <v>-1.6058394160583855E-2</v>
      </c>
      <c r="K48" s="126">
        <v>2.2400000000000002</v>
      </c>
      <c r="L48" s="127">
        <f t="shared" si="17"/>
        <v>-0.17647058823529405</v>
      </c>
    </row>
    <row r="49" spans="2:12" ht="15" hidden="1" customHeight="1" outlineLevel="1">
      <c r="B49" s="82" t="s">
        <v>41</v>
      </c>
      <c r="C49" s="126">
        <v>6.9747460746122414</v>
      </c>
      <c r="D49" s="127">
        <f t="shared" si="11"/>
        <v>-0.12327190501039598</v>
      </c>
      <c r="E49" s="128">
        <v>7.6993085221671436</v>
      </c>
      <c r="F49" s="129">
        <f t="shared" si="11"/>
        <v>-9.9496079278696747E-2</v>
      </c>
      <c r="G49" s="126">
        <v>7.26</v>
      </c>
      <c r="H49" s="127">
        <f t="shared" si="15"/>
        <v>-0.12</v>
      </c>
      <c r="I49" s="128">
        <v>6.4</v>
      </c>
      <c r="J49" s="129">
        <f t="shared" si="16"/>
        <v>-0.19799498746867172</v>
      </c>
      <c r="K49" s="126">
        <v>2.2799999999999998</v>
      </c>
      <c r="L49" s="127">
        <f t="shared" si="17"/>
        <v>-5.0000000000000044E-2</v>
      </c>
    </row>
    <row r="50" spans="2:12" ht="15" hidden="1" customHeight="1" outlineLevel="1">
      <c r="B50" s="82" t="s">
        <v>42</v>
      </c>
      <c r="C50" s="126">
        <v>8.0229714682008648</v>
      </c>
      <c r="D50" s="127">
        <f t="shared" si="11"/>
        <v>2.3368184021882454E-2</v>
      </c>
      <c r="E50" s="128">
        <v>8.57</v>
      </c>
      <c r="F50" s="129">
        <f t="shared" si="11"/>
        <v>4.1312272174969689E-2</v>
      </c>
      <c r="G50" s="126">
        <v>8.27</v>
      </c>
      <c r="H50" s="127">
        <f t="shared" si="15"/>
        <v>-1.4302741358760529E-2</v>
      </c>
      <c r="I50" s="128">
        <v>8.4</v>
      </c>
      <c r="J50" s="129">
        <f t="shared" si="16"/>
        <v>0.12299465240641716</v>
      </c>
      <c r="K50" s="126">
        <v>2.34</v>
      </c>
      <c r="L50" s="127">
        <f t="shared" si="17"/>
        <v>-0.19310344827586212</v>
      </c>
    </row>
    <row r="51" spans="2:12" ht="15" hidden="1" customHeight="1" outlineLevel="1">
      <c r="B51" s="82" t="s">
        <v>43</v>
      </c>
      <c r="C51" s="126">
        <v>8.1613846082026651</v>
      </c>
      <c r="D51" s="127">
        <f t="shared" si="11"/>
        <v>1.3770349944357552E-3</v>
      </c>
      <c r="E51" s="128">
        <v>8.2899999999999991</v>
      </c>
      <c r="F51" s="129">
        <f t="shared" si="11"/>
        <v>-1.2048192771085819E-3</v>
      </c>
      <c r="G51" s="126">
        <v>8.7200000000000006</v>
      </c>
      <c r="H51" s="127">
        <f t="shared" si="15"/>
        <v>-4.5662100456620447E-3</v>
      </c>
      <c r="I51" s="128">
        <v>8.99</v>
      </c>
      <c r="J51" s="129">
        <f t="shared" si="16"/>
        <v>-2.4945770065075923E-2</v>
      </c>
      <c r="K51" s="126">
        <v>2.59</v>
      </c>
      <c r="L51" s="127">
        <f t="shared" si="17"/>
        <v>3.1872509960159334E-2</v>
      </c>
    </row>
    <row r="52" spans="2:12" ht="15" hidden="1" customHeight="1" outlineLevel="1">
      <c r="B52" s="82" t="s">
        <v>44</v>
      </c>
      <c r="C52" s="126">
        <v>8.9841593780369298</v>
      </c>
      <c r="D52" s="127">
        <f t="shared" si="11"/>
        <v>-3.1204164671607137E-2</v>
      </c>
      <c r="E52" s="128">
        <v>9.1199999999999992</v>
      </c>
      <c r="F52" s="129">
        <f t="shared" si="11"/>
        <v>-7.5050709939148086E-2</v>
      </c>
      <c r="G52" s="126">
        <v>9.44</v>
      </c>
      <c r="H52" s="127">
        <f t="shared" si="15"/>
        <v>-1.8711018711018657E-2</v>
      </c>
      <c r="I52" s="128">
        <v>10.3</v>
      </c>
      <c r="J52" s="129">
        <f t="shared" si="16"/>
        <v>6.4049586776859568E-2</v>
      </c>
      <c r="K52" s="126">
        <v>2.4300000000000002</v>
      </c>
      <c r="L52" s="127">
        <f t="shared" si="17"/>
        <v>-4.0854871699516515E-2</v>
      </c>
    </row>
    <row r="53" spans="2:12" collapsed="1">
      <c r="B53" s="38">
        <v>2009</v>
      </c>
      <c r="C53" s="136">
        <v>7.6734024642602394</v>
      </c>
      <c r="D53" s="137">
        <f t="shared" si="11"/>
        <v>-3.4518551153073118E-2</v>
      </c>
      <c r="E53" s="136">
        <v>8.1984413876998072</v>
      </c>
      <c r="F53" s="137">
        <f>E53/E66-1</f>
        <v>-4.0012751276043534E-2</v>
      </c>
      <c r="G53" s="136">
        <v>8.1294849780145846</v>
      </c>
      <c r="H53" s="137">
        <f>G53/G66-1</f>
        <v>-4.120265966729908E-2</v>
      </c>
      <c r="I53" s="136">
        <v>7.3794988397626575</v>
      </c>
      <c r="J53" s="137">
        <f>I53/I66-1</f>
        <v>-3.5646521201894044E-2</v>
      </c>
      <c r="K53" s="136">
        <v>2.3595512168578701</v>
      </c>
      <c r="L53" s="137">
        <f>K53/K66-1</f>
        <v>-5.7876879477053667E-2</v>
      </c>
    </row>
    <row r="54" spans="2:12" ht="15" hidden="1" customHeight="1" outlineLevel="1">
      <c r="B54" s="82" t="s">
        <v>33</v>
      </c>
      <c r="C54" s="126">
        <v>8.1861151673683512</v>
      </c>
      <c r="D54" s="127">
        <f t="shared" si="11"/>
        <v>-9.5168201128168484E-3</v>
      </c>
      <c r="E54" s="128">
        <v>8.65</v>
      </c>
      <c r="F54" s="129">
        <f t="shared" si="11"/>
        <v>-4.8404840484048361E-2</v>
      </c>
      <c r="G54" s="126">
        <v>8.7899999999999991</v>
      </c>
      <c r="H54" s="127">
        <f t="shared" si="15"/>
        <v>1.0344827586206806E-2</v>
      </c>
      <c r="I54" s="128">
        <v>8.36</v>
      </c>
      <c r="J54" s="129">
        <f t="shared" si="16"/>
        <v>4.761904761904745E-2</v>
      </c>
      <c r="K54" s="126">
        <v>2.37</v>
      </c>
      <c r="L54" s="127">
        <f t="shared" si="17"/>
        <v>-4.0485829959514219E-2</v>
      </c>
    </row>
    <row r="55" spans="2:12" ht="15" hidden="1" customHeight="1" outlineLevel="1">
      <c r="B55" s="82" t="s">
        <v>34</v>
      </c>
      <c r="C55" s="126">
        <v>7.879770232084125</v>
      </c>
      <c r="D55" s="127">
        <f t="shared" si="11"/>
        <v>-1.2075668700906816E-2</v>
      </c>
      <c r="E55" s="128">
        <v>8.43</v>
      </c>
      <c r="F55" s="129">
        <f t="shared" si="11"/>
        <v>9.5808383233533245E-3</v>
      </c>
      <c r="G55" s="126">
        <v>8.1199999999999992</v>
      </c>
      <c r="H55" s="127">
        <f t="shared" si="15"/>
        <v>-5.2508751458576586E-2</v>
      </c>
      <c r="I55" s="128">
        <v>8.01</v>
      </c>
      <c r="J55" s="129">
        <f t="shared" si="16"/>
        <v>3.759398496240518E-3</v>
      </c>
      <c r="K55" s="126">
        <v>2.38</v>
      </c>
      <c r="L55" s="127">
        <f t="shared" si="17"/>
        <v>3.9301310043668103E-2</v>
      </c>
    </row>
    <row r="56" spans="2:12" ht="15" hidden="1" customHeight="1" outlineLevel="1">
      <c r="B56" s="82" t="s">
        <v>35</v>
      </c>
      <c r="C56" s="126">
        <v>7.4486247813206532</v>
      </c>
      <c r="D56" s="127">
        <f t="shared" si="11"/>
        <v>9.8106738963672502E-3</v>
      </c>
      <c r="E56" s="128">
        <v>8.02</v>
      </c>
      <c r="F56" s="129">
        <f t="shared" si="11"/>
        <v>-3.7267080745343462E-3</v>
      </c>
      <c r="G56" s="126">
        <v>7.89</v>
      </c>
      <c r="H56" s="127">
        <f t="shared" si="15"/>
        <v>1.1538461538461497E-2</v>
      </c>
      <c r="I56" s="128">
        <v>7.18</v>
      </c>
      <c r="J56" s="129">
        <f t="shared" si="16"/>
        <v>9.4512195121951192E-2</v>
      </c>
      <c r="K56" s="126">
        <v>2.2999999999999998</v>
      </c>
      <c r="L56" s="127">
        <f t="shared" si="17"/>
        <v>-8.7301587301587324E-2</v>
      </c>
    </row>
    <row r="57" spans="2:12" ht="15" hidden="1" customHeight="1" outlineLevel="1">
      <c r="B57" s="82" t="s">
        <v>36</v>
      </c>
      <c r="C57" s="126">
        <v>7.8887389838996933</v>
      </c>
      <c r="D57" s="127">
        <f t="shared" si="11"/>
        <v>3.8379578828873218E-3</v>
      </c>
      <c r="E57" s="128">
        <v>8.68</v>
      </c>
      <c r="F57" s="129">
        <f t="shared" si="11"/>
        <v>-5.7273768613975706E-3</v>
      </c>
      <c r="G57" s="126">
        <v>8.6199999999999992</v>
      </c>
      <c r="H57" s="127">
        <f t="shared" si="15"/>
        <v>0</v>
      </c>
      <c r="I57" s="128">
        <v>7.22</v>
      </c>
      <c r="J57" s="129">
        <f t="shared" si="16"/>
        <v>5.0946142649199277E-2</v>
      </c>
      <c r="K57" s="126">
        <v>2.2599999999999998</v>
      </c>
      <c r="L57" s="127">
        <f t="shared" si="17"/>
        <v>-0.13740458015267187</v>
      </c>
    </row>
    <row r="58" spans="2:12" ht="13.5" hidden="1" customHeight="1" outlineLevel="1">
      <c r="B58" s="82" t="s">
        <v>37</v>
      </c>
      <c r="C58" s="126">
        <v>7.8165881545419502</v>
      </c>
      <c r="D58" s="127">
        <f t="shared" si="11"/>
        <v>-2.3302494587785327E-2</v>
      </c>
      <c r="E58" s="128">
        <v>8.51</v>
      </c>
      <c r="F58" s="129">
        <f t="shared" si="11"/>
        <v>-3.5147392290249435E-2</v>
      </c>
      <c r="G58" s="126">
        <v>8.5</v>
      </c>
      <c r="H58" s="127">
        <f t="shared" si="15"/>
        <v>-3.0786773090079822E-2</v>
      </c>
      <c r="I58" s="128">
        <v>6.96</v>
      </c>
      <c r="J58" s="129">
        <f t="shared" si="16"/>
        <v>2.9585798816567976E-2</v>
      </c>
      <c r="K58" s="126">
        <v>2.59</v>
      </c>
      <c r="L58" s="127">
        <f t="shared" si="17"/>
        <v>-4.7794117647058987E-2</v>
      </c>
    </row>
    <row r="59" spans="2:12" ht="13.5" hidden="1" customHeight="1" outlineLevel="1">
      <c r="B59" s="82" t="s">
        <v>38</v>
      </c>
      <c r="C59" s="126">
        <v>8.1324292818565844</v>
      </c>
      <c r="D59" s="127">
        <f t="shared" si="11"/>
        <v>2.9442140956630336E-2</v>
      </c>
      <c r="E59" s="128">
        <v>9.27</v>
      </c>
      <c r="F59" s="129">
        <f t="shared" si="11"/>
        <v>5.2213393870601532E-2</v>
      </c>
      <c r="G59" s="126">
        <v>8.83</v>
      </c>
      <c r="H59" s="127">
        <f t="shared" si="15"/>
        <v>-2.2598870056497189E-3</v>
      </c>
      <c r="I59" s="128">
        <v>6.79</v>
      </c>
      <c r="J59" s="129">
        <f t="shared" si="16"/>
        <v>3.348554033485529E-2</v>
      </c>
      <c r="K59" s="126">
        <v>2.59</v>
      </c>
      <c r="L59" s="127">
        <f t="shared" si="17"/>
        <v>-0.11301369863013699</v>
      </c>
    </row>
    <row r="60" spans="2:12" ht="15" hidden="1" customHeight="1" outlineLevel="1">
      <c r="B60" s="82" t="s">
        <v>39</v>
      </c>
      <c r="C60" s="126">
        <v>7.6717723038235128</v>
      </c>
      <c r="D60" s="127">
        <f t="shared" si="11"/>
        <v>7.688078932529252E-2</v>
      </c>
      <c r="E60" s="128">
        <v>8.31</v>
      </c>
      <c r="F60" s="129">
        <f t="shared" si="11"/>
        <v>9.3421052631579071E-2</v>
      </c>
      <c r="G60" s="126">
        <v>8.18</v>
      </c>
      <c r="H60" s="127">
        <f t="shared" si="15"/>
        <v>4.7375160051216447E-2</v>
      </c>
      <c r="I60" s="128">
        <v>6.93</v>
      </c>
      <c r="J60" s="129">
        <f t="shared" si="16"/>
        <v>0.10000000000000009</v>
      </c>
      <c r="K60" s="126">
        <v>2.5299999999999998</v>
      </c>
      <c r="L60" s="127">
        <f t="shared" si="17"/>
        <v>-0.21183800623052962</v>
      </c>
    </row>
    <row r="61" spans="2:12" ht="15" hidden="1" customHeight="1" outlineLevel="1">
      <c r="B61" s="82" t="s">
        <v>40</v>
      </c>
      <c r="C61" s="126">
        <v>7.1852245362246938</v>
      </c>
      <c r="D61" s="127">
        <f t="shared" si="11"/>
        <v>-9.4261389010255381E-2</v>
      </c>
      <c r="E61" s="128">
        <v>7.82</v>
      </c>
      <c r="F61" s="129">
        <f t="shared" si="11"/>
        <v>-9.6997690531177794E-2</v>
      </c>
      <c r="G61" s="126">
        <v>7.74</v>
      </c>
      <c r="H61" s="127">
        <f t="shared" si="15"/>
        <v>-0.10623556581986138</v>
      </c>
      <c r="I61" s="128">
        <v>6.85</v>
      </c>
      <c r="J61" s="129">
        <f t="shared" si="16"/>
        <v>-1.1544011544011523E-2</v>
      </c>
      <c r="K61" s="126">
        <v>2.72</v>
      </c>
      <c r="L61" s="127">
        <f t="shared" si="17"/>
        <v>-8.7248322147650881E-2</v>
      </c>
    </row>
    <row r="62" spans="2:12" ht="15" hidden="1" customHeight="1" outlineLevel="1">
      <c r="B62" s="82" t="s">
        <v>41</v>
      </c>
      <c r="C62" s="126">
        <v>7.9554266761520234</v>
      </c>
      <c r="D62" s="127">
        <f t="shared" si="11"/>
        <v>5.6064765324701282E-2</v>
      </c>
      <c r="E62" s="128">
        <v>8.5500000000000007</v>
      </c>
      <c r="F62" s="129">
        <f t="shared" si="11"/>
        <v>6.079404466501237E-2</v>
      </c>
      <c r="G62" s="126">
        <v>8.25</v>
      </c>
      <c r="H62" s="127">
        <f t="shared" si="15"/>
        <v>1.977750309023496E-2</v>
      </c>
      <c r="I62" s="128">
        <v>7.98</v>
      </c>
      <c r="J62" s="129">
        <f t="shared" si="16"/>
        <v>0.16157205240174677</v>
      </c>
      <c r="K62" s="126">
        <v>2.4</v>
      </c>
      <c r="L62" s="127">
        <f t="shared" si="17"/>
        <v>-0.16376306620209069</v>
      </c>
    </row>
    <row r="63" spans="2:12" ht="15" hidden="1" customHeight="1" outlineLevel="1">
      <c r="B63" s="82" t="s">
        <v>42</v>
      </c>
      <c r="C63" s="126">
        <v>7.8397702737544854</v>
      </c>
      <c r="D63" s="127">
        <f t="shared" si="11"/>
        <v>-7.7829677822055521E-3</v>
      </c>
      <c r="E63" s="128">
        <v>8.23</v>
      </c>
      <c r="F63" s="129">
        <f t="shared" si="11"/>
        <v>1.2300123001230068E-2</v>
      </c>
      <c r="G63" s="126">
        <v>8.39</v>
      </c>
      <c r="H63" s="127">
        <f t="shared" si="15"/>
        <v>-1.1904761904761862E-3</v>
      </c>
      <c r="I63" s="128">
        <v>7.48</v>
      </c>
      <c r="J63" s="129">
        <f t="shared" si="16"/>
        <v>-0.12</v>
      </c>
      <c r="K63" s="126">
        <v>2.9</v>
      </c>
      <c r="L63" s="127">
        <f t="shared" si="17"/>
        <v>0.11111111111111116</v>
      </c>
    </row>
    <row r="64" spans="2:12" ht="15" hidden="1" customHeight="1" outlineLevel="1">
      <c r="B64" s="82" t="s">
        <v>43</v>
      </c>
      <c r="C64" s="126">
        <v>8.1501615505372698</v>
      </c>
      <c r="D64" s="127">
        <f t="shared" si="11"/>
        <v>-2.3749576405047379E-2</v>
      </c>
      <c r="E64" s="128">
        <v>8.3000000000000007</v>
      </c>
      <c r="F64" s="129">
        <f t="shared" si="11"/>
        <v>-2.4676850763807212E-2</v>
      </c>
      <c r="G64" s="126">
        <v>8.76</v>
      </c>
      <c r="H64" s="127">
        <f t="shared" si="15"/>
        <v>4.5871559633026138E-3</v>
      </c>
      <c r="I64" s="128">
        <v>9.2200000000000006</v>
      </c>
      <c r="J64" s="129">
        <f t="shared" si="16"/>
        <v>9.8576122672509037E-3</v>
      </c>
      <c r="K64" s="126">
        <v>2.5099999999999998</v>
      </c>
      <c r="L64" s="127">
        <f t="shared" si="17"/>
        <v>-4.9242424242424421E-2</v>
      </c>
    </row>
    <row r="65" spans="2:14" ht="15" hidden="1" customHeight="1" outlineLevel="1">
      <c r="B65" s="82" t="s">
        <v>44</v>
      </c>
      <c r="C65" s="126">
        <v>9.2735322040185775</v>
      </c>
      <c r="D65" s="127">
        <f t="shared" si="11"/>
        <v>8.5139641714102599E-3</v>
      </c>
      <c r="E65" s="128">
        <v>9.86</v>
      </c>
      <c r="F65" s="129">
        <f t="shared" si="11"/>
        <v>2.7083333333333348E-2</v>
      </c>
      <c r="G65" s="126">
        <v>9.6199999999999992</v>
      </c>
      <c r="H65" s="127">
        <f t="shared" si="15"/>
        <v>2.4494142705005162E-2</v>
      </c>
      <c r="I65" s="128">
        <v>9.68</v>
      </c>
      <c r="J65" s="129">
        <f t="shared" si="16"/>
        <v>-2.0618556701030855E-3</v>
      </c>
      <c r="K65" s="126">
        <v>2.5335060652455543</v>
      </c>
      <c r="L65" s="127">
        <f t="shared" si="17"/>
        <v>-5.4661915953151397E-2</v>
      </c>
    </row>
    <row r="66" spans="2:14" collapsed="1">
      <c r="B66" s="38">
        <v>2008</v>
      </c>
      <c r="C66" s="136">
        <v>7.9477471819107173</v>
      </c>
      <c r="D66" s="137">
        <f t="shared" si="11"/>
        <v>3.6573648895443789E-4</v>
      </c>
      <c r="E66" s="136">
        <v>8.5401565474931243</v>
      </c>
      <c r="F66" s="137">
        <f>E66/E79-1</f>
        <v>1.9839720419601026E-3</v>
      </c>
      <c r="G66" s="136">
        <v>8.4788355537090538</v>
      </c>
      <c r="H66" s="137">
        <f>G66/G79-1</f>
        <v>-6.5037628434604366E-3</v>
      </c>
      <c r="I66" s="136">
        <v>7.6522758532067332</v>
      </c>
      <c r="J66" s="137">
        <f>I66/I79-1</f>
        <v>3.1317011287776308E-2</v>
      </c>
      <c r="K66" s="136">
        <v>2.5045040987298441</v>
      </c>
      <c r="L66" s="137">
        <f>K66/K79-1</f>
        <v>-6.835066990479377E-2</v>
      </c>
    </row>
    <row r="67" spans="2:14" ht="15" hidden="1" customHeight="1" outlineLevel="1">
      <c r="B67" s="82" t="s">
        <v>33</v>
      </c>
      <c r="C67" s="126">
        <v>8.2647694918966277</v>
      </c>
      <c r="D67" s="127">
        <f t="shared" si="11"/>
        <v>5.235609236052241E-2</v>
      </c>
      <c r="E67" s="128">
        <v>9.09</v>
      </c>
      <c r="F67" s="129">
        <f t="shared" si="11"/>
        <v>0.10853658536585375</v>
      </c>
      <c r="G67" s="126">
        <v>8.6999999999999993</v>
      </c>
      <c r="H67" s="127">
        <f t="shared" si="15"/>
        <v>3.2028469750889688E-2</v>
      </c>
      <c r="I67" s="128">
        <v>7.98</v>
      </c>
      <c r="J67" s="129">
        <f t="shared" si="16"/>
        <v>-3.7453183520598232E-3</v>
      </c>
      <c r="K67" s="126">
        <v>2.4700000000000002</v>
      </c>
      <c r="L67" s="127">
        <f t="shared" si="17"/>
        <v>-9.1911764705882359E-2</v>
      </c>
    </row>
    <row r="68" spans="2:14" ht="15" hidden="1" customHeight="1" outlineLevel="1">
      <c r="B68" s="82" t="s">
        <v>34</v>
      </c>
      <c r="C68" s="126">
        <v>7.9760868139794114</v>
      </c>
      <c r="D68" s="127">
        <f t="shared" si="11"/>
        <v>-3.7922636691955391E-2</v>
      </c>
      <c r="E68" s="128">
        <v>8.35</v>
      </c>
      <c r="F68" s="129">
        <f t="shared" si="11"/>
        <v>-4.0229885057471271E-2</v>
      </c>
      <c r="G68" s="126">
        <v>8.57</v>
      </c>
      <c r="H68" s="127">
        <f t="shared" si="15"/>
        <v>-3.8159371492704763E-2</v>
      </c>
      <c r="I68" s="128">
        <v>7.98</v>
      </c>
      <c r="J68" s="129">
        <f t="shared" si="16"/>
        <v>-2.682926829268284E-2</v>
      </c>
      <c r="K68" s="126">
        <v>2.29</v>
      </c>
      <c r="L68" s="127">
        <f t="shared" si="17"/>
        <v>-9.486166007905128E-2</v>
      </c>
    </row>
    <row r="69" spans="2:14" ht="15" hidden="1" customHeight="1" outlineLevel="1">
      <c r="B69" s="82" t="s">
        <v>35</v>
      </c>
      <c r="C69" s="126">
        <v>7.3762587125169112</v>
      </c>
      <c r="D69" s="127">
        <f t="shared" si="11"/>
        <v>-2.4500567326496414E-2</v>
      </c>
      <c r="E69" s="128">
        <v>8.0500000000000007</v>
      </c>
      <c r="F69" s="129">
        <f t="shared" si="11"/>
        <v>1.1306532663316604E-2</v>
      </c>
      <c r="G69" s="126">
        <v>7.8</v>
      </c>
      <c r="H69" s="127">
        <f t="shared" si="15"/>
        <v>-2.3779724655819789E-2</v>
      </c>
      <c r="I69" s="128">
        <v>6.56</v>
      </c>
      <c r="J69" s="129">
        <f t="shared" si="16"/>
        <v>-7.9943899018232845E-2</v>
      </c>
      <c r="K69" s="126">
        <v>2.52</v>
      </c>
      <c r="L69" s="127">
        <f t="shared" si="17"/>
        <v>-2.3255813953488413E-2</v>
      </c>
    </row>
    <row r="70" spans="2:14" ht="15" hidden="1" customHeight="1" outlineLevel="1">
      <c r="B70" s="82" t="s">
        <v>36</v>
      </c>
      <c r="C70" s="126">
        <v>7.8585780921625918</v>
      </c>
      <c r="D70" s="127">
        <f t="shared" si="11"/>
        <v>4.5474545758274143E-2</v>
      </c>
      <c r="E70" s="128">
        <v>8.73</v>
      </c>
      <c r="F70" s="129">
        <f t="shared" si="11"/>
        <v>8.4472049689440887E-2</v>
      </c>
      <c r="G70" s="126">
        <v>8.6199999999999992</v>
      </c>
      <c r="H70" s="127">
        <f t="shared" si="15"/>
        <v>4.106280193236711E-2</v>
      </c>
      <c r="I70" s="128">
        <v>6.87</v>
      </c>
      <c r="J70" s="129">
        <f t="shared" si="16"/>
        <v>1.178203240058906E-2</v>
      </c>
      <c r="K70" s="126">
        <v>2.62</v>
      </c>
      <c r="L70" s="127">
        <f t="shared" si="17"/>
        <v>-1.1320754716981019E-2</v>
      </c>
    </row>
    <row r="71" spans="2:14" ht="15" hidden="1" customHeight="1" outlineLevel="1">
      <c r="B71" s="82" t="s">
        <v>37</v>
      </c>
      <c r="C71" s="126">
        <v>8.0030798801343952</v>
      </c>
      <c r="D71" s="127">
        <f t="shared" si="11"/>
        <v>-6.2029130382388442E-2</v>
      </c>
      <c r="E71" s="128">
        <v>8.82</v>
      </c>
      <c r="F71" s="129">
        <f t="shared" si="11"/>
        <v>-7.3529411764705843E-2</v>
      </c>
      <c r="G71" s="126">
        <v>8.77</v>
      </c>
      <c r="H71" s="127">
        <f t="shared" si="15"/>
        <v>-6.4034151547491924E-2</v>
      </c>
      <c r="I71" s="128">
        <v>6.76</v>
      </c>
      <c r="J71" s="129">
        <f t="shared" si="16"/>
        <v>-2.7338129496402908E-2</v>
      </c>
      <c r="K71" s="126">
        <v>2.72</v>
      </c>
      <c r="L71" s="127">
        <f t="shared" si="17"/>
        <v>-7.1672354948805417E-2</v>
      </c>
    </row>
    <row r="72" spans="2:14" ht="15" hidden="1" customHeight="1" outlineLevel="1">
      <c r="B72" s="82" t="s">
        <v>38</v>
      </c>
      <c r="C72" s="126">
        <v>7.8998410481810639</v>
      </c>
      <c r="D72" s="127">
        <f t="shared" si="11"/>
        <v>-4.6571415184538445E-2</v>
      </c>
      <c r="E72" s="128">
        <v>8.81</v>
      </c>
      <c r="F72" s="129">
        <f t="shared" si="11"/>
        <v>-3.0803080308030695E-2</v>
      </c>
      <c r="G72" s="126">
        <v>8.85</v>
      </c>
      <c r="H72" s="127">
        <f t="shared" si="15"/>
        <v>-6.25E-2</v>
      </c>
      <c r="I72" s="128">
        <v>6.57</v>
      </c>
      <c r="J72" s="129">
        <f t="shared" si="16"/>
        <v>-4.6444121915819925E-2</v>
      </c>
      <c r="K72" s="126">
        <v>2.92</v>
      </c>
      <c r="L72" s="127">
        <f t="shared" si="17"/>
        <v>0.1821862348178136</v>
      </c>
    </row>
    <row r="73" spans="2:14" ht="15" hidden="1" customHeight="1" outlineLevel="1" thickBot="1">
      <c r="B73" s="82" t="s">
        <v>39</v>
      </c>
      <c r="C73" s="126">
        <v>7.1240683090188419</v>
      </c>
      <c r="D73" s="127">
        <f t="shared" si="11"/>
        <v>-4.9419278342255346E-2</v>
      </c>
      <c r="E73" s="128">
        <v>7.6</v>
      </c>
      <c r="F73" s="129">
        <f t="shared" si="11"/>
        <v>-4.4025157232704504E-2</v>
      </c>
      <c r="G73" s="126">
        <v>7.81</v>
      </c>
      <c r="H73" s="127">
        <f t="shared" si="15"/>
        <v>-7.1343638525564912E-2</v>
      </c>
      <c r="I73" s="128">
        <v>6.3</v>
      </c>
      <c r="J73" s="129">
        <f t="shared" si="16"/>
        <v>-8.4302325581395388E-2</v>
      </c>
      <c r="K73" s="126">
        <v>3.21</v>
      </c>
      <c r="L73" s="127">
        <f t="shared" si="17"/>
        <v>0.43946188340807169</v>
      </c>
    </row>
    <row r="74" spans="2:14" ht="16.5" hidden="1" customHeight="1" outlineLevel="1" thickBot="1">
      <c r="B74" s="82" t="s">
        <v>40</v>
      </c>
      <c r="C74" s="126">
        <v>7.9330001493179685</v>
      </c>
      <c r="D74" s="127">
        <f t="shared" si="11"/>
        <v>-1.1920305161834399E-3</v>
      </c>
      <c r="E74" s="128">
        <v>8.66</v>
      </c>
      <c r="F74" s="129">
        <f t="shared" si="11"/>
        <v>1.4051522248243575E-2</v>
      </c>
      <c r="G74" s="126">
        <v>8.66</v>
      </c>
      <c r="H74" s="127">
        <f t="shared" si="15"/>
        <v>-2.3041474654377225E-3</v>
      </c>
      <c r="I74" s="128">
        <v>6.93</v>
      </c>
      <c r="J74" s="129">
        <f t="shared" si="16"/>
        <v>-5.7142857142857162E-2</v>
      </c>
      <c r="K74" s="126">
        <v>2.98</v>
      </c>
      <c r="L74" s="127">
        <f t="shared" si="17"/>
        <v>0.27350427350427364</v>
      </c>
      <c r="N74" s="41" t="s">
        <v>45</v>
      </c>
    </row>
    <row r="75" spans="2:14" ht="15" hidden="1" customHeight="1" outlineLevel="1">
      <c r="B75" s="82" t="s">
        <v>41</v>
      </c>
      <c r="C75" s="126">
        <v>7.533085978591493</v>
      </c>
      <c r="D75" s="127">
        <f t="shared" si="11"/>
        <v>1.7731958630031741E-3</v>
      </c>
      <c r="E75" s="128">
        <v>8.06</v>
      </c>
      <c r="F75" s="129">
        <f t="shared" si="11"/>
        <v>-2.4752475247524774E-3</v>
      </c>
      <c r="G75" s="126">
        <v>8.09</v>
      </c>
      <c r="H75" s="127">
        <f t="shared" si="15"/>
        <v>1.8891687657430767E-2</v>
      </c>
      <c r="I75" s="128">
        <v>6.87</v>
      </c>
      <c r="J75" s="129">
        <f t="shared" si="16"/>
        <v>-1.151079136690647E-2</v>
      </c>
      <c r="K75" s="126">
        <v>2.87</v>
      </c>
      <c r="L75" s="127">
        <f t="shared" si="17"/>
        <v>6.6914498141263934E-2</v>
      </c>
    </row>
    <row r="76" spans="2:14" ht="15" hidden="1" customHeight="1" outlineLevel="1">
      <c r="B76" s="82" t="s">
        <v>42</v>
      </c>
      <c r="C76" s="126">
        <v>7.9012655691175775</v>
      </c>
      <c r="D76" s="127">
        <f t="shared" si="11"/>
        <v>-4.093494255313157E-2</v>
      </c>
      <c r="E76" s="128">
        <v>8.1300000000000008</v>
      </c>
      <c r="F76" s="129">
        <f t="shared" si="11"/>
        <v>-5.2447552447552392E-2</v>
      </c>
      <c r="G76" s="126">
        <v>8.4</v>
      </c>
      <c r="H76" s="127">
        <f t="shared" si="15"/>
        <v>-3.4482758620689502E-2</v>
      </c>
      <c r="I76" s="128">
        <v>8.5</v>
      </c>
      <c r="J76" s="129">
        <f t="shared" si="16"/>
        <v>-3.0786773090079822E-2</v>
      </c>
      <c r="K76" s="126">
        <v>2.61</v>
      </c>
      <c r="L76" s="127">
        <f t="shared" si="17"/>
        <v>3.5714285714285587E-2</v>
      </c>
    </row>
    <row r="77" spans="2:14" ht="15" hidden="1" customHeight="1" outlineLevel="1">
      <c r="B77" s="82" t="s">
        <v>43</v>
      </c>
      <c r="C77" s="126">
        <v>8.3484333051811106</v>
      </c>
      <c r="D77" s="127">
        <f t="shared" si="11"/>
        <v>-1.53466012086374E-2</v>
      </c>
      <c r="E77" s="128">
        <v>8.51</v>
      </c>
      <c r="F77" s="129">
        <f t="shared" si="11"/>
        <v>-3.0751708428245927E-2</v>
      </c>
      <c r="G77" s="126">
        <v>8.7200000000000006</v>
      </c>
      <c r="H77" s="127">
        <f t="shared" si="15"/>
        <v>-4.8034934497816484E-2</v>
      </c>
      <c r="I77" s="128">
        <v>9.1300000000000008</v>
      </c>
      <c r="J77" s="129">
        <f t="shared" si="16"/>
        <v>2.2396416573348343E-2</v>
      </c>
      <c r="K77" s="126">
        <v>2.64</v>
      </c>
      <c r="L77" s="127">
        <f t="shared" si="17"/>
        <v>-3.9999999999999925E-2</v>
      </c>
    </row>
    <row r="78" spans="2:14" ht="15" hidden="1" customHeight="1" outlineLevel="1">
      <c r="B78" s="82" t="s">
        <v>44</v>
      </c>
      <c r="C78" s="126">
        <v>9.1952442241468244</v>
      </c>
      <c r="D78" s="127">
        <f t="shared" si="11"/>
        <v>3.0641762933970806E-2</v>
      </c>
      <c r="E78" s="128">
        <v>9.6</v>
      </c>
      <c r="F78" s="129">
        <f t="shared" si="11"/>
        <v>1.0427528675702735E-3</v>
      </c>
      <c r="G78" s="126">
        <v>9.39</v>
      </c>
      <c r="H78" s="127">
        <f t="shared" si="15"/>
        <v>5.3872053872053849E-2</v>
      </c>
      <c r="I78" s="128">
        <v>9.6999999999999993</v>
      </c>
      <c r="J78" s="129">
        <f t="shared" si="16"/>
        <v>2.5369978858350795E-2</v>
      </c>
      <c r="K78" s="126">
        <v>2.68</v>
      </c>
      <c r="L78" s="127">
        <f t="shared" si="17"/>
        <v>0.13080168776371304</v>
      </c>
    </row>
    <row r="79" spans="2:14" collapsed="1">
      <c r="B79" s="38">
        <v>2007</v>
      </c>
      <c r="C79" s="136">
        <v>7.9448414634885607</v>
      </c>
      <c r="D79" s="137">
        <f t="shared" si="11"/>
        <v>-1.3241054921363515E-2</v>
      </c>
      <c r="E79" s="136">
        <v>8.5232466644042173</v>
      </c>
      <c r="F79" s="137">
        <f>E79/E92-1</f>
        <v>-7.4418794498477547E-3</v>
      </c>
      <c r="G79" s="136">
        <v>8.5343408828362701</v>
      </c>
      <c r="H79" s="137">
        <f>G79/G92-1</f>
        <v>-1.6957846730931703E-2</v>
      </c>
      <c r="I79" s="136">
        <v>7.4199065558431485</v>
      </c>
      <c r="J79" s="137">
        <f>I79/I92-1</f>
        <v>-2.3120630858002311E-2</v>
      </c>
      <c r="K79" s="136">
        <v>2.6882476247515856</v>
      </c>
      <c r="L79" s="137">
        <f>K79/K92-1</f>
        <v>5.1332265862816806E-2</v>
      </c>
    </row>
    <row r="80" spans="2:14" ht="15" hidden="1" customHeight="1" outlineLevel="1">
      <c r="B80" s="82" t="s">
        <v>33</v>
      </c>
      <c r="C80" s="126">
        <v>7.8535863971272892</v>
      </c>
      <c r="D80" s="138"/>
      <c r="E80" s="128">
        <v>8.1999999999999993</v>
      </c>
      <c r="F80" s="129"/>
      <c r="G80" s="126">
        <v>8.43</v>
      </c>
      <c r="H80" s="138"/>
      <c r="I80" s="128">
        <v>8.01</v>
      </c>
      <c r="J80" s="129"/>
      <c r="K80" s="126">
        <v>2.72</v>
      </c>
      <c r="L80" s="138"/>
    </row>
    <row r="81" spans="2:12" ht="15" hidden="1" customHeight="1" outlineLevel="1">
      <c r="B81" s="82" t="s">
        <v>34</v>
      </c>
      <c r="C81" s="126">
        <v>8.2904838198813042</v>
      </c>
      <c r="D81" s="138"/>
      <c r="E81" s="128">
        <v>8.6999999999999993</v>
      </c>
      <c r="F81" s="129"/>
      <c r="G81" s="126">
        <v>8.91</v>
      </c>
      <c r="H81" s="138"/>
      <c r="I81" s="128">
        <v>8.1999999999999993</v>
      </c>
      <c r="J81" s="129"/>
      <c r="K81" s="126">
        <v>2.5299999999999998</v>
      </c>
      <c r="L81" s="138"/>
    </row>
    <row r="82" spans="2:12" ht="15" hidden="1" customHeight="1" outlineLevel="1">
      <c r="B82" s="82" t="s">
        <v>35</v>
      </c>
      <c r="C82" s="126">
        <v>7.5615202484548449</v>
      </c>
      <c r="D82" s="138"/>
      <c r="E82" s="128">
        <v>7.96</v>
      </c>
      <c r="F82" s="129"/>
      <c r="G82" s="126">
        <v>7.99</v>
      </c>
      <c r="H82" s="138"/>
      <c r="I82" s="128">
        <v>7.13</v>
      </c>
      <c r="J82" s="129"/>
      <c r="K82" s="126">
        <v>2.58</v>
      </c>
      <c r="L82" s="138"/>
    </row>
    <row r="83" spans="2:12" ht="15" hidden="1" customHeight="1" outlineLevel="1">
      <c r="B83" s="82" t="s">
        <v>36</v>
      </c>
      <c r="C83" s="126">
        <v>7.5167569827946696</v>
      </c>
      <c r="D83" s="138"/>
      <c r="E83" s="128">
        <v>8.0500000000000007</v>
      </c>
      <c r="F83" s="129"/>
      <c r="G83" s="126">
        <v>8.2799999999999994</v>
      </c>
      <c r="H83" s="138"/>
      <c r="I83" s="128">
        <v>6.79</v>
      </c>
      <c r="J83" s="129"/>
      <c r="K83" s="126">
        <v>2.65</v>
      </c>
      <c r="L83" s="138"/>
    </row>
    <row r="84" spans="2:12" ht="15" hidden="1" customHeight="1" outlineLevel="1">
      <c r="B84" s="82" t="s">
        <v>37</v>
      </c>
      <c r="C84" s="126">
        <v>8.5323330813003402</v>
      </c>
      <c r="D84" s="138"/>
      <c r="E84" s="128">
        <v>9.52</v>
      </c>
      <c r="F84" s="129"/>
      <c r="G84" s="126">
        <v>9.3699999999999992</v>
      </c>
      <c r="H84" s="138"/>
      <c r="I84" s="128">
        <v>6.95</v>
      </c>
      <c r="J84" s="129"/>
      <c r="K84" s="126">
        <v>2.93</v>
      </c>
      <c r="L84" s="138"/>
    </row>
    <row r="85" spans="2:12" ht="15" hidden="1" customHeight="1" outlineLevel="1">
      <c r="B85" s="82" t="s">
        <v>38</v>
      </c>
      <c r="C85" s="126">
        <v>8.2857186935611935</v>
      </c>
      <c r="D85" s="138"/>
      <c r="E85" s="128">
        <v>9.09</v>
      </c>
      <c r="F85" s="129"/>
      <c r="G85" s="126">
        <v>9.44</v>
      </c>
      <c r="H85" s="138"/>
      <c r="I85" s="128">
        <v>6.89</v>
      </c>
      <c r="J85" s="129"/>
      <c r="K85" s="126">
        <v>2.4700000000000002</v>
      </c>
      <c r="L85" s="138"/>
    </row>
    <row r="86" spans="2:12" ht="15" hidden="1" customHeight="1" outlineLevel="1">
      <c r="B86" s="82" t="s">
        <v>39</v>
      </c>
      <c r="C86" s="126">
        <v>7.4944380279404124</v>
      </c>
      <c r="D86" s="138"/>
      <c r="E86" s="128">
        <v>7.95</v>
      </c>
      <c r="F86" s="129"/>
      <c r="G86" s="126">
        <v>8.41</v>
      </c>
      <c r="H86" s="138"/>
      <c r="I86" s="128">
        <v>6.88</v>
      </c>
      <c r="J86" s="129"/>
      <c r="K86" s="126">
        <v>2.23</v>
      </c>
      <c r="L86" s="138"/>
    </row>
    <row r="87" spans="2:12" ht="15" hidden="1" customHeight="1" outlineLevel="1">
      <c r="B87" s="82" t="s">
        <v>40</v>
      </c>
      <c r="C87" s="126">
        <v>7.9424678133252566</v>
      </c>
      <c r="D87" s="138"/>
      <c r="E87" s="128">
        <v>8.5399999999999991</v>
      </c>
      <c r="F87" s="129"/>
      <c r="G87" s="126">
        <v>8.68</v>
      </c>
      <c r="H87" s="138"/>
      <c r="I87" s="128">
        <v>7.35</v>
      </c>
      <c r="J87" s="129"/>
      <c r="K87" s="126">
        <v>2.34</v>
      </c>
      <c r="L87" s="138"/>
    </row>
    <row r="88" spans="2:12" ht="15" hidden="1" customHeight="1" outlineLevel="1">
      <c r="B88" s="82" t="s">
        <v>41</v>
      </c>
      <c r="C88" s="126">
        <v>7.5197519854800294</v>
      </c>
      <c r="D88" s="138"/>
      <c r="E88" s="128">
        <v>8.08</v>
      </c>
      <c r="F88" s="129"/>
      <c r="G88" s="126">
        <v>7.94</v>
      </c>
      <c r="H88" s="138"/>
      <c r="I88" s="128">
        <v>6.95</v>
      </c>
      <c r="J88" s="129"/>
      <c r="K88" s="126">
        <v>2.69</v>
      </c>
      <c r="L88" s="138"/>
    </row>
    <row r="89" spans="2:12" ht="15" hidden="1" customHeight="1" outlineLevel="1">
      <c r="B89" s="82" t="s">
        <v>42</v>
      </c>
      <c r="C89" s="126">
        <v>8.2385084387826346</v>
      </c>
      <c r="D89" s="138"/>
      <c r="E89" s="128">
        <v>8.58</v>
      </c>
      <c r="F89" s="129"/>
      <c r="G89" s="126">
        <v>8.6999999999999993</v>
      </c>
      <c r="H89" s="138"/>
      <c r="I89" s="128">
        <v>8.77</v>
      </c>
      <c r="J89" s="129"/>
      <c r="K89" s="126">
        <v>2.52</v>
      </c>
      <c r="L89" s="138"/>
    </row>
    <row r="90" spans="2:12" ht="15" hidden="1" customHeight="1" outlineLevel="1">
      <c r="B90" s="82" t="s">
        <v>43</v>
      </c>
      <c r="C90" s="126">
        <v>8.4785502344567174</v>
      </c>
      <c r="D90" s="138"/>
      <c r="E90" s="128">
        <v>8.7799999999999994</v>
      </c>
      <c r="F90" s="129"/>
      <c r="G90" s="126">
        <v>9.16</v>
      </c>
      <c r="H90" s="138"/>
      <c r="I90" s="128">
        <v>8.93</v>
      </c>
      <c r="J90" s="129"/>
      <c r="K90" s="126">
        <v>2.75</v>
      </c>
      <c r="L90" s="138"/>
    </row>
    <row r="91" spans="2:12" ht="15" hidden="1" customHeight="1" outlineLevel="1">
      <c r="B91" s="82" t="s">
        <v>44</v>
      </c>
      <c r="C91" s="126">
        <v>8.9218626246721655</v>
      </c>
      <c r="D91" s="138"/>
      <c r="E91" s="128">
        <v>9.59</v>
      </c>
      <c r="F91" s="129"/>
      <c r="G91" s="126">
        <v>8.91</v>
      </c>
      <c r="H91" s="138"/>
      <c r="I91" s="128">
        <v>9.4600000000000009</v>
      </c>
      <c r="J91" s="129"/>
      <c r="K91" s="126">
        <v>2.37</v>
      </c>
      <c r="L91" s="138"/>
    </row>
    <row r="92" spans="2:12" collapsed="1">
      <c r="B92" s="38">
        <v>2006</v>
      </c>
      <c r="C92" s="136">
        <v>8.0514511706356231</v>
      </c>
      <c r="D92" s="139"/>
      <c r="E92" s="136">
        <v>8.5871512085156052</v>
      </c>
      <c r="F92" s="137"/>
      <c r="G92" s="136">
        <v>8.6815614716578047</v>
      </c>
      <c r="H92" s="137"/>
      <c r="I92" s="136">
        <v>7.5955197644926438</v>
      </c>
      <c r="J92" s="137"/>
      <c r="K92" s="136">
        <v>2.5569914593512171</v>
      </c>
      <c r="L92" s="137"/>
    </row>
    <row r="93" spans="2:12" ht="15" customHeight="1">
      <c r="B93" s="42" t="s">
        <v>46</v>
      </c>
      <c r="C93" s="42"/>
      <c r="D93" s="42"/>
      <c r="E93" s="42"/>
      <c r="F93" s="42"/>
      <c r="G93" s="42"/>
      <c r="H93" s="42"/>
      <c r="I93" s="43"/>
      <c r="J93" s="43"/>
      <c r="K93" s="43"/>
      <c r="L93" s="43"/>
    </row>
  </sheetData>
  <mergeCells count="7">
    <mergeCell ref="B93:H93"/>
    <mergeCell ref="B5:L5"/>
    <mergeCell ref="C6:D6"/>
    <mergeCell ref="E6:F6"/>
    <mergeCell ref="G6:H6"/>
    <mergeCell ref="I6:J6"/>
    <mergeCell ref="K6:L6"/>
  </mergeCells>
  <hyperlinks>
    <hyperlink ref="N74" location="'grafica evolución alo x tip'!A1" tooltip="GRAFICA" display="GRAFICA"/>
  </hyperlink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 xml:space="preserve">&amp;L&amp;G&amp;RTurismo en Cifras </oddHeader>
    <oddFooter>&amp;CTurismo de Tenerife&amp;R&amp;P</oddFooter>
  </headerFooter>
  <drawing r:id="rId2"/>
  <legacyDrawingHF r:id="rId3"/>
</worksheet>
</file>

<file path=xl/worksheets/sheet18.xml><?xml version="1.0" encoding="utf-8"?>
<worksheet xmlns="http://schemas.openxmlformats.org/spreadsheetml/2006/main" xmlns:r="http://schemas.openxmlformats.org/officeDocument/2006/relationships">
  <sheetPr codeName="Hoja21">
    <tabColor rgb="FF000099"/>
    <pageSetUpPr autoPageBreaks="0" fitToPage="1"/>
  </sheetPr>
  <dimension ref="B1:L29"/>
  <sheetViews>
    <sheetView showGridLines="0" showRowColHeaders="0" showOutlineSymbols="0" zoomScaleNormal="100" workbookViewId="0">
      <selection activeCell="B1" sqref="B1"/>
    </sheetView>
  </sheetViews>
  <sheetFormatPr baseColWidth="10" defaultRowHeight="12.75"/>
  <cols>
    <col min="1" max="1" width="15.7109375" style="44" customWidth="1"/>
    <col min="2" max="2" width="24.7109375" style="44" customWidth="1"/>
    <col min="3" max="6" width="10.7109375" style="44" customWidth="1"/>
    <col min="7" max="12" width="11.42578125" style="44"/>
    <col min="13" max="13" width="14.42578125" style="44" customWidth="1"/>
    <col min="14" max="256" width="11.42578125" style="44"/>
    <col min="257" max="257" width="13.5703125" style="44" customWidth="1"/>
    <col min="258" max="258" width="35.7109375" style="44" customWidth="1"/>
    <col min="259" max="260" width="12.85546875" style="44" customWidth="1"/>
    <col min="261" max="261" width="13.7109375" style="44" customWidth="1"/>
    <col min="262" max="262" width="10.7109375" style="44" customWidth="1"/>
    <col min="263" max="268" width="11.42578125" style="44"/>
    <col min="269" max="269" width="14.42578125" style="44" customWidth="1"/>
    <col min="270" max="512" width="11.42578125" style="44"/>
    <col min="513" max="513" width="13.5703125" style="44" customWidth="1"/>
    <col min="514" max="514" width="35.7109375" style="44" customWidth="1"/>
    <col min="515" max="516" width="12.85546875" style="44" customWidth="1"/>
    <col min="517" max="517" width="13.7109375" style="44" customWidth="1"/>
    <col min="518" max="518" width="10.7109375" style="44" customWidth="1"/>
    <col min="519" max="524" width="11.42578125" style="44"/>
    <col min="525" max="525" width="14.42578125" style="44" customWidth="1"/>
    <col min="526" max="768" width="11.42578125" style="44"/>
    <col min="769" max="769" width="13.5703125" style="44" customWidth="1"/>
    <col min="770" max="770" width="35.7109375" style="44" customWidth="1"/>
    <col min="771" max="772" width="12.85546875" style="44" customWidth="1"/>
    <col min="773" max="773" width="13.7109375" style="44" customWidth="1"/>
    <col min="774" max="774" width="10.7109375" style="44" customWidth="1"/>
    <col min="775" max="780" width="11.42578125" style="44"/>
    <col min="781" max="781" width="14.42578125" style="44" customWidth="1"/>
    <col min="782" max="1024" width="11.42578125" style="44"/>
    <col min="1025" max="1025" width="13.5703125" style="44" customWidth="1"/>
    <col min="1026" max="1026" width="35.7109375" style="44" customWidth="1"/>
    <col min="1027" max="1028" width="12.85546875" style="44" customWidth="1"/>
    <col min="1029" max="1029" width="13.7109375" style="44" customWidth="1"/>
    <col min="1030" max="1030" width="10.7109375" style="44" customWidth="1"/>
    <col min="1031" max="1036" width="11.42578125" style="44"/>
    <col min="1037" max="1037" width="14.42578125" style="44" customWidth="1"/>
    <col min="1038" max="1280" width="11.42578125" style="44"/>
    <col min="1281" max="1281" width="13.5703125" style="44" customWidth="1"/>
    <col min="1282" max="1282" width="35.7109375" style="44" customWidth="1"/>
    <col min="1283" max="1284" width="12.85546875" style="44" customWidth="1"/>
    <col min="1285" max="1285" width="13.7109375" style="44" customWidth="1"/>
    <col min="1286" max="1286" width="10.7109375" style="44" customWidth="1"/>
    <col min="1287" max="1292" width="11.42578125" style="44"/>
    <col min="1293" max="1293" width="14.42578125" style="44" customWidth="1"/>
    <col min="1294" max="1536" width="11.42578125" style="44"/>
    <col min="1537" max="1537" width="13.5703125" style="44" customWidth="1"/>
    <col min="1538" max="1538" width="35.7109375" style="44" customWidth="1"/>
    <col min="1539" max="1540" width="12.85546875" style="44" customWidth="1"/>
    <col min="1541" max="1541" width="13.7109375" style="44" customWidth="1"/>
    <col min="1542" max="1542" width="10.7109375" style="44" customWidth="1"/>
    <col min="1543" max="1548" width="11.42578125" style="44"/>
    <col min="1549" max="1549" width="14.42578125" style="44" customWidth="1"/>
    <col min="1550" max="1792" width="11.42578125" style="44"/>
    <col min="1793" max="1793" width="13.5703125" style="44" customWidth="1"/>
    <col min="1794" max="1794" width="35.7109375" style="44" customWidth="1"/>
    <col min="1795" max="1796" width="12.85546875" style="44" customWidth="1"/>
    <col min="1797" max="1797" width="13.7109375" style="44" customWidth="1"/>
    <col min="1798" max="1798" width="10.7109375" style="44" customWidth="1"/>
    <col min="1799" max="1804" width="11.42578125" style="44"/>
    <col min="1805" max="1805" width="14.42578125" style="44" customWidth="1"/>
    <col min="1806" max="2048" width="11.42578125" style="44"/>
    <col min="2049" max="2049" width="13.5703125" style="44" customWidth="1"/>
    <col min="2050" max="2050" width="35.7109375" style="44" customWidth="1"/>
    <col min="2051" max="2052" width="12.85546875" style="44" customWidth="1"/>
    <col min="2053" max="2053" width="13.7109375" style="44" customWidth="1"/>
    <col min="2054" max="2054" width="10.7109375" style="44" customWidth="1"/>
    <col min="2055" max="2060" width="11.42578125" style="44"/>
    <col min="2061" max="2061" width="14.42578125" style="44" customWidth="1"/>
    <col min="2062" max="2304" width="11.42578125" style="44"/>
    <col min="2305" max="2305" width="13.5703125" style="44" customWidth="1"/>
    <col min="2306" max="2306" width="35.7109375" style="44" customWidth="1"/>
    <col min="2307" max="2308" width="12.85546875" style="44" customWidth="1"/>
    <col min="2309" max="2309" width="13.7109375" style="44" customWidth="1"/>
    <col min="2310" max="2310" width="10.7109375" style="44" customWidth="1"/>
    <col min="2311" max="2316" width="11.42578125" style="44"/>
    <col min="2317" max="2317" width="14.42578125" style="44" customWidth="1"/>
    <col min="2318" max="2560" width="11.42578125" style="44"/>
    <col min="2561" max="2561" width="13.5703125" style="44" customWidth="1"/>
    <col min="2562" max="2562" width="35.7109375" style="44" customWidth="1"/>
    <col min="2563" max="2564" width="12.85546875" style="44" customWidth="1"/>
    <col min="2565" max="2565" width="13.7109375" style="44" customWidth="1"/>
    <col min="2566" max="2566" width="10.7109375" style="44" customWidth="1"/>
    <col min="2567" max="2572" width="11.42578125" style="44"/>
    <col min="2573" max="2573" width="14.42578125" style="44" customWidth="1"/>
    <col min="2574" max="2816" width="11.42578125" style="44"/>
    <col min="2817" max="2817" width="13.5703125" style="44" customWidth="1"/>
    <col min="2818" max="2818" width="35.7109375" style="44" customWidth="1"/>
    <col min="2819" max="2820" width="12.85546875" style="44" customWidth="1"/>
    <col min="2821" max="2821" width="13.7109375" style="44" customWidth="1"/>
    <col min="2822" max="2822" width="10.7109375" style="44" customWidth="1"/>
    <col min="2823" max="2828" width="11.42578125" style="44"/>
    <col min="2829" max="2829" width="14.42578125" style="44" customWidth="1"/>
    <col min="2830" max="3072" width="11.42578125" style="44"/>
    <col min="3073" max="3073" width="13.5703125" style="44" customWidth="1"/>
    <col min="3074" max="3074" width="35.7109375" style="44" customWidth="1"/>
    <col min="3075" max="3076" width="12.85546875" style="44" customWidth="1"/>
    <col min="3077" max="3077" width="13.7109375" style="44" customWidth="1"/>
    <col min="3078" max="3078" width="10.7109375" style="44" customWidth="1"/>
    <col min="3079" max="3084" width="11.42578125" style="44"/>
    <col min="3085" max="3085" width="14.42578125" style="44" customWidth="1"/>
    <col min="3086" max="3328" width="11.42578125" style="44"/>
    <col min="3329" max="3329" width="13.5703125" style="44" customWidth="1"/>
    <col min="3330" max="3330" width="35.7109375" style="44" customWidth="1"/>
    <col min="3331" max="3332" width="12.85546875" style="44" customWidth="1"/>
    <col min="3333" max="3333" width="13.7109375" style="44" customWidth="1"/>
    <col min="3334" max="3334" width="10.7109375" style="44" customWidth="1"/>
    <col min="3335" max="3340" width="11.42578125" style="44"/>
    <col min="3341" max="3341" width="14.42578125" style="44" customWidth="1"/>
    <col min="3342" max="3584" width="11.42578125" style="44"/>
    <col min="3585" max="3585" width="13.5703125" style="44" customWidth="1"/>
    <col min="3586" max="3586" width="35.7109375" style="44" customWidth="1"/>
    <col min="3587" max="3588" width="12.85546875" style="44" customWidth="1"/>
    <col min="3589" max="3589" width="13.7109375" style="44" customWidth="1"/>
    <col min="3590" max="3590" width="10.7109375" style="44" customWidth="1"/>
    <col min="3591" max="3596" width="11.42578125" style="44"/>
    <col min="3597" max="3597" width="14.42578125" style="44" customWidth="1"/>
    <col min="3598" max="3840" width="11.42578125" style="44"/>
    <col min="3841" max="3841" width="13.5703125" style="44" customWidth="1"/>
    <col min="3842" max="3842" width="35.7109375" style="44" customWidth="1"/>
    <col min="3843" max="3844" width="12.85546875" style="44" customWidth="1"/>
    <col min="3845" max="3845" width="13.7109375" style="44" customWidth="1"/>
    <col min="3846" max="3846" width="10.7109375" style="44" customWidth="1"/>
    <col min="3847" max="3852" width="11.42578125" style="44"/>
    <col min="3853" max="3853" width="14.42578125" style="44" customWidth="1"/>
    <col min="3854" max="4096" width="11.42578125" style="44"/>
    <col min="4097" max="4097" width="13.5703125" style="44" customWidth="1"/>
    <col min="4098" max="4098" width="35.7109375" style="44" customWidth="1"/>
    <col min="4099" max="4100" width="12.85546875" style="44" customWidth="1"/>
    <col min="4101" max="4101" width="13.7109375" style="44" customWidth="1"/>
    <col min="4102" max="4102" width="10.7109375" style="44" customWidth="1"/>
    <col min="4103" max="4108" width="11.42578125" style="44"/>
    <col min="4109" max="4109" width="14.42578125" style="44" customWidth="1"/>
    <col min="4110" max="4352" width="11.42578125" style="44"/>
    <col min="4353" max="4353" width="13.5703125" style="44" customWidth="1"/>
    <col min="4354" max="4354" width="35.7109375" style="44" customWidth="1"/>
    <col min="4355" max="4356" width="12.85546875" style="44" customWidth="1"/>
    <col min="4357" max="4357" width="13.7109375" style="44" customWidth="1"/>
    <col min="4358" max="4358" width="10.7109375" style="44" customWidth="1"/>
    <col min="4359" max="4364" width="11.42578125" style="44"/>
    <col min="4365" max="4365" width="14.42578125" style="44" customWidth="1"/>
    <col min="4366" max="4608" width="11.42578125" style="44"/>
    <col min="4609" max="4609" width="13.5703125" style="44" customWidth="1"/>
    <col min="4610" max="4610" width="35.7109375" style="44" customWidth="1"/>
    <col min="4611" max="4612" width="12.85546875" style="44" customWidth="1"/>
    <col min="4613" max="4613" width="13.7109375" style="44" customWidth="1"/>
    <col min="4614" max="4614" width="10.7109375" style="44" customWidth="1"/>
    <col min="4615" max="4620" width="11.42578125" style="44"/>
    <col min="4621" max="4621" width="14.42578125" style="44" customWidth="1"/>
    <col min="4622" max="4864" width="11.42578125" style="44"/>
    <col min="4865" max="4865" width="13.5703125" style="44" customWidth="1"/>
    <col min="4866" max="4866" width="35.7109375" style="44" customWidth="1"/>
    <col min="4867" max="4868" width="12.85546875" style="44" customWidth="1"/>
    <col min="4869" max="4869" width="13.7109375" style="44" customWidth="1"/>
    <col min="4870" max="4870" width="10.7109375" style="44" customWidth="1"/>
    <col min="4871" max="4876" width="11.42578125" style="44"/>
    <col min="4877" max="4877" width="14.42578125" style="44" customWidth="1"/>
    <col min="4878" max="5120" width="11.42578125" style="44"/>
    <col min="5121" max="5121" width="13.5703125" style="44" customWidth="1"/>
    <col min="5122" max="5122" width="35.7109375" style="44" customWidth="1"/>
    <col min="5123" max="5124" width="12.85546875" style="44" customWidth="1"/>
    <col min="5125" max="5125" width="13.7109375" style="44" customWidth="1"/>
    <col min="5126" max="5126" width="10.7109375" style="44" customWidth="1"/>
    <col min="5127" max="5132" width="11.42578125" style="44"/>
    <col min="5133" max="5133" width="14.42578125" style="44" customWidth="1"/>
    <col min="5134" max="5376" width="11.42578125" style="44"/>
    <col min="5377" max="5377" width="13.5703125" style="44" customWidth="1"/>
    <col min="5378" max="5378" width="35.7109375" style="44" customWidth="1"/>
    <col min="5379" max="5380" width="12.85546875" style="44" customWidth="1"/>
    <col min="5381" max="5381" width="13.7109375" style="44" customWidth="1"/>
    <col min="5382" max="5382" width="10.7109375" style="44" customWidth="1"/>
    <col min="5383" max="5388" width="11.42578125" style="44"/>
    <col min="5389" max="5389" width="14.42578125" style="44" customWidth="1"/>
    <col min="5390" max="5632" width="11.42578125" style="44"/>
    <col min="5633" max="5633" width="13.5703125" style="44" customWidth="1"/>
    <col min="5634" max="5634" width="35.7109375" style="44" customWidth="1"/>
    <col min="5635" max="5636" width="12.85546875" style="44" customWidth="1"/>
    <col min="5637" max="5637" width="13.7109375" style="44" customWidth="1"/>
    <col min="5638" max="5638" width="10.7109375" style="44" customWidth="1"/>
    <col min="5639" max="5644" width="11.42578125" style="44"/>
    <col min="5645" max="5645" width="14.42578125" style="44" customWidth="1"/>
    <col min="5646" max="5888" width="11.42578125" style="44"/>
    <col min="5889" max="5889" width="13.5703125" style="44" customWidth="1"/>
    <col min="5890" max="5890" width="35.7109375" style="44" customWidth="1"/>
    <col min="5891" max="5892" width="12.85546875" style="44" customWidth="1"/>
    <col min="5893" max="5893" width="13.7109375" style="44" customWidth="1"/>
    <col min="5894" max="5894" width="10.7109375" style="44" customWidth="1"/>
    <col min="5895" max="5900" width="11.42578125" style="44"/>
    <col min="5901" max="5901" width="14.42578125" style="44" customWidth="1"/>
    <col min="5902" max="6144" width="11.42578125" style="44"/>
    <col min="6145" max="6145" width="13.5703125" style="44" customWidth="1"/>
    <col min="6146" max="6146" width="35.7109375" style="44" customWidth="1"/>
    <col min="6147" max="6148" width="12.85546875" style="44" customWidth="1"/>
    <col min="6149" max="6149" width="13.7109375" style="44" customWidth="1"/>
    <col min="6150" max="6150" width="10.7109375" style="44" customWidth="1"/>
    <col min="6151" max="6156" width="11.42578125" style="44"/>
    <col min="6157" max="6157" width="14.42578125" style="44" customWidth="1"/>
    <col min="6158" max="6400" width="11.42578125" style="44"/>
    <col min="6401" max="6401" width="13.5703125" style="44" customWidth="1"/>
    <col min="6402" max="6402" width="35.7109375" style="44" customWidth="1"/>
    <col min="6403" max="6404" width="12.85546875" style="44" customWidth="1"/>
    <col min="6405" max="6405" width="13.7109375" style="44" customWidth="1"/>
    <col min="6406" max="6406" width="10.7109375" style="44" customWidth="1"/>
    <col min="6407" max="6412" width="11.42578125" style="44"/>
    <col min="6413" max="6413" width="14.42578125" style="44" customWidth="1"/>
    <col min="6414" max="6656" width="11.42578125" style="44"/>
    <col min="6657" max="6657" width="13.5703125" style="44" customWidth="1"/>
    <col min="6658" max="6658" width="35.7109375" style="44" customWidth="1"/>
    <col min="6659" max="6660" width="12.85546875" style="44" customWidth="1"/>
    <col min="6661" max="6661" width="13.7109375" style="44" customWidth="1"/>
    <col min="6662" max="6662" width="10.7109375" style="44" customWidth="1"/>
    <col min="6663" max="6668" width="11.42578125" style="44"/>
    <col min="6669" max="6669" width="14.42578125" style="44" customWidth="1"/>
    <col min="6670" max="6912" width="11.42578125" style="44"/>
    <col min="6913" max="6913" width="13.5703125" style="44" customWidth="1"/>
    <col min="6914" max="6914" width="35.7109375" style="44" customWidth="1"/>
    <col min="6915" max="6916" width="12.85546875" style="44" customWidth="1"/>
    <col min="6917" max="6917" width="13.7109375" style="44" customWidth="1"/>
    <col min="6918" max="6918" width="10.7109375" style="44" customWidth="1"/>
    <col min="6919" max="6924" width="11.42578125" style="44"/>
    <col min="6925" max="6925" width="14.42578125" style="44" customWidth="1"/>
    <col min="6926" max="7168" width="11.42578125" style="44"/>
    <col min="7169" max="7169" width="13.5703125" style="44" customWidth="1"/>
    <col min="7170" max="7170" width="35.7109375" style="44" customWidth="1"/>
    <col min="7171" max="7172" width="12.85546875" style="44" customWidth="1"/>
    <col min="7173" max="7173" width="13.7109375" style="44" customWidth="1"/>
    <col min="7174" max="7174" width="10.7109375" style="44" customWidth="1"/>
    <col min="7175" max="7180" width="11.42578125" style="44"/>
    <col min="7181" max="7181" width="14.42578125" style="44" customWidth="1"/>
    <col min="7182" max="7424" width="11.42578125" style="44"/>
    <col min="7425" max="7425" width="13.5703125" style="44" customWidth="1"/>
    <col min="7426" max="7426" width="35.7109375" style="44" customWidth="1"/>
    <col min="7427" max="7428" width="12.85546875" style="44" customWidth="1"/>
    <col min="7429" max="7429" width="13.7109375" style="44" customWidth="1"/>
    <col min="7430" max="7430" width="10.7109375" style="44" customWidth="1"/>
    <col min="7431" max="7436" width="11.42578125" style="44"/>
    <col min="7437" max="7437" width="14.42578125" style="44" customWidth="1"/>
    <col min="7438" max="7680" width="11.42578125" style="44"/>
    <col min="7681" max="7681" width="13.5703125" style="44" customWidth="1"/>
    <col min="7682" max="7682" width="35.7109375" style="44" customWidth="1"/>
    <col min="7683" max="7684" width="12.85546875" style="44" customWidth="1"/>
    <col min="7685" max="7685" width="13.7109375" style="44" customWidth="1"/>
    <col min="7686" max="7686" width="10.7109375" style="44" customWidth="1"/>
    <col min="7687" max="7692" width="11.42578125" style="44"/>
    <col min="7693" max="7693" width="14.42578125" style="44" customWidth="1"/>
    <col min="7694" max="7936" width="11.42578125" style="44"/>
    <col min="7937" max="7937" width="13.5703125" style="44" customWidth="1"/>
    <col min="7938" max="7938" width="35.7109375" style="44" customWidth="1"/>
    <col min="7939" max="7940" width="12.85546875" style="44" customWidth="1"/>
    <col min="7941" max="7941" width="13.7109375" style="44" customWidth="1"/>
    <col min="7942" max="7942" width="10.7109375" style="44" customWidth="1"/>
    <col min="7943" max="7948" width="11.42578125" style="44"/>
    <col min="7949" max="7949" width="14.42578125" style="44" customWidth="1"/>
    <col min="7950" max="8192" width="11.42578125" style="44"/>
    <col min="8193" max="8193" width="13.5703125" style="44" customWidth="1"/>
    <col min="8194" max="8194" width="35.7109375" style="44" customWidth="1"/>
    <col min="8195" max="8196" width="12.85546875" style="44" customWidth="1"/>
    <col min="8197" max="8197" width="13.7109375" style="44" customWidth="1"/>
    <col min="8198" max="8198" width="10.7109375" style="44" customWidth="1"/>
    <col min="8199" max="8204" width="11.42578125" style="44"/>
    <col min="8205" max="8205" width="14.42578125" style="44" customWidth="1"/>
    <col min="8206" max="8448" width="11.42578125" style="44"/>
    <col min="8449" max="8449" width="13.5703125" style="44" customWidth="1"/>
    <col min="8450" max="8450" width="35.7109375" style="44" customWidth="1"/>
    <col min="8451" max="8452" width="12.85546875" style="44" customWidth="1"/>
    <col min="8453" max="8453" width="13.7109375" style="44" customWidth="1"/>
    <col min="8454" max="8454" width="10.7109375" style="44" customWidth="1"/>
    <col min="8455" max="8460" width="11.42578125" style="44"/>
    <col min="8461" max="8461" width="14.42578125" style="44" customWidth="1"/>
    <col min="8462" max="8704" width="11.42578125" style="44"/>
    <col min="8705" max="8705" width="13.5703125" style="44" customWidth="1"/>
    <col min="8706" max="8706" width="35.7109375" style="44" customWidth="1"/>
    <col min="8707" max="8708" width="12.85546875" style="44" customWidth="1"/>
    <col min="8709" max="8709" width="13.7109375" style="44" customWidth="1"/>
    <col min="8710" max="8710" width="10.7109375" style="44" customWidth="1"/>
    <col min="8711" max="8716" width="11.42578125" style="44"/>
    <col min="8717" max="8717" width="14.42578125" style="44" customWidth="1"/>
    <col min="8718" max="8960" width="11.42578125" style="44"/>
    <col min="8961" max="8961" width="13.5703125" style="44" customWidth="1"/>
    <col min="8962" max="8962" width="35.7109375" style="44" customWidth="1"/>
    <col min="8963" max="8964" width="12.85546875" style="44" customWidth="1"/>
    <col min="8965" max="8965" width="13.7109375" style="44" customWidth="1"/>
    <col min="8966" max="8966" width="10.7109375" style="44" customWidth="1"/>
    <col min="8967" max="8972" width="11.42578125" style="44"/>
    <col min="8973" max="8973" width="14.42578125" style="44" customWidth="1"/>
    <col min="8974" max="9216" width="11.42578125" style="44"/>
    <col min="9217" max="9217" width="13.5703125" style="44" customWidth="1"/>
    <col min="9218" max="9218" width="35.7109375" style="44" customWidth="1"/>
    <col min="9219" max="9220" width="12.85546875" style="44" customWidth="1"/>
    <col min="9221" max="9221" width="13.7109375" style="44" customWidth="1"/>
    <col min="9222" max="9222" width="10.7109375" style="44" customWidth="1"/>
    <col min="9223" max="9228" width="11.42578125" style="44"/>
    <col min="9229" max="9229" width="14.42578125" style="44" customWidth="1"/>
    <col min="9230" max="9472" width="11.42578125" style="44"/>
    <col min="9473" max="9473" width="13.5703125" style="44" customWidth="1"/>
    <col min="9474" max="9474" width="35.7109375" style="44" customWidth="1"/>
    <col min="9475" max="9476" width="12.85546875" style="44" customWidth="1"/>
    <col min="9477" max="9477" width="13.7109375" style="44" customWidth="1"/>
    <col min="9478" max="9478" width="10.7109375" style="44" customWidth="1"/>
    <col min="9479" max="9484" width="11.42578125" style="44"/>
    <col min="9485" max="9485" width="14.42578125" style="44" customWidth="1"/>
    <col min="9486" max="9728" width="11.42578125" style="44"/>
    <col min="9729" max="9729" width="13.5703125" style="44" customWidth="1"/>
    <col min="9730" max="9730" width="35.7109375" style="44" customWidth="1"/>
    <col min="9731" max="9732" width="12.85546875" style="44" customWidth="1"/>
    <col min="9733" max="9733" width="13.7109375" style="44" customWidth="1"/>
    <col min="9734" max="9734" width="10.7109375" style="44" customWidth="1"/>
    <col min="9735" max="9740" width="11.42578125" style="44"/>
    <col min="9741" max="9741" width="14.42578125" style="44" customWidth="1"/>
    <col min="9742" max="9984" width="11.42578125" style="44"/>
    <col min="9985" max="9985" width="13.5703125" style="44" customWidth="1"/>
    <col min="9986" max="9986" width="35.7109375" style="44" customWidth="1"/>
    <col min="9987" max="9988" width="12.85546875" style="44" customWidth="1"/>
    <col min="9989" max="9989" width="13.7109375" style="44" customWidth="1"/>
    <col min="9990" max="9990" width="10.7109375" style="44" customWidth="1"/>
    <col min="9991" max="9996" width="11.42578125" style="44"/>
    <col min="9997" max="9997" width="14.42578125" style="44" customWidth="1"/>
    <col min="9998" max="10240" width="11.42578125" style="44"/>
    <col min="10241" max="10241" width="13.5703125" style="44" customWidth="1"/>
    <col min="10242" max="10242" width="35.7109375" style="44" customWidth="1"/>
    <col min="10243" max="10244" width="12.85546875" style="44" customWidth="1"/>
    <col min="10245" max="10245" width="13.7109375" style="44" customWidth="1"/>
    <col min="10246" max="10246" width="10.7109375" style="44" customWidth="1"/>
    <col min="10247" max="10252" width="11.42578125" style="44"/>
    <col min="10253" max="10253" width="14.42578125" style="44" customWidth="1"/>
    <col min="10254" max="10496" width="11.42578125" style="44"/>
    <col min="10497" max="10497" width="13.5703125" style="44" customWidth="1"/>
    <col min="10498" max="10498" width="35.7109375" style="44" customWidth="1"/>
    <col min="10499" max="10500" width="12.85546875" style="44" customWidth="1"/>
    <col min="10501" max="10501" width="13.7109375" style="44" customWidth="1"/>
    <col min="10502" max="10502" width="10.7109375" style="44" customWidth="1"/>
    <col min="10503" max="10508" width="11.42578125" style="44"/>
    <col min="10509" max="10509" width="14.42578125" style="44" customWidth="1"/>
    <col min="10510" max="10752" width="11.42578125" style="44"/>
    <col min="10753" max="10753" width="13.5703125" style="44" customWidth="1"/>
    <col min="10754" max="10754" width="35.7109375" style="44" customWidth="1"/>
    <col min="10755" max="10756" width="12.85546875" style="44" customWidth="1"/>
    <col min="10757" max="10757" width="13.7109375" style="44" customWidth="1"/>
    <col min="10758" max="10758" width="10.7109375" style="44" customWidth="1"/>
    <col min="10759" max="10764" width="11.42578125" style="44"/>
    <col min="10765" max="10765" width="14.42578125" style="44" customWidth="1"/>
    <col min="10766" max="11008" width="11.42578125" style="44"/>
    <col min="11009" max="11009" width="13.5703125" style="44" customWidth="1"/>
    <col min="11010" max="11010" width="35.7109375" style="44" customWidth="1"/>
    <col min="11011" max="11012" width="12.85546875" style="44" customWidth="1"/>
    <col min="11013" max="11013" width="13.7109375" style="44" customWidth="1"/>
    <col min="11014" max="11014" width="10.7109375" style="44" customWidth="1"/>
    <col min="11015" max="11020" width="11.42578125" style="44"/>
    <col min="11021" max="11021" width="14.42578125" style="44" customWidth="1"/>
    <col min="11022" max="11264" width="11.42578125" style="44"/>
    <col min="11265" max="11265" width="13.5703125" style="44" customWidth="1"/>
    <col min="11266" max="11266" width="35.7109375" style="44" customWidth="1"/>
    <col min="11267" max="11268" width="12.85546875" style="44" customWidth="1"/>
    <col min="11269" max="11269" width="13.7109375" style="44" customWidth="1"/>
    <col min="11270" max="11270" width="10.7109375" style="44" customWidth="1"/>
    <col min="11271" max="11276" width="11.42578125" style="44"/>
    <col min="11277" max="11277" width="14.42578125" style="44" customWidth="1"/>
    <col min="11278" max="11520" width="11.42578125" style="44"/>
    <col min="11521" max="11521" width="13.5703125" style="44" customWidth="1"/>
    <col min="11522" max="11522" width="35.7109375" style="44" customWidth="1"/>
    <col min="11523" max="11524" width="12.85546875" style="44" customWidth="1"/>
    <col min="11525" max="11525" width="13.7109375" style="44" customWidth="1"/>
    <col min="11526" max="11526" width="10.7109375" style="44" customWidth="1"/>
    <col min="11527" max="11532" width="11.42578125" style="44"/>
    <col min="11533" max="11533" width="14.42578125" style="44" customWidth="1"/>
    <col min="11534" max="11776" width="11.42578125" style="44"/>
    <col min="11777" max="11777" width="13.5703125" style="44" customWidth="1"/>
    <col min="11778" max="11778" width="35.7109375" style="44" customWidth="1"/>
    <col min="11779" max="11780" width="12.85546875" style="44" customWidth="1"/>
    <col min="11781" max="11781" width="13.7109375" style="44" customWidth="1"/>
    <col min="11782" max="11782" width="10.7109375" style="44" customWidth="1"/>
    <col min="11783" max="11788" width="11.42578125" style="44"/>
    <col min="11789" max="11789" width="14.42578125" style="44" customWidth="1"/>
    <col min="11790" max="12032" width="11.42578125" style="44"/>
    <col min="12033" max="12033" width="13.5703125" style="44" customWidth="1"/>
    <col min="12034" max="12034" width="35.7109375" style="44" customWidth="1"/>
    <col min="12035" max="12036" width="12.85546875" style="44" customWidth="1"/>
    <col min="12037" max="12037" width="13.7109375" style="44" customWidth="1"/>
    <col min="12038" max="12038" width="10.7109375" style="44" customWidth="1"/>
    <col min="12039" max="12044" width="11.42578125" style="44"/>
    <col min="12045" max="12045" width="14.42578125" style="44" customWidth="1"/>
    <col min="12046" max="12288" width="11.42578125" style="44"/>
    <col min="12289" max="12289" width="13.5703125" style="44" customWidth="1"/>
    <col min="12290" max="12290" width="35.7109375" style="44" customWidth="1"/>
    <col min="12291" max="12292" width="12.85546875" style="44" customWidth="1"/>
    <col min="12293" max="12293" width="13.7109375" style="44" customWidth="1"/>
    <col min="12294" max="12294" width="10.7109375" style="44" customWidth="1"/>
    <col min="12295" max="12300" width="11.42578125" style="44"/>
    <col min="12301" max="12301" width="14.42578125" style="44" customWidth="1"/>
    <col min="12302" max="12544" width="11.42578125" style="44"/>
    <col min="12545" max="12545" width="13.5703125" style="44" customWidth="1"/>
    <col min="12546" max="12546" width="35.7109375" style="44" customWidth="1"/>
    <col min="12547" max="12548" width="12.85546875" style="44" customWidth="1"/>
    <col min="12549" max="12549" width="13.7109375" style="44" customWidth="1"/>
    <col min="12550" max="12550" width="10.7109375" style="44" customWidth="1"/>
    <col min="12551" max="12556" width="11.42578125" style="44"/>
    <col min="12557" max="12557" width="14.42578125" style="44" customWidth="1"/>
    <col min="12558" max="12800" width="11.42578125" style="44"/>
    <col min="12801" max="12801" width="13.5703125" style="44" customWidth="1"/>
    <col min="12802" max="12802" width="35.7109375" style="44" customWidth="1"/>
    <col min="12803" max="12804" width="12.85546875" style="44" customWidth="1"/>
    <col min="12805" max="12805" width="13.7109375" style="44" customWidth="1"/>
    <col min="12806" max="12806" width="10.7109375" style="44" customWidth="1"/>
    <col min="12807" max="12812" width="11.42578125" style="44"/>
    <col min="12813" max="12813" width="14.42578125" style="44" customWidth="1"/>
    <col min="12814" max="13056" width="11.42578125" style="44"/>
    <col min="13057" max="13057" width="13.5703125" style="44" customWidth="1"/>
    <col min="13058" max="13058" width="35.7109375" style="44" customWidth="1"/>
    <col min="13059" max="13060" width="12.85546875" style="44" customWidth="1"/>
    <col min="13061" max="13061" width="13.7109375" style="44" customWidth="1"/>
    <col min="13062" max="13062" width="10.7109375" style="44" customWidth="1"/>
    <col min="13063" max="13068" width="11.42578125" style="44"/>
    <col min="13069" max="13069" width="14.42578125" style="44" customWidth="1"/>
    <col min="13070" max="13312" width="11.42578125" style="44"/>
    <col min="13313" max="13313" width="13.5703125" style="44" customWidth="1"/>
    <col min="13314" max="13314" width="35.7109375" style="44" customWidth="1"/>
    <col min="13315" max="13316" width="12.85546875" style="44" customWidth="1"/>
    <col min="13317" max="13317" width="13.7109375" style="44" customWidth="1"/>
    <col min="13318" max="13318" width="10.7109375" style="44" customWidth="1"/>
    <col min="13319" max="13324" width="11.42578125" style="44"/>
    <col min="13325" max="13325" width="14.42578125" style="44" customWidth="1"/>
    <col min="13326" max="13568" width="11.42578125" style="44"/>
    <col min="13569" max="13569" width="13.5703125" style="44" customWidth="1"/>
    <col min="13570" max="13570" width="35.7109375" style="44" customWidth="1"/>
    <col min="13571" max="13572" width="12.85546875" style="44" customWidth="1"/>
    <col min="13573" max="13573" width="13.7109375" style="44" customWidth="1"/>
    <col min="13574" max="13574" width="10.7109375" style="44" customWidth="1"/>
    <col min="13575" max="13580" width="11.42578125" style="44"/>
    <col min="13581" max="13581" width="14.42578125" style="44" customWidth="1"/>
    <col min="13582" max="13824" width="11.42578125" style="44"/>
    <col min="13825" max="13825" width="13.5703125" style="44" customWidth="1"/>
    <col min="13826" max="13826" width="35.7109375" style="44" customWidth="1"/>
    <col min="13827" max="13828" width="12.85546875" style="44" customWidth="1"/>
    <col min="13829" max="13829" width="13.7109375" style="44" customWidth="1"/>
    <col min="13830" max="13830" width="10.7109375" style="44" customWidth="1"/>
    <col min="13831" max="13836" width="11.42578125" style="44"/>
    <col min="13837" max="13837" width="14.42578125" style="44" customWidth="1"/>
    <col min="13838" max="14080" width="11.42578125" style="44"/>
    <col min="14081" max="14081" width="13.5703125" style="44" customWidth="1"/>
    <col min="14082" max="14082" width="35.7109375" style="44" customWidth="1"/>
    <col min="14083" max="14084" width="12.85546875" style="44" customWidth="1"/>
    <col min="14085" max="14085" width="13.7109375" style="44" customWidth="1"/>
    <col min="14086" max="14086" width="10.7109375" style="44" customWidth="1"/>
    <col min="14087" max="14092" width="11.42578125" style="44"/>
    <col min="14093" max="14093" width="14.42578125" style="44" customWidth="1"/>
    <col min="14094" max="14336" width="11.42578125" style="44"/>
    <col min="14337" max="14337" width="13.5703125" style="44" customWidth="1"/>
    <col min="14338" max="14338" width="35.7109375" style="44" customWidth="1"/>
    <col min="14339" max="14340" width="12.85546875" style="44" customWidth="1"/>
    <col min="14341" max="14341" width="13.7109375" style="44" customWidth="1"/>
    <col min="14342" max="14342" width="10.7109375" style="44" customWidth="1"/>
    <col min="14343" max="14348" width="11.42578125" style="44"/>
    <col min="14349" max="14349" width="14.42578125" style="44" customWidth="1"/>
    <col min="14350" max="14592" width="11.42578125" style="44"/>
    <col min="14593" max="14593" width="13.5703125" style="44" customWidth="1"/>
    <col min="14594" max="14594" width="35.7109375" style="44" customWidth="1"/>
    <col min="14595" max="14596" width="12.85546875" style="44" customWidth="1"/>
    <col min="14597" max="14597" width="13.7109375" style="44" customWidth="1"/>
    <col min="14598" max="14598" width="10.7109375" style="44" customWidth="1"/>
    <col min="14599" max="14604" width="11.42578125" style="44"/>
    <col min="14605" max="14605" width="14.42578125" style="44" customWidth="1"/>
    <col min="14606" max="14848" width="11.42578125" style="44"/>
    <col min="14849" max="14849" width="13.5703125" style="44" customWidth="1"/>
    <col min="14850" max="14850" width="35.7109375" style="44" customWidth="1"/>
    <col min="14851" max="14852" width="12.85546875" style="44" customWidth="1"/>
    <col min="14853" max="14853" width="13.7109375" style="44" customWidth="1"/>
    <col min="14854" max="14854" width="10.7109375" style="44" customWidth="1"/>
    <col min="14855" max="14860" width="11.42578125" style="44"/>
    <col min="14861" max="14861" width="14.42578125" style="44" customWidth="1"/>
    <col min="14862" max="15104" width="11.42578125" style="44"/>
    <col min="15105" max="15105" width="13.5703125" style="44" customWidth="1"/>
    <col min="15106" max="15106" width="35.7109375" style="44" customWidth="1"/>
    <col min="15107" max="15108" width="12.85546875" style="44" customWidth="1"/>
    <col min="15109" max="15109" width="13.7109375" style="44" customWidth="1"/>
    <col min="15110" max="15110" width="10.7109375" style="44" customWidth="1"/>
    <col min="15111" max="15116" width="11.42578125" style="44"/>
    <col min="15117" max="15117" width="14.42578125" style="44" customWidth="1"/>
    <col min="15118" max="15360" width="11.42578125" style="44"/>
    <col min="15361" max="15361" width="13.5703125" style="44" customWidth="1"/>
    <col min="15362" max="15362" width="35.7109375" style="44" customWidth="1"/>
    <col min="15363" max="15364" width="12.85546875" style="44" customWidth="1"/>
    <col min="15365" max="15365" width="13.7109375" style="44" customWidth="1"/>
    <col min="15366" max="15366" width="10.7109375" style="44" customWidth="1"/>
    <col min="15367" max="15372" width="11.42578125" style="44"/>
    <col min="15373" max="15373" width="14.42578125" style="44" customWidth="1"/>
    <col min="15374" max="15616" width="11.42578125" style="44"/>
    <col min="15617" max="15617" width="13.5703125" style="44" customWidth="1"/>
    <col min="15618" max="15618" width="35.7109375" style="44" customWidth="1"/>
    <col min="15619" max="15620" width="12.85546875" style="44" customWidth="1"/>
    <col min="15621" max="15621" width="13.7109375" style="44" customWidth="1"/>
    <col min="15622" max="15622" width="10.7109375" style="44" customWidth="1"/>
    <col min="15623" max="15628" width="11.42578125" style="44"/>
    <col min="15629" max="15629" width="14.42578125" style="44" customWidth="1"/>
    <col min="15630" max="15872" width="11.42578125" style="44"/>
    <col min="15873" max="15873" width="13.5703125" style="44" customWidth="1"/>
    <col min="15874" max="15874" width="35.7109375" style="44" customWidth="1"/>
    <col min="15875" max="15876" width="12.85546875" style="44" customWidth="1"/>
    <col min="15877" max="15877" width="13.7109375" style="44" customWidth="1"/>
    <col min="15878" max="15878" width="10.7109375" style="44" customWidth="1"/>
    <col min="15879" max="15884" width="11.42578125" style="44"/>
    <col min="15885" max="15885" width="14.42578125" style="44" customWidth="1"/>
    <col min="15886" max="16128" width="11.42578125" style="44"/>
    <col min="16129" max="16129" width="13.5703125" style="44" customWidth="1"/>
    <col min="16130" max="16130" width="35.7109375" style="44" customWidth="1"/>
    <col min="16131" max="16132" width="12.85546875" style="44" customWidth="1"/>
    <col min="16133" max="16133" width="13.7109375" style="44" customWidth="1"/>
    <col min="16134" max="16134" width="10.7109375" style="44" customWidth="1"/>
    <col min="16135" max="16140" width="11.42578125" style="44"/>
    <col min="16141" max="16141" width="14.42578125" style="44" customWidth="1"/>
    <col min="16142" max="16384" width="11.42578125" style="44"/>
  </cols>
  <sheetData>
    <row r="1" spans="2:5" ht="15" customHeight="1"/>
    <row r="2" spans="2:5" ht="15" customHeight="1"/>
    <row r="3" spans="2:5" ht="15" customHeight="1"/>
    <row r="4" spans="2:5" ht="15" customHeight="1"/>
    <row r="5" spans="2:5" ht="36" customHeight="1">
      <c r="B5" s="102" t="s">
        <v>104</v>
      </c>
      <c r="C5" s="102"/>
      <c r="D5" s="102"/>
      <c r="E5" s="102"/>
    </row>
    <row r="6" spans="2:5" ht="49.5" customHeight="1">
      <c r="B6" s="67" t="s">
        <v>48</v>
      </c>
      <c r="C6" s="47" t="str">
        <f>actualizaciones!A3</f>
        <v>I semestre 2011</v>
      </c>
      <c r="D6" s="47" t="str">
        <f>actualizaciones!A2</f>
        <v>I semestre 2012</v>
      </c>
      <c r="E6" s="104" t="s">
        <v>105</v>
      </c>
    </row>
    <row r="7" spans="2:5" ht="15" customHeight="1">
      <c r="B7" s="105" t="s">
        <v>51</v>
      </c>
      <c r="C7" s="106"/>
      <c r="D7" s="106"/>
      <c r="E7" s="106"/>
    </row>
    <row r="8" spans="2:5" ht="15" customHeight="1">
      <c r="B8" s="107" t="s">
        <v>106</v>
      </c>
      <c r="C8" s="108">
        <v>7.8991556800532194</v>
      </c>
      <c r="D8" s="108">
        <v>7.8362690310593219</v>
      </c>
      <c r="E8" s="140">
        <f>D8-C8</f>
        <v>-6.2886648993897509E-2</v>
      </c>
    </row>
    <row r="9" spans="2:5" ht="15" customHeight="1">
      <c r="B9" s="110" t="s">
        <v>107</v>
      </c>
      <c r="C9" s="111">
        <v>7.4420755609426346</v>
      </c>
      <c r="D9" s="111">
        <v>7.3989761572622443</v>
      </c>
      <c r="E9" s="141">
        <f>D9-C9</f>
        <v>-4.3099403680390225E-2</v>
      </c>
    </row>
    <row r="10" spans="2:5" ht="15" customHeight="1">
      <c r="B10" s="110" t="s">
        <v>108</v>
      </c>
      <c r="C10" s="111">
        <v>8.6486981589436756</v>
      </c>
      <c r="D10" s="111">
        <v>8.6526418400954732</v>
      </c>
      <c r="E10" s="141">
        <f>D10-C10</f>
        <v>3.9436811517976622E-3</v>
      </c>
    </row>
    <row r="11" spans="2:5" ht="15" customHeight="1">
      <c r="B11" s="105" t="s">
        <v>55</v>
      </c>
      <c r="C11" s="114"/>
      <c r="D11" s="114"/>
      <c r="E11" s="142"/>
    </row>
    <row r="12" spans="2:5" ht="15" customHeight="1">
      <c r="B12" s="107" t="s">
        <v>106</v>
      </c>
      <c r="C12" s="108">
        <v>8.3582381662685563</v>
      </c>
      <c r="D12" s="108">
        <v>8.2513637433485787</v>
      </c>
      <c r="E12" s="140">
        <f>D12-C12</f>
        <v>-0.10687442291997762</v>
      </c>
    </row>
    <row r="13" spans="2:5" ht="15" customHeight="1">
      <c r="B13" s="110" t="s">
        <v>107</v>
      </c>
      <c r="C13" s="111">
        <v>8.0438638728294496</v>
      </c>
      <c r="D13" s="111">
        <v>7.9179626288829486</v>
      </c>
      <c r="E13" s="141">
        <f>D13-C13</f>
        <v>-0.12590124394650104</v>
      </c>
    </row>
    <row r="14" spans="2:5" ht="15" customHeight="1">
      <c r="B14" s="110" t="s">
        <v>108</v>
      </c>
      <c r="C14" s="111">
        <v>9.0044817907782395</v>
      </c>
      <c r="D14" s="111">
        <v>9.0327965617814545</v>
      </c>
      <c r="E14" s="141">
        <f>D14-C14</f>
        <v>2.8314771003215E-2</v>
      </c>
    </row>
    <row r="15" spans="2:5" ht="15" customHeight="1">
      <c r="B15" s="105" t="s">
        <v>56</v>
      </c>
      <c r="C15" s="114"/>
      <c r="D15" s="114"/>
      <c r="E15" s="142"/>
    </row>
    <row r="16" spans="2:5" ht="15" customHeight="1">
      <c r="B16" s="107" t="s">
        <v>106</v>
      </c>
      <c r="C16" s="108">
        <v>8.5249955158547053</v>
      </c>
      <c r="D16" s="108">
        <v>8.4838258485755134</v>
      </c>
      <c r="E16" s="140">
        <f>D16-C16</f>
        <v>-4.1169667279191913E-2</v>
      </c>
    </row>
    <row r="17" spans="2:12" ht="15" customHeight="1">
      <c r="B17" s="110" t="s">
        <v>107</v>
      </c>
      <c r="C17" s="111">
        <v>8.4136370243321021</v>
      </c>
      <c r="D17" s="111">
        <v>8.3699491251641724</v>
      </c>
      <c r="E17" s="141">
        <f>D17-C17</f>
        <v>-4.36878991679297E-2</v>
      </c>
    </row>
    <row r="18" spans="2:12" ht="15" customHeight="1">
      <c r="B18" s="110" t="s">
        <v>108</v>
      </c>
      <c r="C18" s="111">
        <v>8.6241416706137528</v>
      </c>
      <c r="D18" s="111">
        <v>8.5924298486833575</v>
      </c>
      <c r="E18" s="141">
        <f>D18-C18</f>
        <v>-3.1711821930395345E-2</v>
      </c>
    </row>
    <row r="19" spans="2:12" ht="15" customHeight="1">
      <c r="B19" s="105" t="s">
        <v>57</v>
      </c>
      <c r="C19" s="114"/>
      <c r="D19" s="114"/>
      <c r="E19" s="142"/>
    </row>
    <row r="20" spans="2:12" ht="15" customHeight="1">
      <c r="B20" s="107" t="s">
        <v>106</v>
      </c>
      <c r="C20" s="108">
        <v>7.8853158744517859</v>
      </c>
      <c r="D20" s="108">
        <v>8.1506331847373037</v>
      </c>
      <c r="E20" s="140">
        <f>D20-C20</f>
        <v>0.26531731028551775</v>
      </c>
    </row>
    <row r="21" spans="2:12" ht="15" customHeight="1">
      <c r="B21" s="110" t="s">
        <v>107</v>
      </c>
      <c r="C21" s="111">
        <v>7.671971933427459</v>
      </c>
      <c r="D21" s="111">
        <v>8.0150886992093771</v>
      </c>
      <c r="E21" s="141">
        <f>D21-C21</f>
        <v>0.34311676578191808</v>
      </c>
    </row>
    <row r="22" spans="2:12" ht="15" customHeight="1">
      <c r="B22" s="110" t="s">
        <v>108</v>
      </c>
      <c r="C22" s="111">
        <v>8.4801492197412518</v>
      </c>
      <c r="D22" s="111">
        <v>8.5617312670746699</v>
      </c>
      <c r="E22" s="141">
        <f>D22-C22</f>
        <v>8.1582047333418117E-2</v>
      </c>
    </row>
    <row r="23" spans="2:12" ht="15" customHeight="1">
      <c r="B23" s="105" t="s">
        <v>58</v>
      </c>
      <c r="C23" s="114"/>
      <c r="D23" s="114"/>
      <c r="E23" s="142"/>
    </row>
    <row r="24" spans="2:12" ht="15" customHeight="1">
      <c r="B24" s="107" t="s">
        <v>106</v>
      </c>
      <c r="C24" s="108">
        <v>2.1662732461563441</v>
      </c>
      <c r="D24" s="108">
        <v>2.1873843584999322</v>
      </c>
      <c r="E24" s="140">
        <f>D24-C24</f>
        <v>2.111111234358809E-2</v>
      </c>
    </row>
    <row r="25" spans="2:12" ht="15" customHeight="1">
      <c r="B25" s="110" t="s">
        <v>107</v>
      </c>
      <c r="C25" s="111">
        <v>2.1662732461563441</v>
      </c>
      <c r="D25" s="111">
        <v>2.1873843584999322</v>
      </c>
      <c r="E25" s="141">
        <f>D25-C25</f>
        <v>2.111111234358809E-2</v>
      </c>
    </row>
    <row r="26" spans="2:12" ht="15" customHeight="1">
      <c r="B26" s="110" t="s">
        <v>108</v>
      </c>
      <c r="C26" s="111" t="s">
        <v>86</v>
      </c>
      <c r="D26" s="111" t="s">
        <v>86</v>
      </c>
      <c r="E26" s="141" t="s">
        <v>86</v>
      </c>
    </row>
    <row r="27" spans="2:12" ht="15" customHeight="1">
      <c r="B27" s="116" t="s">
        <v>109</v>
      </c>
      <c r="C27" s="116"/>
      <c r="D27" s="116"/>
      <c r="E27" s="116"/>
    </row>
    <row r="28" spans="2:12" ht="15" customHeight="1" thickBot="1"/>
    <row r="29" spans="2:12" ht="30" customHeight="1" thickBot="1">
      <c r="B29" s="64"/>
      <c r="C29" s="64"/>
      <c r="D29" s="64"/>
      <c r="E29" s="41" t="s">
        <v>45</v>
      </c>
      <c r="F29" s="64"/>
      <c r="G29" s="64"/>
      <c r="H29" s="64"/>
      <c r="I29" s="64"/>
      <c r="J29" s="64"/>
      <c r="K29" s="64"/>
      <c r="L29" s="64"/>
    </row>
  </sheetData>
  <mergeCells count="2">
    <mergeCell ref="B5:E5"/>
    <mergeCell ref="B27:E27"/>
  </mergeCells>
  <hyperlinks>
    <hyperlink ref="E29" location="'gráfico EM MUNICIPI y tipología'!A1" tooltip="Ir a gráfica" display="Gráfica"/>
  </hyperlink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 xml:space="preserve">&amp;L&amp;G&amp;RTurismo en Cifras </oddHeader>
    <oddFooter>&amp;CTurismo de Tenerife&amp;R&amp;P</oddFooter>
  </headerFooter>
  <colBreaks count="1" manualBreakCount="1">
    <brk id="5" max="1048575" man="1"/>
  </colBreaks>
  <drawing r:id="rId2"/>
  <legacyDrawingHF r:id="rId3"/>
</worksheet>
</file>

<file path=xl/worksheets/sheet19.xml><?xml version="1.0" encoding="utf-8"?>
<worksheet xmlns="http://schemas.openxmlformats.org/spreadsheetml/2006/main" xmlns:r="http://schemas.openxmlformats.org/officeDocument/2006/relationships">
  <sheetPr codeName="Hoja22">
    <tabColor rgb="FF000099"/>
    <pageSetUpPr autoPageBreaks="0" fitToPage="1"/>
  </sheetPr>
  <dimension ref="B1:L28"/>
  <sheetViews>
    <sheetView showGridLines="0" showRowColHeaders="0" showOutlineSymbols="0" zoomScaleNormal="100" workbookViewId="0">
      <selection activeCell="B1" sqref="B1"/>
    </sheetView>
  </sheetViews>
  <sheetFormatPr baseColWidth="10" defaultRowHeight="12.75"/>
  <cols>
    <col min="1" max="1" width="15.7109375" style="44" customWidth="1"/>
    <col min="2" max="2" width="12.7109375" style="44" customWidth="1"/>
    <col min="3" max="18" width="11.42578125" style="44"/>
    <col min="19" max="19" width="10.7109375" style="44" customWidth="1"/>
    <col min="20" max="25" width="11.42578125" style="44"/>
    <col min="26" max="26" width="14.42578125" style="44" customWidth="1"/>
    <col min="27" max="256" width="11.42578125" style="44"/>
    <col min="257" max="257" width="15.7109375" style="44" customWidth="1"/>
    <col min="258" max="258" width="12.7109375" style="44" customWidth="1"/>
    <col min="259" max="274" width="11.42578125" style="44"/>
    <col min="275" max="275" width="10.7109375" style="44" customWidth="1"/>
    <col min="276" max="281" width="11.42578125" style="44"/>
    <col min="282" max="282" width="14.42578125" style="44" customWidth="1"/>
    <col min="283" max="512" width="11.42578125" style="44"/>
    <col min="513" max="513" width="15.7109375" style="44" customWidth="1"/>
    <col min="514" max="514" width="12.7109375" style="44" customWidth="1"/>
    <col min="515" max="530" width="11.42578125" style="44"/>
    <col min="531" max="531" width="10.7109375" style="44" customWidth="1"/>
    <col min="532" max="537" width="11.42578125" style="44"/>
    <col min="538" max="538" width="14.42578125" style="44" customWidth="1"/>
    <col min="539" max="768" width="11.42578125" style="44"/>
    <col min="769" max="769" width="15.7109375" style="44" customWidth="1"/>
    <col min="770" max="770" width="12.7109375" style="44" customWidth="1"/>
    <col min="771" max="786" width="11.42578125" style="44"/>
    <col min="787" max="787" width="10.7109375" style="44" customWidth="1"/>
    <col min="788" max="793" width="11.42578125" style="44"/>
    <col min="794" max="794" width="14.42578125" style="44" customWidth="1"/>
    <col min="795" max="1024" width="11.42578125" style="44"/>
    <col min="1025" max="1025" width="15.7109375" style="44" customWidth="1"/>
    <col min="1026" max="1026" width="12.7109375" style="44" customWidth="1"/>
    <col min="1027" max="1042" width="11.42578125" style="44"/>
    <col min="1043" max="1043" width="10.7109375" style="44" customWidth="1"/>
    <col min="1044" max="1049" width="11.42578125" style="44"/>
    <col min="1050" max="1050" width="14.42578125" style="44" customWidth="1"/>
    <col min="1051" max="1280" width="11.42578125" style="44"/>
    <col min="1281" max="1281" width="15.7109375" style="44" customWidth="1"/>
    <col min="1282" max="1282" width="12.7109375" style="44" customWidth="1"/>
    <col min="1283" max="1298" width="11.42578125" style="44"/>
    <col min="1299" max="1299" width="10.7109375" style="44" customWidth="1"/>
    <col min="1300" max="1305" width="11.42578125" style="44"/>
    <col min="1306" max="1306" width="14.42578125" style="44" customWidth="1"/>
    <col min="1307" max="1536" width="11.42578125" style="44"/>
    <col min="1537" max="1537" width="15.7109375" style="44" customWidth="1"/>
    <col min="1538" max="1538" width="12.7109375" style="44" customWidth="1"/>
    <col min="1539" max="1554" width="11.42578125" style="44"/>
    <col min="1555" max="1555" width="10.7109375" style="44" customWidth="1"/>
    <col min="1556" max="1561" width="11.42578125" style="44"/>
    <col min="1562" max="1562" width="14.42578125" style="44" customWidth="1"/>
    <col min="1563" max="1792" width="11.42578125" style="44"/>
    <col min="1793" max="1793" width="15.7109375" style="44" customWidth="1"/>
    <col min="1794" max="1794" width="12.7109375" style="44" customWidth="1"/>
    <col min="1795" max="1810" width="11.42578125" style="44"/>
    <col min="1811" max="1811" width="10.7109375" style="44" customWidth="1"/>
    <col min="1812" max="1817" width="11.42578125" style="44"/>
    <col min="1818" max="1818" width="14.42578125" style="44" customWidth="1"/>
    <col min="1819" max="2048" width="11.42578125" style="44"/>
    <col min="2049" max="2049" width="15.7109375" style="44" customWidth="1"/>
    <col min="2050" max="2050" width="12.7109375" style="44" customWidth="1"/>
    <col min="2051" max="2066" width="11.42578125" style="44"/>
    <col min="2067" max="2067" width="10.7109375" style="44" customWidth="1"/>
    <col min="2068" max="2073" width="11.42578125" style="44"/>
    <col min="2074" max="2074" width="14.42578125" style="44" customWidth="1"/>
    <col min="2075" max="2304" width="11.42578125" style="44"/>
    <col min="2305" max="2305" width="15.7109375" style="44" customWidth="1"/>
    <col min="2306" max="2306" width="12.7109375" style="44" customWidth="1"/>
    <col min="2307" max="2322" width="11.42578125" style="44"/>
    <col min="2323" max="2323" width="10.7109375" style="44" customWidth="1"/>
    <col min="2324" max="2329" width="11.42578125" style="44"/>
    <col min="2330" max="2330" width="14.42578125" style="44" customWidth="1"/>
    <col min="2331" max="2560" width="11.42578125" style="44"/>
    <col min="2561" max="2561" width="15.7109375" style="44" customWidth="1"/>
    <col min="2562" max="2562" width="12.7109375" style="44" customWidth="1"/>
    <col min="2563" max="2578" width="11.42578125" style="44"/>
    <col min="2579" max="2579" width="10.7109375" style="44" customWidth="1"/>
    <col min="2580" max="2585" width="11.42578125" style="44"/>
    <col min="2586" max="2586" width="14.42578125" style="44" customWidth="1"/>
    <col min="2587" max="2816" width="11.42578125" style="44"/>
    <col min="2817" max="2817" width="15.7109375" style="44" customWidth="1"/>
    <col min="2818" max="2818" width="12.7109375" style="44" customWidth="1"/>
    <col min="2819" max="2834" width="11.42578125" style="44"/>
    <col min="2835" max="2835" width="10.7109375" style="44" customWidth="1"/>
    <col min="2836" max="2841" width="11.42578125" style="44"/>
    <col min="2842" max="2842" width="14.42578125" style="44" customWidth="1"/>
    <col min="2843" max="3072" width="11.42578125" style="44"/>
    <col min="3073" max="3073" width="15.7109375" style="44" customWidth="1"/>
    <col min="3074" max="3074" width="12.7109375" style="44" customWidth="1"/>
    <col min="3075" max="3090" width="11.42578125" style="44"/>
    <col min="3091" max="3091" width="10.7109375" style="44" customWidth="1"/>
    <col min="3092" max="3097" width="11.42578125" style="44"/>
    <col min="3098" max="3098" width="14.42578125" style="44" customWidth="1"/>
    <col min="3099" max="3328" width="11.42578125" style="44"/>
    <col min="3329" max="3329" width="15.7109375" style="44" customWidth="1"/>
    <col min="3330" max="3330" width="12.7109375" style="44" customWidth="1"/>
    <col min="3331" max="3346" width="11.42578125" style="44"/>
    <col min="3347" max="3347" width="10.7109375" style="44" customWidth="1"/>
    <col min="3348" max="3353" width="11.42578125" style="44"/>
    <col min="3354" max="3354" width="14.42578125" style="44" customWidth="1"/>
    <col min="3355" max="3584" width="11.42578125" style="44"/>
    <col min="3585" max="3585" width="15.7109375" style="44" customWidth="1"/>
    <col min="3586" max="3586" width="12.7109375" style="44" customWidth="1"/>
    <col min="3587" max="3602" width="11.42578125" style="44"/>
    <col min="3603" max="3603" width="10.7109375" style="44" customWidth="1"/>
    <col min="3604" max="3609" width="11.42578125" style="44"/>
    <col min="3610" max="3610" width="14.42578125" style="44" customWidth="1"/>
    <col min="3611" max="3840" width="11.42578125" style="44"/>
    <col min="3841" max="3841" width="15.7109375" style="44" customWidth="1"/>
    <col min="3842" max="3842" width="12.7109375" style="44" customWidth="1"/>
    <col min="3843" max="3858" width="11.42578125" style="44"/>
    <col min="3859" max="3859" width="10.7109375" style="44" customWidth="1"/>
    <col min="3860" max="3865" width="11.42578125" style="44"/>
    <col min="3866" max="3866" width="14.42578125" style="44" customWidth="1"/>
    <col min="3867" max="4096" width="11.42578125" style="44"/>
    <col min="4097" max="4097" width="15.7109375" style="44" customWidth="1"/>
    <col min="4098" max="4098" width="12.7109375" style="44" customWidth="1"/>
    <col min="4099" max="4114" width="11.42578125" style="44"/>
    <col min="4115" max="4115" width="10.7109375" style="44" customWidth="1"/>
    <col min="4116" max="4121" width="11.42578125" style="44"/>
    <col min="4122" max="4122" width="14.42578125" style="44" customWidth="1"/>
    <col min="4123" max="4352" width="11.42578125" style="44"/>
    <col min="4353" max="4353" width="15.7109375" style="44" customWidth="1"/>
    <col min="4354" max="4354" width="12.7109375" style="44" customWidth="1"/>
    <col min="4355" max="4370" width="11.42578125" style="44"/>
    <col min="4371" max="4371" width="10.7109375" style="44" customWidth="1"/>
    <col min="4372" max="4377" width="11.42578125" style="44"/>
    <col min="4378" max="4378" width="14.42578125" style="44" customWidth="1"/>
    <col min="4379" max="4608" width="11.42578125" style="44"/>
    <col min="4609" max="4609" width="15.7109375" style="44" customWidth="1"/>
    <col min="4610" max="4610" width="12.7109375" style="44" customWidth="1"/>
    <col min="4611" max="4626" width="11.42578125" style="44"/>
    <col min="4627" max="4627" width="10.7109375" style="44" customWidth="1"/>
    <col min="4628" max="4633" width="11.42578125" style="44"/>
    <col min="4634" max="4634" width="14.42578125" style="44" customWidth="1"/>
    <col min="4635" max="4864" width="11.42578125" style="44"/>
    <col min="4865" max="4865" width="15.7109375" style="44" customWidth="1"/>
    <col min="4866" max="4866" width="12.7109375" style="44" customWidth="1"/>
    <col min="4867" max="4882" width="11.42578125" style="44"/>
    <col min="4883" max="4883" width="10.7109375" style="44" customWidth="1"/>
    <col min="4884" max="4889" width="11.42578125" style="44"/>
    <col min="4890" max="4890" width="14.42578125" style="44" customWidth="1"/>
    <col min="4891" max="5120" width="11.42578125" style="44"/>
    <col min="5121" max="5121" width="15.7109375" style="44" customWidth="1"/>
    <col min="5122" max="5122" width="12.7109375" style="44" customWidth="1"/>
    <col min="5123" max="5138" width="11.42578125" style="44"/>
    <col min="5139" max="5139" width="10.7109375" style="44" customWidth="1"/>
    <col min="5140" max="5145" width="11.42578125" style="44"/>
    <col min="5146" max="5146" width="14.42578125" style="44" customWidth="1"/>
    <col min="5147" max="5376" width="11.42578125" style="44"/>
    <col min="5377" max="5377" width="15.7109375" style="44" customWidth="1"/>
    <col min="5378" max="5378" width="12.7109375" style="44" customWidth="1"/>
    <col min="5379" max="5394" width="11.42578125" style="44"/>
    <col min="5395" max="5395" width="10.7109375" style="44" customWidth="1"/>
    <col min="5396" max="5401" width="11.42578125" style="44"/>
    <col min="5402" max="5402" width="14.42578125" style="44" customWidth="1"/>
    <col min="5403" max="5632" width="11.42578125" style="44"/>
    <col min="5633" max="5633" width="15.7109375" style="44" customWidth="1"/>
    <col min="5634" max="5634" width="12.7109375" style="44" customWidth="1"/>
    <col min="5635" max="5650" width="11.42578125" style="44"/>
    <col min="5651" max="5651" width="10.7109375" style="44" customWidth="1"/>
    <col min="5652" max="5657" width="11.42578125" style="44"/>
    <col min="5658" max="5658" width="14.42578125" style="44" customWidth="1"/>
    <col min="5659" max="5888" width="11.42578125" style="44"/>
    <col min="5889" max="5889" width="15.7109375" style="44" customWidth="1"/>
    <col min="5890" max="5890" width="12.7109375" style="44" customWidth="1"/>
    <col min="5891" max="5906" width="11.42578125" style="44"/>
    <col min="5907" max="5907" width="10.7109375" style="44" customWidth="1"/>
    <col min="5908" max="5913" width="11.42578125" style="44"/>
    <col min="5914" max="5914" width="14.42578125" style="44" customWidth="1"/>
    <col min="5915" max="6144" width="11.42578125" style="44"/>
    <col min="6145" max="6145" width="15.7109375" style="44" customWidth="1"/>
    <col min="6146" max="6146" width="12.7109375" style="44" customWidth="1"/>
    <col min="6147" max="6162" width="11.42578125" style="44"/>
    <col min="6163" max="6163" width="10.7109375" style="44" customWidth="1"/>
    <col min="6164" max="6169" width="11.42578125" style="44"/>
    <col min="6170" max="6170" width="14.42578125" style="44" customWidth="1"/>
    <col min="6171" max="6400" width="11.42578125" style="44"/>
    <col min="6401" max="6401" width="15.7109375" style="44" customWidth="1"/>
    <col min="6402" max="6402" width="12.7109375" style="44" customWidth="1"/>
    <col min="6403" max="6418" width="11.42578125" style="44"/>
    <col min="6419" max="6419" width="10.7109375" style="44" customWidth="1"/>
    <col min="6420" max="6425" width="11.42578125" style="44"/>
    <col min="6426" max="6426" width="14.42578125" style="44" customWidth="1"/>
    <col min="6427" max="6656" width="11.42578125" style="44"/>
    <col min="6657" max="6657" width="15.7109375" style="44" customWidth="1"/>
    <col min="6658" max="6658" width="12.7109375" style="44" customWidth="1"/>
    <col min="6659" max="6674" width="11.42578125" style="44"/>
    <col min="6675" max="6675" width="10.7109375" style="44" customWidth="1"/>
    <col min="6676" max="6681" width="11.42578125" style="44"/>
    <col min="6682" max="6682" width="14.42578125" style="44" customWidth="1"/>
    <col min="6683" max="6912" width="11.42578125" style="44"/>
    <col min="6913" max="6913" width="15.7109375" style="44" customWidth="1"/>
    <col min="6914" max="6914" width="12.7109375" style="44" customWidth="1"/>
    <col min="6915" max="6930" width="11.42578125" style="44"/>
    <col min="6931" max="6931" width="10.7109375" style="44" customWidth="1"/>
    <col min="6932" max="6937" width="11.42578125" style="44"/>
    <col min="6938" max="6938" width="14.42578125" style="44" customWidth="1"/>
    <col min="6939" max="7168" width="11.42578125" style="44"/>
    <col min="7169" max="7169" width="15.7109375" style="44" customWidth="1"/>
    <col min="7170" max="7170" width="12.7109375" style="44" customWidth="1"/>
    <col min="7171" max="7186" width="11.42578125" style="44"/>
    <col min="7187" max="7187" width="10.7109375" style="44" customWidth="1"/>
    <col min="7188" max="7193" width="11.42578125" style="44"/>
    <col min="7194" max="7194" width="14.42578125" style="44" customWidth="1"/>
    <col min="7195" max="7424" width="11.42578125" style="44"/>
    <col min="7425" max="7425" width="15.7109375" style="44" customWidth="1"/>
    <col min="7426" max="7426" width="12.7109375" style="44" customWidth="1"/>
    <col min="7427" max="7442" width="11.42578125" style="44"/>
    <col min="7443" max="7443" width="10.7109375" style="44" customWidth="1"/>
    <col min="7444" max="7449" width="11.42578125" style="44"/>
    <col min="7450" max="7450" width="14.42578125" style="44" customWidth="1"/>
    <col min="7451" max="7680" width="11.42578125" style="44"/>
    <col min="7681" max="7681" width="15.7109375" style="44" customWidth="1"/>
    <col min="7682" max="7682" width="12.7109375" style="44" customWidth="1"/>
    <col min="7683" max="7698" width="11.42578125" style="44"/>
    <col min="7699" max="7699" width="10.7109375" style="44" customWidth="1"/>
    <col min="7700" max="7705" width="11.42578125" style="44"/>
    <col min="7706" max="7706" width="14.42578125" style="44" customWidth="1"/>
    <col min="7707" max="7936" width="11.42578125" style="44"/>
    <col min="7937" max="7937" width="15.7109375" style="44" customWidth="1"/>
    <col min="7938" max="7938" width="12.7109375" style="44" customWidth="1"/>
    <col min="7939" max="7954" width="11.42578125" style="44"/>
    <col min="7955" max="7955" width="10.7109375" style="44" customWidth="1"/>
    <col min="7956" max="7961" width="11.42578125" style="44"/>
    <col min="7962" max="7962" width="14.42578125" style="44" customWidth="1"/>
    <col min="7963" max="8192" width="11.42578125" style="44"/>
    <col min="8193" max="8193" width="15.7109375" style="44" customWidth="1"/>
    <col min="8194" max="8194" width="12.7109375" style="44" customWidth="1"/>
    <col min="8195" max="8210" width="11.42578125" style="44"/>
    <col min="8211" max="8211" width="10.7109375" style="44" customWidth="1"/>
    <col min="8212" max="8217" width="11.42578125" style="44"/>
    <col min="8218" max="8218" width="14.42578125" style="44" customWidth="1"/>
    <col min="8219" max="8448" width="11.42578125" style="44"/>
    <col min="8449" max="8449" width="15.7109375" style="44" customWidth="1"/>
    <col min="8450" max="8450" width="12.7109375" style="44" customWidth="1"/>
    <col min="8451" max="8466" width="11.42578125" style="44"/>
    <col min="8467" max="8467" width="10.7109375" style="44" customWidth="1"/>
    <col min="8468" max="8473" width="11.42578125" style="44"/>
    <col min="8474" max="8474" width="14.42578125" style="44" customWidth="1"/>
    <col min="8475" max="8704" width="11.42578125" style="44"/>
    <col min="8705" max="8705" width="15.7109375" style="44" customWidth="1"/>
    <col min="8706" max="8706" width="12.7109375" style="44" customWidth="1"/>
    <col min="8707" max="8722" width="11.42578125" style="44"/>
    <col min="8723" max="8723" width="10.7109375" style="44" customWidth="1"/>
    <col min="8724" max="8729" width="11.42578125" style="44"/>
    <col min="8730" max="8730" width="14.42578125" style="44" customWidth="1"/>
    <col min="8731" max="8960" width="11.42578125" style="44"/>
    <col min="8961" max="8961" width="15.7109375" style="44" customWidth="1"/>
    <col min="8962" max="8962" width="12.7109375" style="44" customWidth="1"/>
    <col min="8963" max="8978" width="11.42578125" style="44"/>
    <col min="8979" max="8979" width="10.7109375" style="44" customWidth="1"/>
    <col min="8980" max="8985" width="11.42578125" style="44"/>
    <col min="8986" max="8986" width="14.42578125" style="44" customWidth="1"/>
    <col min="8987" max="9216" width="11.42578125" style="44"/>
    <col min="9217" max="9217" width="15.7109375" style="44" customWidth="1"/>
    <col min="9218" max="9218" width="12.7109375" style="44" customWidth="1"/>
    <col min="9219" max="9234" width="11.42578125" style="44"/>
    <col min="9235" max="9235" width="10.7109375" style="44" customWidth="1"/>
    <col min="9236" max="9241" width="11.42578125" style="44"/>
    <col min="9242" max="9242" width="14.42578125" style="44" customWidth="1"/>
    <col min="9243" max="9472" width="11.42578125" style="44"/>
    <col min="9473" max="9473" width="15.7109375" style="44" customWidth="1"/>
    <col min="9474" max="9474" width="12.7109375" style="44" customWidth="1"/>
    <col min="9475" max="9490" width="11.42578125" style="44"/>
    <col min="9491" max="9491" width="10.7109375" style="44" customWidth="1"/>
    <col min="9492" max="9497" width="11.42578125" style="44"/>
    <col min="9498" max="9498" width="14.42578125" style="44" customWidth="1"/>
    <col min="9499" max="9728" width="11.42578125" style="44"/>
    <col min="9729" max="9729" width="15.7109375" style="44" customWidth="1"/>
    <col min="9730" max="9730" width="12.7109375" style="44" customWidth="1"/>
    <col min="9731" max="9746" width="11.42578125" style="44"/>
    <col min="9747" max="9747" width="10.7109375" style="44" customWidth="1"/>
    <col min="9748" max="9753" width="11.42578125" style="44"/>
    <col min="9754" max="9754" width="14.42578125" style="44" customWidth="1"/>
    <col min="9755" max="9984" width="11.42578125" style="44"/>
    <col min="9985" max="9985" width="15.7109375" style="44" customWidth="1"/>
    <col min="9986" max="9986" width="12.7109375" style="44" customWidth="1"/>
    <col min="9987" max="10002" width="11.42578125" style="44"/>
    <col min="10003" max="10003" width="10.7109375" style="44" customWidth="1"/>
    <col min="10004" max="10009" width="11.42578125" style="44"/>
    <col min="10010" max="10010" width="14.42578125" style="44" customWidth="1"/>
    <col min="10011" max="10240" width="11.42578125" style="44"/>
    <col min="10241" max="10241" width="15.7109375" style="44" customWidth="1"/>
    <col min="10242" max="10242" width="12.7109375" style="44" customWidth="1"/>
    <col min="10243" max="10258" width="11.42578125" style="44"/>
    <col min="10259" max="10259" width="10.7109375" style="44" customWidth="1"/>
    <col min="10260" max="10265" width="11.42578125" style="44"/>
    <col min="10266" max="10266" width="14.42578125" style="44" customWidth="1"/>
    <col min="10267" max="10496" width="11.42578125" style="44"/>
    <col min="10497" max="10497" width="15.7109375" style="44" customWidth="1"/>
    <col min="10498" max="10498" width="12.7109375" style="44" customWidth="1"/>
    <col min="10499" max="10514" width="11.42578125" style="44"/>
    <col min="10515" max="10515" width="10.7109375" style="44" customWidth="1"/>
    <col min="10516" max="10521" width="11.42578125" style="44"/>
    <col min="10522" max="10522" width="14.42578125" style="44" customWidth="1"/>
    <col min="10523" max="10752" width="11.42578125" style="44"/>
    <col min="10753" max="10753" width="15.7109375" style="44" customWidth="1"/>
    <col min="10754" max="10754" width="12.7109375" style="44" customWidth="1"/>
    <col min="10755" max="10770" width="11.42578125" style="44"/>
    <col min="10771" max="10771" width="10.7109375" style="44" customWidth="1"/>
    <col min="10772" max="10777" width="11.42578125" style="44"/>
    <col min="10778" max="10778" width="14.42578125" style="44" customWidth="1"/>
    <col min="10779" max="11008" width="11.42578125" style="44"/>
    <col min="11009" max="11009" width="15.7109375" style="44" customWidth="1"/>
    <col min="11010" max="11010" width="12.7109375" style="44" customWidth="1"/>
    <col min="11011" max="11026" width="11.42578125" style="44"/>
    <col min="11027" max="11027" width="10.7109375" style="44" customWidth="1"/>
    <col min="11028" max="11033" width="11.42578125" style="44"/>
    <col min="11034" max="11034" width="14.42578125" style="44" customWidth="1"/>
    <col min="11035" max="11264" width="11.42578125" style="44"/>
    <col min="11265" max="11265" width="15.7109375" style="44" customWidth="1"/>
    <col min="11266" max="11266" width="12.7109375" style="44" customWidth="1"/>
    <col min="11267" max="11282" width="11.42578125" style="44"/>
    <col min="11283" max="11283" width="10.7109375" style="44" customWidth="1"/>
    <col min="11284" max="11289" width="11.42578125" style="44"/>
    <col min="11290" max="11290" width="14.42578125" style="44" customWidth="1"/>
    <col min="11291" max="11520" width="11.42578125" style="44"/>
    <col min="11521" max="11521" width="15.7109375" style="44" customWidth="1"/>
    <col min="11522" max="11522" width="12.7109375" style="44" customWidth="1"/>
    <col min="11523" max="11538" width="11.42578125" style="44"/>
    <col min="11539" max="11539" width="10.7109375" style="44" customWidth="1"/>
    <col min="11540" max="11545" width="11.42578125" style="44"/>
    <col min="11546" max="11546" width="14.42578125" style="44" customWidth="1"/>
    <col min="11547" max="11776" width="11.42578125" style="44"/>
    <col min="11777" max="11777" width="15.7109375" style="44" customWidth="1"/>
    <col min="11778" max="11778" width="12.7109375" style="44" customWidth="1"/>
    <col min="11779" max="11794" width="11.42578125" style="44"/>
    <col min="11795" max="11795" width="10.7109375" style="44" customWidth="1"/>
    <col min="11796" max="11801" width="11.42578125" style="44"/>
    <col min="11802" max="11802" width="14.42578125" style="44" customWidth="1"/>
    <col min="11803" max="12032" width="11.42578125" style="44"/>
    <col min="12033" max="12033" width="15.7109375" style="44" customWidth="1"/>
    <col min="12034" max="12034" width="12.7109375" style="44" customWidth="1"/>
    <col min="12035" max="12050" width="11.42578125" style="44"/>
    <col min="12051" max="12051" width="10.7109375" style="44" customWidth="1"/>
    <col min="12052" max="12057" width="11.42578125" style="44"/>
    <col min="12058" max="12058" width="14.42578125" style="44" customWidth="1"/>
    <col min="12059" max="12288" width="11.42578125" style="44"/>
    <col min="12289" max="12289" width="15.7109375" style="44" customWidth="1"/>
    <col min="12290" max="12290" width="12.7109375" style="44" customWidth="1"/>
    <col min="12291" max="12306" width="11.42578125" style="44"/>
    <col min="12307" max="12307" width="10.7109375" style="44" customWidth="1"/>
    <col min="12308" max="12313" width="11.42578125" style="44"/>
    <col min="12314" max="12314" width="14.42578125" style="44" customWidth="1"/>
    <col min="12315" max="12544" width="11.42578125" style="44"/>
    <col min="12545" max="12545" width="15.7109375" style="44" customWidth="1"/>
    <col min="12546" max="12546" width="12.7109375" style="44" customWidth="1"/>
    <col min="12547" max="12562" width="11.42578125" style="44"/>
    <col min="12563" max="12563" width="10.7109375" style="44" customWidth="1"/>
    <col min="12564" max="12569" width="11.42578125" style="44"/>
    <col min="12570" max="12570" width="14.42578125" style="44" customWidth="1"/>
    <col min="12571" max="12800" width="11.42578125" style="44"/>
    <col min="12801" max="12801" width="15.7109375" style="44" customWidth="1"/>
    <col min="12802" max="12802" width="12.7109375" style="44" customWidth="1"/>
    <col min="12803" max="12818" width="11.42578125" style="44"/>
    <col min="12819" max="12819" width="10.7109375" style="44" customWidth="1"/>
    <col min="12820" max="12825" width="11.42578125" style="44"/>
    <col min="12826" max="12826" width="14.42578125" style="44" customWidth="1"/>
    <col min="12827" max="13056" width="11.42578125" style="44"/>
    <col min="13057" max="13057" width="15.7109375" style="44" customWidth="1"/>
    <col min="13058" max="13058" width="12.7109375" style="44" customWidth="1"/>
    <col min="13059" max="13074" width="11.42578125" style="44"/>
    <col min="13075" max="13075" width="10.7109375" style="44" customWidth="1"/>
    <col min="13076" max="13081" width="11.42578125" style="44"/>
    <col min="13082" max="13082" width="14.42578125" style="44" customWidth="1"/>
    <col min="13083" max="13312" width="11.42578125" style="44"/>
    <col min="13313" max="13313" width="15.7109375" style="44" customWidth="1"/>
    <col min="13314" max="13314" width="12.7109375" style="44" customWidth="1"/>
    <col min="13315" max="13330" width="11.42578125" style="44"/>
    <col min="13331" max="13331" width="10.7109375" style="44" customWidth="1"/>
    <col min="13332" max="13337" width="11.42578125" style="44"/>
    <col min="13338" max="13338" width="14.42578125" style="44" customWidth="1"/>
    <col min="13339" max="13568" width="11.42578125" style="44"/>
    <col min="13569" max="13569" width="15.7109375" style="44" customWidth="1"/>
    <col min="13570" max="13570" width="12.7109375" style="44" customWidth="1"/>
    <col min="13571" max="13586" width="11.42578125" style="44"/>
    <col min="13587" max="13587" width="10.7109375" style="44" customWidth="1"/>
    <col min="13588" max="13593" width="11.42578125" style="44"/>
    <col min="13594" max="13594" width="14.42578125" style="44" customWidth="1"/>
    <col min="13595" max="13824" width="11.42578125" style="44"/>
    <col min="13825" max="13825" width="15.7109375" style="44" customWidth="1"/>
    <col min="13826" max="13826" width="12.7109375" style="44" customWidth="1"/>
    <col min="13827" max="13842" width="11.42578125" style="44"/>
    <col min="13843" max="13843" width="10.7109375" style="44" customWidth="1"/>
    <col min="13844" max="13849" width="11.42578125" style="44"/>
    <col min="13850" max="13850" width="14.42578125" style="44" customWidth="1"/>
    <col min="13851" max="14080" width="11.42578125" style="44"/>
    <col min="14081" max="14081" width="15.7109375" style="44" customWidth="1"/>
    <col min="14082" max="14082" width="12.7109375" style="44" customWidth="1"/>
    <col min="14083" max="14098" width="11.42578125" style="44"/>
    <col min="14099" max="14099" width="10.7109375" style="44" customWidth="1"/>
    <col min="14100" max="14105" width="11.42578125" style="44"/>
    <col min="14106" max="14106" width="14.42578125" style="44" customWidth="1"/>
    <col min="14107" max="14336" width="11.42578125" style="44"/>
    <col min="14337" max="14337" width="15.7109375" style="44" customWidth="1"/>
    <col min="14338" max="14338" width="12.7109375" style="44" customWidth="1"/>
    <col min="14339" max="14354" width="11.42578125" style="44"/>
    <col min="14355" max="14355" width="10.7109375" style="44" customWidth="1"/>
    <col min="14356" max="14361" width="11.42578125" style="44"/>
    <col min="14362" max="14362" width="14.42578125" style="44" customWidth="1"/>
    <col min="14363" max="14592" width="11.42578125" style="44"/>
    <col min="14593" max="14593" width="15.7109375" style="44" customWidth="1"/>
    <col min="14594" max="14594" width="12.7109375" style="44" customWidth="1"/>
    <col min="14595" max="14610" width="11.42578125" style="44"/>
    <col min="14611" max="14611" width="10.7109375" style="44" customWidth="1"/>
    <col min="14612" max="14617" width="11.42578125" style="44"/>
    <col min="14618" max="14618" width="14.42578125" style="44" customWidth="1"/>
    <col min="14619" max="14848" width="11.42578125" style="44"/>
    <col min="14849" max="14849" width="15.7109375" style="44" customWidth="1"/>
    <col min="14850" max="14850" width="12.7109375" style="44" customWidth="1"/>
    <col min="14851" max="14866" width="11.42578125" style="44"/>
    <col min="14867" max="14867" width="10.7109375" style="44" customWidth="1"/>
    <col min="14868" max="14873" width="11.42578125" style="44"/>
    <col min="14874" max="14874" width="14.42578125" style="44" customWidth="1"/>
    <col min="14875" max="15104" width="11.42578125" style="44"/>
    <col min="15105" max="15105" width="15.7109375" style="44" customWidth="1"/>
    <col min="15106" max="15106" width="12.7109375" style="44" customWidth="1"/>
    <col min="15107" max="15122" width="11.42578125" style="44"/>
    <col min="15123" max="15123" width="10.7109375" style="44" customWidth="1"/>
    <col min="15124" max="15129" width="11.42578125" style="44"/>
    <col min="15130" max="15130" width="14.42578125" style="44" customWidth="1"/>
    <col min="15131" max="15360" width="11.42578125" style="44"/>
    <col min="15361" max="15361" width="15.7109375" style="44" customWidth="1"/>
    <col min="15362" max="15362" width="12.7109375" style="44" customWidth="1"/>
    <col min="15363" max="15378" width="11.42578125" style="44"/>
    <col min="15379" max="15379" width="10.7109375" style="44" customWidth="1"/>
    <col min="15380" max="15385" width="11.42578125" style="44"/>
    <col min="15386" max="15386" width="14.42578125" style="44" customWidth="1"/>
    <col min="15387" max="15616" width="11.42578125" style="44"/>
    <col min="15617" max="15617" width="15.7109375" style="44" customWidth="1"/>
    <col min="15618" max="15618" width="12.7109375" style="44" customWidth="1"/>
    <col min="15619" max="15634" width="11.42578125" style="44"/>
    <col min="15635" max="15635" width="10.7109375" style="44" customWidth="1"/>
    <col min="15636" max="15641" width="11.42578125" style="44"/>
    <col min="15642" max="15642" width="14.42578125" style="44" customWidth="1"/>
    <col min="15643" max="15872" width="11.42578125" style="44"/>
    <col min="15873" max="15873" width="15.7109375" style="44" customWidth="1"/>
    <col min="15874" max="15874" width="12.7109375" style="44" customWidth="1"/>
    <col min="15875" max="15890" width="11.42578125" style="44"/>
    <col min="15891" max="15891" width="10.7109375" style="44" customWidth="1"/>
    <col min="15892" max="15897" width="11.42578125" style="44"/>
    <col min="15898" max="15898" width="14.42578125" style="44" customWidth="1"/>
    <col min="15899" max="16128" width="11.42578125" style="44"/>
    <col min="16129" max="16129" width="15.7109375" style="44" customWidth="1"/>
    <col min="16130" max="16130" width="12.7109375" style="44" customWidth="1"/>
    <col min="16131" max="16146" width="11.42578125" style="44"/>
    <col min="16147" max="16147" width="10.7109375" style="44" customWidth="1"/>
    <col min="16148" max="16153" width="11.42578125" style="44"/>
    <col min="16154" max="16154" width="14.42578125" style="44" customWidth="1"/>
    <col min="16155" max="16384" width="11.42578125" style="44"/>
  </cols>
  <sheetData>
    <row r="1" ht="25.5" customHeight="1"/>
    <row r="2" ht="25.5" customHeight="1"/>
    <row r="24" spans="2:12" ht="15.75" customHeight="1"/>
    <row r="27" spans="2:12" ht="15" customHeight="1" thickBot="1"/>
    <row r="28" spans="2:12" ht="30" customHeight="1" thickBot="1">
      <c r="B28" s="64"/>
      <c r="C28" s="64"/>
      <c r="D28" s="64"/>
      <c r="E28" s="64"/>
      <c r="F28" s="64"/>
      <c r="G28" s="64"/>
      <c r="H28" s="64"/>
      <c r="I28" s="41" t="s">
        <v>60</v>
      </c>
      <c r="J28" s="64"/>
      <c r="K28" s="64"/>
      <c r="L28" s="64"/>
    </row>
  </sheetData>
  <hyperlinks>
    <hyperlink ref="I28" location="'EM MUNICIPIO y tipología'!A1" tooltip="Ir a tabla" display="Tabla"/>
  </hyperlink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 xml:space="preserve">&amp;L&amp;G&amp;RTurismo en Cifras </oddHeader>
    <oddFooter>&amp;CTurismo de Tenerife&amp;R&amp;P</oddFooter>
  </headerFooter>
  <colBreaks count="1" manualBreakCount="1">
    <brk id="18" max="1048575" man="1"/>
  </colBreaks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>
  <sheetPr codeName="Hoja101">
    <tabColor rgb="FF000099"/>
    <pageSetUpPr fitToPage="1"/>
  </sheetPr>
  <dimension ref="B1:R93"/>
  <sheetViews>
    <sheetView showGridLines="0" showRowColHeaders="0" zoomScaleNormal="100" workbookViewId="0">
      <selection activeCell="B1" sqref="B1"/>
    </sheetView>
  </sheetViews>
  <sheetFormatPr baseColWidth="10" defaultRowHeight="15" outlineLevelRow="1"/>
  <cols>
    <col min="1" max="1" width="15.7109375" customWidth="1"/>
    <col min="2" max="2" width="13" customWidth="1"/>
    <col min="3" max="12" width="10.7109375" customWidth="1"/>
    <col min="15" max="15" width="13.28515625" customWidth="1"/>
    <col min="17" max="17" width="15" customWidth="1"/>
  </cols>
  <sheetData>
    <row r="1" spans="2:18" ht="15" customHeight="1"/>
    <row r="2" spans="2:18" ht="15" customHeight="1"/>
    <row r="3" spans="2:18" ht="15" customHeight="1"/>
    <row r="4" spans="2:18" ht="15" customHeight="1"/>
    <row r="5" spans="2:18" ht="36" customHeight="1">
      <c r="B5" s="17" t="s">
        <v>25</v>
      </c>
      <c r="C5" s="17"/>
      <c r="D5" s="17"/>
      <c r="E5" s="17"/>
      <c r="F5" s="17"/>
      <c r="G5" s="17"/>
      <c r="H5" s="17"/>
      <c r="I5" s="17"/>
      <c r="J5" s="17"/>
      <c r="K5" s="17"/>
      <c r="L5" s="17"/>
    </row>
    <row r="6" spans="2:18" ht="15" customHeight="1">
      <c r="B6" s="18"/>
      <c r="C6" s="19" t="s">
        <v>26</v>
      </c>
      <c r="D6" s="19"/>
      <c r="E6" s="20" t="s">
        <v>27</v>
      </c>
      <c r="F6" s="20"/>
      <c r="G6" s="19" t="s">
        <v>28</v>
      </c>
      <c r="H6" s="19"/>
      <c r="I6" s="20" t="s">
        <v>29</v>
      </c>
      <c r="J6" s="20"/>
      <c r="K6" s="19" t="s">
        <v>30</v>
      </c>
      <c r="L6" s="19"/>
      <c r="N6" s="21"/>
      <c r="O6" s="21"/>
      <c r="P6" s="21"/>
    </row>
    <row r="7" spans="2:18" ht="30" customHeight="1">
      <c r="B7" s="18"/>
      <c r="C7" s="22" t="s">
        <v>31</v>
      </c>
      <c r="D7" s="22" t="s">
        <v>32</v>
      </c>
      <c r="E7" s="23" t="s">
        <v>31</v>
      </c>
      <c r="F7" s="23" t="s">
        <v>32</v>
      </c>
      <c r="G7" s="22" t="s">
        <v>31</v>
      </c>
      <c r="H7" s="22" t="s">
        <v>32</v>
      </c>
      <c r="I7" s="23" t="s">
        <v>31</v>
      </c>
      <c r="J7" s="23" t="s">
        <v>32</v>
      </c>
      <c r="K7" s="22" t="s">
        <v>31</v>
      </c>
      <c r="L7" s="22" t="s">
        <v>32</v>
      </c>
      <c r="N7" s="21"/>
      <c r="O7" s="21"/>
      <c r="P7" s="21"/>
    </row>
    <row r="8" spans="2:18">
      <c r="B8" s="24" t="s">
        <v>39</v>
      </c>
      <c r="C8" s="25">
        <v>396036</v>
      </c>
      <c r="D8" s="26">
        <f t="shared" ref="D8:D11" si="0">C8/C21-1</f>
        <v>3.1120877518661327E-2</v>
      </c>
      <c r="E8" s="27">
        <v>140102</v>
      </c>
      <c r="F8" s="28">
        <f t="shared" ref="F8:F13" si="1">E8/E21-1</f>
        <v>-2.8549812284950349E-5</v>
      </c>
      <c r="G8" s="25">
        <v>114076</v>
      </c>
      <c r="H8" s="26">
        <f t="shared" ref="H8:H13" si="2">G8/G21-1</f>
        <v>-2.118495001930587E-2</v>
      </c>
      <c r="I8" s="27">
        <v>56527</v>
      </c>
      <c r="J8" s="28">
        <f t="shared" ref="J8:J13" si="3">I8/I21-1</f>
        <v>-4.0874574957275867E-3</v>
      </c>
      <c r="K8" s="25">
        <v>13644</v>
      </c>
      <c r="L8" s="26">
        <f t="shared" ref="L8:L13" si="4">K8/K21-1</f>
        <v>0.13068699759675151</v>
      </c>
      <c r="N8" s="29"/>
      <c r="O8" s="29"/>
      <c r="P8" s="29"/>
    </row>
    <row r="9" spans="2:18">
      <c r="B9" s="24" t="s">
        <v>40</v>
      </c>
      <c r="C9" s="25">
        <v>353326</v>
      </c>
      <c r="D9" s="26">
        <f t="shared" si="0"/>
        <v>-1.355184544083976E-2</v>
      </c>
      <c r="E9" s="27">
        <v>130586</v>
      </c>
      <c r="F9" s="28">
        <f t="shared" si="1"/>
        <v>8.5808071056188151E-3</v>
      </c>
      <c r="G9" s="25">
        <v>96938</v>
      </c>
      <c r="H9" s="26">
        <f t="shared" si="2"/>
        <v>-5.0641961041631989E-2</v>
      </c>
      <c r="I9" s="27">
        <v>50701</v>
      </c>
      <c r="J9" s="28">
        <f t="shared" si="3"/>
        <v>-1.3599221789883265E-2</v>
      </c>
      <c r="K9" s="25">
        <v>13681</v>
      </c>
      <c r="L9" s="26">
        <f t="shared" si="4"/>
        <v>3.974768201854384E-2</v>
      </c>
    </row>
    <row r="10" spans="2:18">
      <c r="B10" s="24" t="s">
        <v>41</v>
      </c>
      <c r="C10" s="25">
        <v>411544</v>
      </c>
      <c r="D10" s="26">
        <f t="shared" si="0"/>
        <v>-0.13285952983466043</v>
      </c>
      <c r="E10" s="27">
        <v>153896</v>
      </c>
      <c r="F10" s="28">
        <f t="shared" si="1"/>
        <v>-0.10844364626480896</v>
      </c>
      <c r="G10" s="25">
        <v>117238</v>
      </c>
      <c r="H10" s="26">
        <f t="shared" si="2"/>
        <v>-0.16602289136914294</v>
      </c>
      <c r="I10" s="27">
        <v>56267</v>
      </c>
      <c r="J10" s="28">
        <f t="shared" si="3"/>
        <v>-9.4585244186982109E-2</v>
      </c>
      <c r="K10" s="25">
        <v>13849</v>
      </c>
      <c r="L10" s="26">
        <f t="shared" si="4"/>
        <v>9.9912636009848343E-2</v>
      </c>
    </row>
    <row r="11" spans="2:18">
      <c r="B11" s="24" t="s">
        <v>42</v>
      </c>
      <c r="C11" s="25">
        <v>437023</v>
      </c>
      <c r="D11" s="26">
        <f t="shared" si="0"/>
        <v>-3.7919814726757206E-2</v>
      </c>
      <c r="E11" s="27">
        <v>156264</v>
      </c>
      <c r="F11" s="28">
        <f t="shared" si="1"/>
        <v>-2.4891889699412806E-2</v>
      </c>
      <c r="G11" s="25">
        <v>125012</v>
      </c>
      <c r="H11" s="26">
        <f t="shared" si="2"/>
        <v>-4.7745277269957365E-2</v>
      </c>
      <c r="I11" s="27">
        <v>62122</v>
      </c>
      <c r="J11" s="28">
        <f t="shared" si="3"/>
        <v>-6.7349267355272691E-2</v>
      </c>
      <c r="K11" s="25">
        <v>14435</v>
      </c>
      <c r="L11" s="26">
        <f t="shared" si="4"/>
        <v>-9.464375313597595E-2</v>
      </c>
    </row>
    <row r="12" spans="2:18">
      <c r="B12" s="24" t="s">
        <v>43</v>
      </c>
      <c r="C12" s="25">
        <v>400833</v>
      </c>
      <c r="D12" s="26">
        <f>C12/C25-1</f>
        <v>-4.0217513630518953E-2</v>
      </c>
      <c r="E12" s="27">
        <v>140244</v>
      </c>
      <c r="F12" s="28">
        <f t="shared" si="1"/>
        <v>-3.6415104710602941E-2</v>
      </c>
      <c r="G12" s="25">
        <v>112745</v>
      </c>
      <c r="H12" s="26">
        <f t="shared" si="2"/>
        <v>-7.5481754817548152E-2</v>
      </c>
      <c r="I12" s="27">
        <v>55519</v>
      </c>
      <c r="J12" s="28">
        <f t="shared" si="3"/>
        <v>-2.0517977488444306E-2</v>
      </c>
      <c r="K12" s="25">
        <v>18077</v>
      </c>
      <c r="L12" s="26">
        <f t="shared" si="4"/>
        <v>0.31958537119497765</v>
      </c>
    </row>
    <row r="13" spans="2:18">
      <c r="B13" s="24" t="s">
        <v>44</v>
      </c>
      <c r="C13" s="25">
        <v>401065</v>
      </c>
      <c r="D13" s="26">
        <f t="shared" ref="D13" si="5">C13/C26-1</f>
        <v>4.0214233841684877E-2</v>
      </c>
      <c r="E13" s="27">
        <v>145640</v>
      </c>
      <c r="F13" s="28">
        <f t="shared" si="1"/>
        <v>7.9390489742677595E-2</v>
      </c>
      <c r="G13" s="25">
        <v>112481</v>
      </c>
      <c r="H13" s="26">
        <f t="shared" si="2"/>
        <v>-4.5881754177623191E-2</v>
      </c>
      <c r="I13" s="27">
        <v>56917</v>
      </c>
      <c r="J13" s="28">
        <f t="shared" si="3"/>
        <v>2.1445748537382014E-2</v>
      </c>
      <c r="K13" s="25">
        <v>14950</v>
      </c>
      <c r="L13" s="26">
        <f t="shared" si="4"/>
        <v>0.18575507614213205</v>
      </c>
    </row>
    <row r="14" spans="2:18" ht="25.5">
      <c r="B14" s="30" t="str">
        <f>actualizaciones!$A$2</f>
        <v>I semestre 2012</v>
      </c>
      <c r="C14" s="31">
        <v>2399827</v>
      </c>
      <c r="D14" s="32">
        <v>-3.0098221758970922E-2</v>
      </c>
      <c r="E14" s="33">
        <v>866732</v>
      </c>
      <c r="F14" s="34">
        <v>-1.8335728791137651E-2</v>
      </c>
      <c r="G14" s="31">
        <v>678490</v>
      </c>
      <c r="H14" s="32">
        <v>-7.1008323395189477E-2</v>
      </c>
      <c r="I14" s="33">
        <v>338053</v>
      </c>
      <c r="J14" s="34">
        <v>-3.2243012057850184E-2</v>
      </c>
      <c r="K14" s="31">
        <v>88636</v>
      </c>
      <c r="L14" s="32">
        <v>0.10702286834775876</v>
      </c>
      <c r="O14" s="21"/>
      <c r="P14" s="21"/>
      <c r="Q14" s="21"/>
      <c r="R14" s="21"/>
    </row>
    <row r="15" spans="2:18" outlineLevel="1">
      <c r="B15" s="24" t="s">
        <v>33</v>
      </c>
      <c r="C15" s="25">
        <v>416333</v>
      </c>
      <c r="D15" s="26">
        <f t="shared" ref="D15:D26" si="6">C15/C28-1</f>
        <v>2.541285420489392E-2</v>
      </c>
      <c r="E15" s="27">
        <v>151945</v>
      </c>
      <c r="F15" s="28">
        <f t="shared" ref="F15:F26" si="7">E15/E28-1</f>
        <v>7.0910039186941498E-2</v>
      </c>
      <c r="G15" s="25">
        <v>117793</v>
      </c>
      <c r="H15" s="26">
        <f t="shared" ref="H15:H26" si="8">G15/G28-1</f>
        <v>2.3912451494314535E-3</v>
      </c>
      <c r="I15" s="27">
        <v>59100</v>
      </c>
      <c r="J15" s="28">
        <f t="shared" ref="J15:J26" si="9">I15/I28-1</f>
        <v>2.3784364335579511E-2</v>
      </c>
      <c r="K15" s="25">
        <v>12436</v>
      </c>
      <c r="L15" s="26">
        <f t="shared" ref="L15:L26" si="10">K15/K28-1</f>
        <v>-7.5252825698988723E-2</v>
      </c>
    </row>
    <row r="16" spans="2:18" outlineLevel="1">
      <c r="B16" s="24" t="s">
        <v>34</v>
      </c>
      <c r="C16" s="25">
        <v>412330</v>
      </c>
      <c r="D16" s="26">
        <f t="shared" si="6"/>
        <v>3.9559902077203724E-2</v>
      </c>
      <c r="E16" s="27">
        <v>144379</v>
      </c>
      <c r="F16" s="28">
        <f t="shared" si="7"/>
        <v>4.6679715818471745E-2</v>
      </c>
      <c r="G16" s="25">
        <v>123611</v>
      </c>
      <c r="H16" s="26">
        <f t="shared" si="8"/>
        <v>2.5289892337552411E-2</v>
      </c>
      <c r="I16" s="27">
        <v>57998</v>
      </c>
      <c r="J16" s="28">
        <f t="shared" si="9"/>
        <v>3.4533195390817228E-2</v>
      </c>
      <c r="K16" s="25">
        <v>15187</v>
      </c>
      <c r="L16" s="26">
        <f t="shared" si="10"/>
        <v>7.5631924633450254E-3</v>
      </c>
    </row>
    <row r="17" spans="2:18" outlineLevel="1">
      <c r="B17" s="24" t="s">
        <v>35</v>
      </c>
      <c r="C17" s="25">
        <v>458855</v>
      </c>
      <c r="D17" s="26">
        <f t="shared" si="6"/>
        <v>5.8227842262694063E-2</v>
      </c>
      <c r="E17" s="27">
        <v>169918</v>
      </c>
      <c r="F17" s="28">
        <f t="shared" si="7"/>
        <v>9.4007739011183533E-2</v>
      </c>
      <c r="G17" s="25">
        <v>137339</v>
      </c>
      <c r="H17" s="26">
        <f t="shared" si="8"/>
        <v>2.0455322247484808E-2</v>
      </c>
      <c r="I17" s="27">
        <v>59640</v>
      </c>
      <c r="J17" s="28">
        <f t="shared" si="9"/>
        <v>8.8182166511576954E-2</v>
      </c>
      <c r="K17" s="25">
        <v>13432</v>
      </c>
      <c r="L17" s="26">
        <f t="shared" si="10"/>
        <v>-3.2625135037810615E-2</v>
      </c>
    </row>
    <row r="18" spans="2:18" outlineLevel="1">
      <c r="B18" s="24" t="s">
        <v>36</v>
      </c>
      <c r="C18" s="25">
        <v>421231</v>
      </c>
      <c r="D18" s="26">
        <f t="shared" si="6"/>
        <v>0.15826855444313992</v>
      </c>
      <c r="E18" s="27">
        <v>150968</v>
      </c>
      <c r="F18" s="28">
        <f t="shared" si="7"/>
        <v>0.14045703493862138</v>
      </c>
      <c r="G18" s="25">
        <v>121257</v>
      </c>
      <c r="H18" s="26">
        <f t="shared" si="8"/>
        <v>0.17703530416719238</v>
      </c>
      <c r="I18" s="27">
        <v>57088</v>
      </c>
      <c r="J18" s="28">
        <f t="shared" si="9"/>
        <v>2.0905237933439347E-2</v>
      </c>
      <c r="K18" s="25">
        <v>13213</v>
      </c>
      <c r="L18" s="26">
        <f t="shared" si="10"/>
        <v>0.26367635807192036</v>
      </c>
    </row>
    <row r="19" spans="2:18" outlineLevel="1">
      <c r="B19" s="24" t="s">
        <v>37</v>
      </c>
      <c r="C19" s="25">
        <v>486850</v>
      </c>
      <c r="D19" s="26">
        <f t="shared" si="6"/>
        <v>4.6543622285564412E-2</v>
      </c>
      <c r="E19" s="27">
        <v>168963</v>
      </c>
      <c r="F19" s="28">
        <f t="shared" si="7"/>
        <v>2.250611217351306E-2</v>
      </c>
      <c r="G19" s="25">
        <v>143128</v>
      </c>
      <c r="H19" s="26">
        <f t="shared" si="8"/>
        <v>3.4311316664257907E-2</v>
      </c>
      <c r="I19" s="27">
        <v>75240</v>
      </c>
      <c r="J19" s="28">
        <f t="shared" si="9"/>
        <v>4.3348032282219728E-2</v>
      </c>
      <c r="K19" s="25">
        <v>8432</v>
      </c>
      <c r="L19" s="26">
        <f t="shared" si="10"/>
        <v>-0.13862498723056493</v>
      </c>
    </row>
    <row r="20" spans="2:18" outlineLevel="1">
      <c r="B20" s="24" t="s">
        <v>38</v>
      </c>
      <c r="C20" s="25">
        <v>490305</v>
      </c>
      <c r="D20" s="26">
        <f t="shared" si="6"/>
        <v>8.6526806113562227E-2</v>
      </c>
      <c r="E20" s="27">
        <v>178465</v>
      </c>
      <c r="F20" s="28">
        <f t="shared" si="7"/>
        <v>9.2390938416242685E-2</v>
      </c>
      <c r="G20" s="25">
        <v>142281</v>
      </c>
      <c r="H20" s="26">
        <f t="shared" si="8"/>
        <v>4.1542831207999731E-2</v>
      </c>
      <c r="I20" s="27">
        <v>69370</v>
      </c>
      <c r="J20" s="28">
        <f t="shared" si="9"/>
        <v>0.1180234338485342</v>
      </c>
      <c r="K20" s="25">
        <v>12036</v>
      </c>
      <c r="L20" s="26">
        <f t="shared" si="10"/>
        <v>0.13429459994345483</v>
      </c>
    </row>
    <row r="21" spans="2:18" outlineLevel="1">
      <c r="B21" s="24" t="s">
        <v>39</v>
      </c>
      <c r="C21" s="25">
        <v>384083</v>
      </c>
      <c r="D21" s="26">
        <f t="shared" si="6"/>
        <v>2.4377038643207172E-2</v>
      </c>
      <c r="E21" s="27">
        <v>140106</v>
      </c>
      <c r="F21" s="28">
        <f t="shared" si="7"/>
        <v>8.6960906770522151E-2</v>
      </c>
      <c r="G21" s="25">
        <v>116545</v>
      </c>
      <c r="H21" s="26">
        <f t="shared" si="8"/>
        <v>8.5239917683977318E-2</v>
      </c>
      <c r="I21" s="27">
        <v>56759</v>
      </c>
      <c r="J21" s="28">
        <f t="shared" si="9"/>
        <v>-0.12245087277168787</v>
      </c>
      <c r="K21" s="25">
        <v>12067</v>
      </c>
      <c r="L21" s="26">
        <f t="shared" si="10"/>
        <v>-4.849392840246014E-2</v>
      </c>
      <c r="N21" s="29"/>
      <c r="O21" s="29"/>
      <c r="P21" s="29"/>
    </row>
    <row r="22" spans="2:18" outlineLevel="1">
      <c r="B22" s="24" t="s">
        <v>40</v>
      </c>
      <c r="C22" s="25">
        <v>358180</v>
      </c>
      <c r="D22" s="26">
        <f t="shared" si="6"/>
        <v>-8.6272512641953902E-3</v>
      </c>
      <c r="E22" s="27">
        <v>129475</v>
      </c>
      <c r="F22" s="28">
        <f t="shared" si="7"/>
        <v>-2.2970291052603731E-2</v>
      </c>
      <c r="G22" s="25">
        <v>102109</v>
      </c>
      <c r="H22" s="26">
        <f t="shared" si="8"/>
        <v>4.2586254376646426E-3</v>
      </c>
      <c r="I22" s="27">
        <v>51400</v>
      </c>
      <c r="J22" s="28">
        <f t="shared" si="9"/>
        <v>-9.1936965585471042E-2</v>
      </c>
      <c r="K22" s="25">
        <v>13158</v>
      </c>
      <c r="L22" s="26">
        <f t="shared" si="10"/>
        <v>6.0530345772547678E-2</v>
      </c>
    </row>
    <row r="23" spans="2:18" outlineLevel="1">
      <c r="B23" s="24" t="s">
        <v>41</v>
      </c>
      <c r="C23" s="25">
        <v>474599</v>
      </c>
      <c r="D23" s="26">
        <f t="shared" si="6"/>
        <v>0.12318098019401291</v>
      </c>
      <c r="E23" s="27">
        <v>172615</v>
      </c>
      <c r="F23" s="28">
        <f t="shared" si="7"/>
        <v>0.10218950137602079</v>
      </c>
      <c r="G23" s="25">
        <v>140577</v>
      </c>
      <c r="H23" s="26">
        <f t="shared" si="8"/>
        <v>0.1159827573888399</v>
      </c>
      <c r="I23" s="27">
        <v>62145</v>
      </c>
      <c r="J23" s="28">
        <f t="shared" si="9"/>
        <v>3.9214046822742432E-2</v>
      </c>
      <c r="K23" s="25">
        <v>12591</v>
      </c>
      <c r="L23" s="26">
        <f t="shared" si="10"/>
        <v>-3.1758634378720174E-4</v>
      </c>
    </row>
    <row r="24" spans="2:18" outlineLevel="1">
      <c r="B24" s="24" t="s">
        <v>42</v>
      </c>
      <c r="C24" s="25">
        <v>454248</v>
      </c>
      <c r="D24" s="26">
        <f t="shared" si="6"/>
        <v>0.12337243205947157</v>
      </c>
      <c r="E24" s="27">
        <v>160253</v>
      </c>
      <c r="F24" s="28">
        <f t="shared" si="7"/>
        <v>0.14198063123089311</v>
      </c>
      <c r="G24" s="25">
        <v>131280</v>
      </c>
      <c r="H24" s="26">
        <f t="shared" si="8"/>
        <v>9.3835924611308297E-2</v>
      </c>
      <c r="I24" s="27">
        <v>66608</v>
      </c>
      <c r="J24" s="28">
        <f t="shared" si="9"/>
        <v>0.12437542201215401</v>
      </c>
      <c r="K24" s="25">
        <v>15944</v>
      </c>
      <c r="L24" s="26">
        <f t="shared" si="10"/>
        <v>9.4003019075065142E-2</v>
      </c>
    </row>
    <row r="25" spans="2:18" outlineLevel="1">
      <c r="B25" s="24" t="s">
        <v>43</v>
      </c>
      <c r="C25" s="25">
        <v>417629</v>
      </c>
      <c r="D25" s="26">
        <f>C25/C38-1</f>
        <v>0.13011064898375579</v>
      </c>
      <c r="E25" s="27">
        <v>145544</v>
      </c>
      <c r="F25" s="28">
        <f t="shared" si="7"/>
        <v>0.16046213093709882</v>
      </c>
      <c r="G25" s="25">
        <v>121950</v>
      </c>
      <c r="H25" s="26">
        <f t="shared" si="8"/>
        <v>0.11483892200241352</v>
      </c>
      <c r="I25" s="27">
        <v>56682</v>
      </c>
      <c r="J25" s="28">
        <f t="shared" si="9"/>
        <v>3.2665925777478177E-2</v>
      </c>
      <c r="K25" s="25">
        <v>13699</v>
      </c>
      <c r="L25" s="26">
        <f t="shared" si="10"/>
        <v>-0.18258845993197681</v>
      </c>
    </row>
    <row r="26" spans="2:18" outlineLevel="1">
      <c r="B26" s="24" t="s">
        <v>44</v>
      </c>
      <c r="C26" s="25">
        <v>385560</v>
      </c>
      <c r="D26" s="26">
        <f t="shared" si="6"/>
        <v>8.69355923157622E-3</v>
      </c>
      <c r="E26" s="27">
        <v>134928</v>
      </c>
      <c r="F26" s="28">
        <f t="shared" si="7"/>
        <v>2.5779818606171734E-2</v>
      </c>
      <c r="G26" s="25">
        <v>117890</v>
      </c>
      <c r="H26" s="26">
        <f t="shared" si="8"/>
        <v>4.3191944319023179E-3</v>
      </c>
      <c r="I26" s="27">
        <v>55722</v>
      </c>
      <c r="J26" s="28">
        <f t="shared" si="9"/>
        <v>-3.5283933518005517E-2</v>
      </c>
      <c r="K26" s="25">
        <v>12608</v>
      </c>
      <c r="L26" s="26">
        <f t="shared" si="10"/>
        <v>-4.3979375189566294E-2</v>
      </c>
    </row>
    <row r="27" spans="2:18" ht="15" customHeight="1">
      <c r="B27" s="35">
        <v>2011</v>
      </c>
      <c r="C27" s="36">
        <v>5160203</v>
      </c>
      <c r="D27" s="37">
        <f>C27/C40-1</f>
        <v>6.8072009231421982E-2</v>
      </c>
      <c r="E27" s="36">
        <v>1847559</v>
      </c>
      <c r="F27" s="37">
        <f>E27/E40-1</f>
        <v>7.9532885407226583E-2</v>
      </c>
      <c r="G27" s="36">
        <v>1515760</v>
      </c>
      <c r="H27" s="37">
        <f>G27/G40-1</f>
        <v>5.8131027973707283E-2</v>
      </c>
      <c r="I27" s="36">
        <v>727752</v>
      </c>
      <c r="J27" s="37">
        <f>I27/I40-1</f>
        <v>2.2629164980439764E-2</v>
      </c>
      <c r="K27" s="36">
        <v>154803</v>
      </c>
      <c r="L27" s="37">
        <f>K27/K40-1</f>
        <v>-4.2710028494793439E-3</v>
      </c>
      <c r="O27" s="21"/>
      <c r="P27" s="21"/>
      <c r="Q27" s="21"/>
      <c r="R27" s="21"/>
    </row>
    <row r="28" spans="2:18" hidden="1" outlineLevel="1">
      <c r="B28" s="24" t="s">
        <v>33</v>
      </c>
      <c r="C28" s="25">
        <v>406015</v>
      </c>
      <c r="D28" s="26">
        <f>C28/C41-1</f>
        <v>6.7008832719694489E-2</v>
      </c>
      <c r="E28" s="27">
        <v>141884</v>
      </c>
      <c r="F28" s="28">
        <f>E28/E41-1</f>
        <v>7.4284675898934616E-2</v>
      </c>
      <c r="G28" s="25">
        <v>117512</v>
      </c>
      <c r="H28" s="26">
        <f>G28/G41-1</f>
        <v>6.2802980970986244E-2</v>
      </c>
      <c r="I28" s="27">
        <v>57727</v>
      </c>
      <c r="J28" s="28">
        <f>I28/I41-1</f>
        <v>-8.4294348122650353E-2</v>
      </c>
      <c r="K28" s="25">
        <v>13448</v>
      </c>
      <c r="L28" s="26">
        <f>K28/K41-1</f>
        <v>2.7663151459575097E-2</v>
      </c>
    </row>
    <row r="29" spans="2:18" hidden="1" outlineLevel="1">
      <c r="B29" s="24" t="s">
        <v>34</v>
      </c>
      <c r="C29" s="25">
        <v>396639</v>
      </c>
      <c r="D29" s="26">
        <f t="shared" ref="D29:F79" si="11">C29/C42-1</f>
        <v>6.6801684767698877E-2</v>
      </c>
      <c r="E29" s="27">
        <v>137940</v>
      </c>
      <c r="F29" s="28">
        <f t="shared" si="11"/>
        <v>5.3725163665808484E-2</v>
      </c>
      <c r="G29" s="25">
        <v>120562</v>
      </c>
      <c r="H29" s="26">
        <f t="shared" ref="H29:H39" si="12">G29/G42-1</f>
        <v>0.13570594219827425</v>
      </c>
      <c r="I29" s="27">
        <v>56062</v>
      </c>
      <c r="J29" s="28">
        <f t="shared" ref="J29:J39" si="13">I29/I42-1</f>
        <v>-8.2124496545400993E-2</v>
      </c>
      <c r="K29" s="25">
        <v>15073</v>
      </c>
      <c r="L29" s="26">
        <f t="shared" ref="L29:L39" si="14">K29/K42-1</f>
        <v>7.7412437455325334E-2</v>
      </c>
    </row>
    <row r="30" spans="2:18" hidden="1" outlineLevel="1">
      <c r="B30" s="24" t="s">
        <v>35</v>
      </c>
      <c r="C30" s="25">
        <v>433607</v>
      </c>
      <c r="D30" s="26">
        <f t="shared" si="11"/>
        <v>7.0975693492495218E-2</v>
      </c>
      <c r="E30" s="27">
        <v>155317</v>
      </c>
      <c r="F30" s="28">
        <f t="shared" si="11"/>
        <v>6.8513600902599059E-2</v>
      </c>
      <c r="G30" s="25">
        <v>134586</v>
      </c>
      <c r="H30" s="26">
        <f t="shared" si="12"/>
        <v>0.10715695952615989</v>
      </c>
      <c r="I30" s="27">
        <v>54807</v>
      </c>
      <c r="J30" s="28">
        <f t="shared" si="13"/>
        <v>-6.4088114754098369E-2</v>
      </c>
      <c r="K30" s="25">
        <v>13885</v>
      </c>
      <c r="L30" s="26">
        <f t="shared" si="14"/>
        <v>8.4003435084706091E-2</v>
      </c>
    </row>
    <row r="31" spans="2:18" hidden="1" outlineLevel="1">
      <c r="B31" s="24" t="s">
        <v>36</v>
      </c>
      <c r="C31" s="25">
        <v>363673</v>
      </c>
      <c r="D31" s="26">
        <f t="shared" si="11"/>
        <v>2.6704195768659567E-2</v>
      </c>
      <c r="E31" s="27">
        <v>132375</v>
      </c>
      <c r="F31" s="28">
        <f t="shared" si="11"/>
        <v>6.244231309442605E-2</v>
      </c>
      <c r="G31" s="25">
        <v>103019</v>
      </c>
      <c r="H31" s="26">
        <f t="shared" si="12"/>
        <v>-1.918426414303942E-2</v>
      </c>
      <c r="I31" s="27">
        <v>55919</v>
      </c>
      <c r="J31" s="28">
        <f t="shared" si="13"/>
        <v>-2.0408520776399652E-2</v>
      </c>
      <c r="K31" s="25">
        <v>10456</v>
      </c>
      <c r="L31" s="26">
        <f t="shared" si="14"/>
        <v>-5.9965836554886298E-2</v>
      </c>
    </row>
    <row r="32" spans="2:18" hidden="1" outlineLevel="1">
      <c r="B32" s="24" t="s">
        <v>37</v>
      </c>
      <c r="C32" s="25">
        <v>465198</v>
      </c>
      <c r="D32" s="26">
        <f t="shared" si="11"/>
        <v>-5.5239406390156232E-3</v>
      </c>
      <c r="E32" s="27">
        <v>165244</v>
      </c>
      <c r="F32" s="28">
        <f t="shared" si="11"/>
        <v>-2.9460824621167614E-2</v>
      </c>
      <c r="G32" s="25">
        <v>138380</v>
      </c>
      <c r="H32" s="26">
        <f t="shared" si="12"/>
        <v>2.8083209509658147E-2</v>
      </c>
      <c r="I32" s="27">
        <v>72114</v>
      </c>
      <c r="J32" s="28">
        <f t="shared" si="13"/>
        <v>-0.17295716497505587</v>
      </c>
      <c r="K32" s="25">
        <v>9789</v>
      </c>
      <c r="L32" s="26">
        <f t="shared" si="14"/>
        <v>0.25871158544425876</v>
      </c>
    </row>
    <row r="33" spans="2:17" hidden="1" outlineLevel="1">
      <c r="B33" s="24" t="s">
        <v>38</v>
      </c>
      <c r="C33" s="25">
        <v>451259</v>
      </c>
      <c r="D33" s="26">
        <f t="shared" si="11"/>
        <v>3.9300314374877576E-2</v>
      </c>
      <c r="E33" s="27">
        <v>163371</v>
      </c>
      <c r="F33" s="28">
        <f t="shared" si="11"/>
        <v>7.2466717432975392E-2</v>
      </c>
      <c r="G33" s="25">
        <v>136606</v>
      </c>
      <c r="H33" s="26">
        <f t="shared" si="12"/>
        <v>6.2263314644748435E-2</v>
      </c>
      <c r="I33" s="27">
        <v>62047</v>
      </c>
      <c r="J33" s="28">
        <f t="shared" si="13"/>
        <v>-0.14973826294296599</v>
      </c>
      <c r="K33" s="25">
        <v>10611</v>
      </c>
      <c r="L33" s="26">
        <f t="shared" si="14"/>
        <v>-0.10756938603868793</v>
      </c>
    </row>
    <row r="34" spans="2:17" hidden="1" outlineLevel="1">
      <c r="B34" s="24" t="s">
        <v>39</v>
      </c>
      <c r="C34" s="25">
        <v>374943</v>
      </c>
      <c r="D34" s="26">
        <f t="shared" si="11"/>
        <v>7.1700518496075505E-2</v>
      </c>
      <c r="E34" s="27">
        <v>128897</v>
      </c>
      <c r="F34" s="28">
        <f t="shared" si="11"/>
        <v>6.1868239597320906E-2</v>
      </c>
      <c r="G34" s="25">
        <v>107391</v>
      </c>
      <c r="H34" s="26">
        <f t="shared" si="12"/>
        <v>6.1532530692129717E-2</v>
      </c>
      <c r="I34" s="27">
        <v>64679</v>
      </c>
      <c r="J34" s="28">
        <f t="shared" si="13"/>
        <v>4.2469860099284329E-2</v>
      </c>
      <c r="K34" s="25">
        <v>12682</v>
      </c>
      <c r="L34" s="26">
        <f t="shared" si="14"/>
        <v>-5.3333333333333011E-3</v>
      </c>
      <c r="N34" s="29"/>
      <c r="O34" s="29"/>
      <c r="P34" s="29"/>
    </row>
    <row r="35" spans="2:17" hidden="1" outlineLevel="1">
      <c r="B35" s="24" t="s">
        <v>40</v>
      </c>
      <c r="C35" s="25">
        <v>361297</v>
      </c>
      <c r="D35" s="26">
        <f t="shared" si="11"/>
        <v>3.1413702243550334E-2</v>
      </c>
      <c r="E35" s="27">
        <v>132519</v>
      </c>
      <c r="F35" s="28">
        <f t="shared" si="11"/>
        <v>6.9693667514227009E-2</v>
      </c>
      <c r="G35" s="25">
        <v>101676</v>
      </c>
      <c r="H35" s="26">
        <f t="shared" si="12"/>
        <v>1.1520324717960939E-2</v>
      </c>
      <c r="I35" s="27">
        <v>56604</v>
      </c>
      <c r="J35" s="28">
        <f t="shared" si="13"/>
        <v>8.6423492934657453E-3</v>
      </c>
      <c r="K35" s="25">
        <v>12407</v>
      </c>
      <c r="L35" s="26">
        <f t="shared" si="14"/>
        <v>-7.918955024491614E-2</v>
      </c>
    </row>
    <row r="36" spans="2:17" hidden="1" outlineLevel="1">
      <c r="B36" s="24" t="s">
        <v>41</v>
      </c>
      <c r="C36" s="25">
        <v>422549</v>
      </c>
      <c r="D36" s="26">
        <f t="shared" si="11"/>
        <v>9.8439404440409106E-3</v>
      </c>
      <c r="E36" s="27">
        <v>156611</v>
      </c>
      <c r="F36" s="28">
        <f t="shared" si="11"/>
        <v>9.4975074636257428E-2</v>
      </c>
      <c r="G36" s="25">
        <v>125967</v>
      </c>
      <c r="H36" s="26">
        <f t="shared" si="12"/>
        <v>1.8548915284662071E-2</v>
      </c>
      <c r="I36" s="27">
        <v>59800</v>
      </c>
      <c r="J36" s="28">
        <f t="shared" si="13"/>
        <v>-0.15080942913944906</v>
      </c>
      <c r="K36" s="25">
        <v>12595</v>
      </c>
      <c r="L36" s="26">
        <f t="shared" si="14"/>
        <v>-3.7005887300252338E-2</v>
      </c>
    </row>
    <row r="37" spans="2:17" hidden="1" outlineLevel="1">
      <c r="B37" s="24" t="s">
        <v>42</v>
      </c>
      <c r="C37" s="25">
        <v>404361</v>
      </c>
      <c r="D37" s="26">
        <f t="shared" si="11"/>
        <v>-1.2568741025816399E-2</v>
      </c>
      <c r="E37" s="27">
        <v>140329</v>
      </c>
      <c r="F37" s="28">
        <f t="shared" si="11"/>
        <v>3.8927675074590384E-2</v>
      </c>
      <c r="G37" s="25">
        <v>120018</v>
      </c>
      <c r="H37" s="26">
        <f t="shared" si="12"/>
        <v>-4.1397432927852029E-2</v>
      </c>
      <c r="I37" s="27">
        <v>59240</v>
      </c>
      <c r="J37" s="28">
        <f t="shared" si="13"/>
        <v>-9.1257727530718369E-2</v>
      </c>
      <c r="K37" s="25">
        <v>14574</v>
      </c>
      <c r="L37" s="26">
        <f t="shared" si="14"/>
        <v>-6.8932473008369022E-2</v>
      </c>
    </row>
    <row r="38" spans="2:17" hidden="1" outlineLevel="1">
      <c r="B38" s="24" t="s">
        <v>43</v>
      </c>
      <c r="C38" s="25">
        <v>369547</v>
      </c>
      <c r="D38" s="26">
        <f t="shared" si="11"/>
        <v>-4.1586484846284355E-2</v>
      </c>
      <c r="E38" s="27">
        <v>125419</v>
      </c>
      <c r="F38" s="28">
        <f t="shared" si="11"/>
        <v>-6.2582217172925114E-2</v>
      </c>
      <c r="G38" s="25">
        <v>109388</v>
      </c>
      <c r="H38" s="26">
        <f t="shared" si="12"/>
        <v>-4.6960218857272307E-2</v>
      </c>
      <c r="I38" s="27">
        <v>54889</v>
      </c>
      <c r="J38" s="28">
        <f t="shared" si="13"/>
        <v>-7.1534896309076723E-2</v>
      </c>
      <c r="K38" s="25">
        <v>16759</v>
      </c>
      <c r="L38" s="26">
        <f t="shared" si="14"/>
        <v>0.10460058001581851</v>
      </c>
    </row>
    <row r="39" spans="2:17" hidden="1" outlineLevel="1">
      <c r="B39" s="24" t="s">
        <v>44</v>
      </c>
      <c r="C39" s="25">
        <v>382237</v>
      </c>
      <c r="D39" s="26">
        <f t="shared" si="11"/>
        <v>3.9581855908386032E-3</v>
      </c>
      <c r="E39" s="27">
        <v>131537</v>
      </c>
      <c r="F39" s="28">
        <f t="shared" si="11"/>
        <v>-3.5256410256410242E-2</v>
      </c>
      <c r="G39" s="25">
        <v>117383</v>
      </c>
      <c r="H39" s="26">
        <f t="shared" si="12"/>
        <v>2.2963363195872777E-2</v>
      </c>
      <c r="I39" s="27">
        <v>57760</v>
      </c>
      <c r="J39" s="28">
        <f t="shared" si="13"/>
        <v>8.664009703691633E-4</v>
      </c>
      <c r="K39" s="25">
        <v>13188</v>
      </c>
      <c r="L39" s="26">
        <f t="shared" si="14"/>
        <v>-2.8150331613854052E-2</v>
      </c>
    </row>
    <row r="40" spans="2:17" collapsed="1">
      <c r="B40" s="38">
        <v>2010</v>
      </c>
      <c r="C40" s="39">
        <v>4831325</v>
      </c>
      <c r="D40" s="40">
        <f>C40/C53-1</f>
        <v>2.6242294141912259E-2</v>
      </c>
      <c r="E40" s="39">
        <v>1711443</v>
      </c>
      <c r="F40" s="40">
        <f>E40/E53-1</f>
        <v>3.7847681456564475E-2</v>
      </c>
      <c r="G40" s="39">
        <v>1432488</v>
      </c>
      <c r="H40" s="40">
        <f>G40/G53-1</f>
        <v>3.3093153690210819E-2</v>
      </c>
      <c r="I40" s="39">
        <v>711648</v>
      </c>
      <c r="J40" s="40">
        <f>I40/I53-1</f>
        <v>-7.6419928049711094E-2</v>
      </c>
      <c r="K40" s="39">
        <v>155467</v>
      </c>
      <c r="L40" s="40">
        <f>K40/K53-1</f>
        <v>7.0867314880191934E-3</v>
      </c>
    </row>
    <row r="41" spans="2:17" ht="15" hidden="1" customHeight="1" outlineLevel="1">
      <c r="B41" s="24" t="s">
        <v>33</v>
      </c>
      <c r="C41" s="25">
        <v>380517</v>
      </c>
      <c r="D41" s="26">
        <f t="shared" si="11"/>
        <v>-7.2369046545247118E-2</v>
      </c>
      <c r="E41" s="27">
        <v>132073</v>
      </c>
      <c r="F41" s="28">
        <f t="shared" si="11"/>
        <v>-6.8806757290315268E-2</v>
      </c>
      <c r="G41" s="25">
        <v>110568</v>
      </c>
      <c r="H41" s="26">
        <f t="shared" ref="H41:H79" si="15">G41/G54-1</f>
        <v>-6.6692552482083944E-2</v>
      </c>
      <c r="I41" s="27">
        <v>63041</v>
      </c>
      <c r="J41" s="28">
        <f t="shared" ref="J41:J79" si="16">I41/I54-1</f>
        <v>-9.4056275687638302E-2</v>
      </c>
      <c r="K41" s="25">
        <v>13086</v>
      </c>
      <c r="L41" s="26">
        <f t="shared" ref="L41:L79" si="17">K41/K54-1</f>
        <v>-0.18881725762459711</v>
      </c>
      <c r="N41" s="29"/>
      <c r="O41" s="29"/>
      <c r="P41" s="29"/>
    </row>
    <row r="42" spans="2:17" ht="15" hidden="1" customHeight="1" outlineLevel="1">
      <c r="B42" s="24" t="s">
        <v>34</v>
      </c>
      <c r="C42" s="25">
        <v>371802</v>
      </c>
      <c r="D42" s="26">
        <f t="shared" si="11"/>
        <v>-0.1388289248158614</v>
      </c>
      <c r="E42" s="27">
        <v>130907</v>
      </c>
      <c r="F42" s="28">
        <f t="shared" si="11"/>
        <v>-0.12197166849998664</v>
      </c>
      <c r="G42" s="25">
        <v>106156</v>
      </c>
      <c r="H42" s="26">
        <f t="shared" si="15"/>
        <v>-0.18952511833867769</v>
      </c>
      <c r="I42" s="27">
        <v>61078</v>
      </c>
      <c r="J42" s="28">
        <f t="shared" si="16"/>
        <v>-0.10979289035285889</v>
      </c>
      <c r="K42" s="25">
        <v>13990</v>
      </c>
      <c r="L42" s="26">
        <f t="shared" si="17"/>
        <v>-0.21593902370677576</v>
      </c>
      <c r="O42" s="29"/>
      <c r="P42" s="29"/>
      <c r="Q42" s="29"/>
    </row>
    <row r="43" spans="2:17" ht="15" hidden="1" customHeight="1" outlineLevel="1">
      <c r="B43" s="24" t="s">
        <v>35</v>
      </c>
      <c r="C43" s="25">
        <v>404871</v>
      </c>
      <c r="D43" s="26">
        <f t="shared" si="11"/>
        <v>-8.3705814324543937E-2</v>
      </c>
      <c r="E43" s="27">
        <v>145358</v>
      </c>
      <c r="F43" s="28">
        <f t="shared" si="11"/>
        <v>-9.402092955130481E-2</v>
      </c>
      <c r="G43" s="25">
        <v>121560</v>
      </c>
      <c r="H43" s="26">
        <f t="shared" si="15"/>
        <v>-6.9176225554007043E-2</v>
      </c>
      <c r="I43" s="27">
        <v>58560</v>
      </c>
      <c r="J43" s="28">
        <f t="shared" si="16"/>
        <v>-0.12160439197804007</v>
      </c>
      <c r="K43" s="25">
        <v>12809</v>
      </c>
      <c r="L43" s="26">
        <f t="shared" si="17"/>
        <v>-0.31524644499091203</v>
      </c>
    </row>
    <row r="44" spans="2:17" ht="15" hidden="1" customHeight="1" outlineLevel="1">
      <c r="B44" s="24" t="s">
        <v>36</v>
      </c>
      <c r="C44" s="25">
        <v>354214</v>
      </c>
      <c r="D44" s="26">
        <f t="shared" si="11"/>
        <v>-9.4912854949036563E-2</v>
      </c>
      <c r="E44" s="27">
        <v>124595</v>
      </c>
      <c r="F44" s="28">
        <f t="shared" si="11"/>
        <v>-9.3458963911525084E-2</v>
      </c>
      <c r="G44" s="25">
        <v>105034</v>
      </c>
      <c r="H44" s="26">
        <f t="shared" si="15"/>
        <v>-3.8475974257806467E-2</v>
      </c>
      <c r="I44" s="27">
        <v>57084</v>
      </c>
      <c r="J44" s="28">
        <f t="shared" si="16"/>
        <v>-0.18748576634024139</v>
      </c>
      <c r="K44" s="25">
        <v>11123</v>
      </c>
      <c r="L44" s="26">
        <f t="shared" si="17"/>
        <v>-0.2650323774283071</v>
      </c>
    </row>
    <row r="45" spans="2:17" ht="15" hidden="1" customHeight="1" outlineLevel="1">
      <c r="B45" s="24" t="s">
        <v>37</v>
      </c>
      <c r="C45" s="25">
        <v>467782</v>
      </c>
      <c r="D45" s="26">
        <f t="shared" si="11"/>
        <v>-0.12032194672458696</v>
      </c>
      <c r="E45" s="27">
        <v>170260</v>
      </c>
      <c r="F45" s="28">
        <f t="shared" si="11"/>
        <v>-9.4352067575186993E-2</v>
      </c>
      <c r="G45" s="25">
        <v>134600</v>
      </c>
      <c r="H45" s="26">
        <f t="shared" si="15"/>
        <v>-7.405496508788223E-2</v>
      </c>
      <c r="I45" s="27">
        <v>87195</v>
      </c>
      <c r="J45" s="28">
        <f t="shared" si="16"/>
        <v>-0.18687170113956397</v>
      </c>
      <c r="K45" s="25">
        <v>7777</v>
      </c>
      <c r="L45" s="26">
        <f t="shared" si="17"/>
        <v>-0.36813454663633405</v>
      </c>
    </row>
    <row r="46" spans="2:17" ht="15" hidden="1" customHeight="1" outlineLevel="1">
      <c r="B46" s="24" t="s">
        <v>38</v>
      </c>
      <c r="C46" s="25">
        <v>434195</v>
      </c>
      <c r="D46" s="26">
        <f t="shared" si="11"/>
        <v>-7.129030533126568E-2</v>
      </c>
      <c r="E46" s="27">
        <v>152332</v>
      </c>
      <c r="F46" s="28">
        <f t="shared" si="11"/>
        <v>-5.5440154272568876E-2</v>
      </c>
      <c r="G46" s="25">
        <v>128599</v>
      </c>
      <c r="H46" s="26">
        <f t="shared" si="15"/>
        <v>-3.1969347966818717E-2</v>
      </c>
      <c r="I46" s="27">
        <v>72974</v>
      </c>
      <c r="J46" s="28">
        <f t="shared" si="16"/>
        <v>-0.17509947549285587</v>
      </c>
      <c r="K46" s="25">
        <v>11890</v>
      </c>
      <c r="L46" s="26">
        <f t="shared" si="17"/>
        <v>-0.27220419905735449</v>
      </c>
      <c r="O46" s="21"/>
      <c r="P46" s="21"/>
      <c r="Q46" s="21"/>
    </row>
    <row r="47" spans="2:17" ht="15" hidden="1" customHeight="1" outlineLevel="1">
      <c r="B47" s="24" t="s">
        <v>39</v>
      </c>
      <c r="C47" s="25">
        <v>349858</v>
      </c>
      <c r="D47" s="26">
        <f t="shared" si="11"/>
        <v>-0.13063854424733679</v>
      </c>
      <c r="E47" s="27">
        <v>121387</v>
      </c>
      <c r="F47" s="28">
        <f t="shared" si="11"/>
        <v>-0.17064422019226166</v>
      </c>
      <c r="G47" s="25">
        <v>101166</v>
      </c>
      <c r="H47" s="26">
        <f t="shared" si="15"/>
        <v>-0.16294194060847766</v>
      </c>
      <c r="I47" s="27">
        <v>62044</v>
      </c>
      <c r="J47" s="28">
        <f t="shared" si="16"/>
        <v>-0.1513029204568771</v>
      </c>
      <c r="K47" s="25">
        <v>12750</v>
      </c>
      <c r="L47" s="26">
        <f t="shared" si="17"/>
        <v>-0.17422279792746109</v>
      </c>
    </row>
    <row r="48" spans="2:17" ht="15" hidden="1" customHeight="1" outlineLevel="1">
      <c r="B48" s="24" t="s">
        <v>40</v>
      </c>
      <c r="C48" s="25">
        <v>350293</v>
      </c>
      <c r="D48" s="26">
        <f t="shared" si="11"/>
        <v>-0.152212689231216</v>
      </c>
      <c r="E48" s="27">
        <v>123885</v>
      </c>
      <c r="F48" s="28">
        <f t="shared" si="11"/>
        <v>-0.19295788410800951</v>
      </c>
      <c r="G48" s="25">
        <v>100518</v>
      </c>
      <c r="H48" s="26">
        <f t="shared" si="15"/>
        <v>-0.11585891459231246</v>
      </c>
      <c r="I48" s="27">
        <v>56119</v>
      </c>
      <c r="J48" s="28">
        <f t="shared" si="16"/>
        <v>-0.2458340052679675</v>
      </c>
      <c r="K48" s="25">
        <v>13474</v>
      </c>
      <c r="L48" s="26">
        <f t="shared" si="17"/>
        <v>-0.22727533405975797</v>
      </c>
    </row>
    <row r="49" spans="2:12" ht="15" hidden="1" customHeight="1" outlineLevel="1">
      <c r="B49" s="24" t="s">
        <v>41</v>
      </c>
      <c r="C49" s="25">
        <v>418430</v>
      </c>
      <c r="D49" s="26">
        <f t="shared" si="11"/>
        <v>-1.4331682818470082E-2</v>
      </c>
      <c r="E49" s="27">
        <v>143027</v>
      </c>
      <c r="F49" s="28">
        <f t="shared" si="11"/>
        <v>-7.1385905909545411E-2</v>
      </c>
      <c r="G49" s="25">
        <v>123673</v>
      </c>
      <c r="H49" s="26">
        <f t="shared" si="15"/>
        <v>4.0475509414278799E-2</v>
      </c>
      <c r="I49" s="27">
        <v>70420</v>
      </c>
      <c r="J49" s="28">
        <f t="shared" si="16"/>
        <v>-8.3955563649608433E-2</v>
      </c>
      <c r="K49" s="25">
        <v>13079</v>
      </c>
      <c r="L49" s="26">
        <f t="shared" si="17"/>
        <v>-0.25657932132097994</v>
      </c>
    </row>
    <row r="50" spans="2:12" ht="15" hidden="1" customHeight="1" outlineLevel="1">
      <c r="B50" s="24" t="s">
        <v>42</v>
      </c>
      <c r="C50" s="25">
        <v>409508</v>
      </c>
      <c r="D50" s="26">
        <f t="shared" si="11"/>
        <v>-0.19401357652194617</v>
      </c>
      <c r="E50" s="27">
        <v>135071</v>
      </c>
      <c r="F50" s="28">
        <f t="shared" si="11"/>
        <v>-0.2637055934411574</v>
      </c>
      <c r="G50" s="25">
        <v>125201</v>
      </c>
      <c r="H50" s="26">
        <f t="shared" si="15"/>
        <v>-0.15002138507389728</v>
      </c>
      <c r="I50" s="27">
        <v>65189</v>
      </c>
      <c r="J50" s="28">
        <f t="shared" si="16"/>
        <v>-0.26371727393887368</v>
      </c>
      <c r="K50" s="25">
        <v>15653</v>
      </c>
      <c r="L50" s="26">
        <f t="shared" si="17"/>
        <v>-5.4256540390308694E-2</v>
      </c>
    </row>
    <row r="51" spans="2:12" ht="15" hidden="1" customHeight="1" outlineLevel="1">
      <c r="B51" s="24" t="s">
        <v>43</v>
      </c>
      <c r="C51" s="25">
        <v>385582</v>
      </c>
      <c r="D51" s="26">
        <f t="shared" si="11"/>
        <v>-0.16162881209259039</v>
      </c>
      <c r="E51" s="27">
        <v>133792</v>
      </c>
      <c r="F51" s="28">
        <f t="shared" si="11"/>
        <v>-0.20482128210919204</v>
      </c>
      <c r="G51" s="25">
        <v>114778</v>
      </c>
      <c r="H51" s="26">
        <f t="shared" si="15"/>
        <v>-0.16227775669284439</v>
      </c>
      <c r="I51" s="27">
        <v>59118</v>
      </c>
      <c r="J51" s="28">
        <f t="shared" si="16"/>
        <v>-0.13854807215923992</v>
      </c>
      <c r="K51" s="25">
        <v>15172</v>
      </c>
      <c r="L51" s="26">
        <f t="shared" si="17"/>
        <v>-0.21611986566778607</v>
      </c>
    </row>
    <row r="52" spans="2:12" ht="15" hidden="1" customHeight="1" outlineLevel="1">
      <c r="B52" s="24" t="s">
        <v>44</v>
      </c>
      <c r="C52" s="25">
        <v>380730</v>
      </c>
      <c r="D52" s="26">
        <f t="shared" si="11"/>
        <v>-7.081686992217151E-2</v>
      </c>
      <c r="E52" s="27">
        <v>136344</v>
      </c>
      <c r="F52" s="28">
        <f t="shared" si="11"/>
        <v>-7.3315616695325936E-2</v>
      </c>
      <c r="G52" s="25">
        <v>114748</v>
      </c>
      <c r="H52" s="26">
        <f t="shared" si="15"/>
        <v>-8.6466734071603102E-2</v>
      </c>
      <c r="I52" s="27">
        <v>57710</v>
      </c>
      <c r="J52" s="28">
        <f t="shared" si="16"/>
        <v>-0.12425263285683941</v>
      </c>
      <c r="K52" s="25">
        <v>13570</v>
      </c>
      <c r="L52" s="26">
        <f t="shared" si="17"/>
        <v>-0.20091861971499236</v>
      </c>
    </row>
    <row r="53" spans="2:12" collapsed="1">
      <c r="B53" s="38">
        <v>2009</v>
      </c>
      <c r="C53" s="39">
        <v>4707782</v>
      </c>
      <c r="D53" s="40">
        <f t="shared" si="11"/>
        <v>-0.11045141390545221</v>
      </c>
      <c r="E53" s="39">
        <v>1649031</v>
      </c>
      <c r="F53" s="40">
        <f t="shared" si="11"/>
        <v>-0.12786598265284532</v>
      </c>
      <c r="G53" s="39">
        <v>1386601</v>
      </c>
      <c r="H53" s="40">
        <f t="shared" si="15"/>
        <v>-9.4211475926005761E-2</v>
      </c>
      <c r="I53" s="39">
        <v>770532</v>
      </c>
      <c r="J53" s="40">
        <f t="shared" si="16"/>
        <v>-0.16088823451900369</v>
      </c>
      <c r="K53" s="39">
        <v>154373</v>
      </c>
      <c r="L53" s="40">
        <f t="shared" si="17"/>
        <v>-0.22743196308640867</v>
      </c>
    </row>
    <row r="54" spans="2:12" ht="15" hidden="1" customHeight="1" outlineLevel="1">
      <c r="B54" s="24" t="s">
        <v>33</v>
      </c>
      <c r="C54" s="25">
        <v>410203</v>
      </c>
      <c r="D54" s="26">
        <f t="shared" si="11"/>
        <v>-6.4181358592495297E-2</v>
      </c>
      <c r="E54" s="27">
        <v>141832</v>
      </c>
      <c r="F54" s="28">
        <f t="shared" si="11"/>
        <v>-5.1887107771702023E-2</v>
      </c>
      <c r="G54" s="25">
        <v>118469</v>
      </c>
      <c r="H54" s="26">
        <f t="shared" si="15"/>
        <v>-8.6831516795905506E-2</v>
      </c>
      <c r="I54" s="27">
        <v>69586</v>
      </c>
      <c r="J54" s="28">
        <f t="shared" si="16"/>
        <v>-0.11733218326652795</v>
      </c>
      <c r="K54" s="25">
        <v>16132</v>
      </c>
      <c r="L54" s="26">
        <f t="shared" si="17"/>
        <v>-4.5104770924588644E-2</v>
      </c>
    </row>
    <row r="55" spans="2:12" ht="15" hidden="1" customHeight="1" outlineLevel="1">
      <c r="B55" s="24" t="s">
        <v>34</v>
      </c>
      <c r="C55" s="25">
        <v>431740</v>
      </c>
      <c r="D55" s="26">
        <f t="shared" si="11"/>
        <v>-5.6367888444473602E-2</v>
      </c>
      <c r="E55" s="27">
        <v>149092</v>
      </c>
      <c r="F55" s="28">
        <f t="shared" si="11"/>
        <v>-0.10064182993919502</v>
      </c>
      <c r="G55" s="25">
        <v>130980</v>
      </c>
      <c r="H55" s="26">
        <f t="shared" si="15"/>
        <v>-5.6934639034388335E-3</v>
      </c>
      <c r="I55" s="27">
        <v>68611</v>
      </c>
      <c r="J55" s="28">
        <f t="shared" si="16"/>
        <v>-9.9096614932114857E-2</v>
      </c>
      <c r="K55" s="25">
        <v>17843</v>
      </c>
      <c r="L55" s="26">
        <f t="shared" si="17"/>
        <v>-5.6375271034956875E-2</v>
      </c>
    </row>
    <row r="56" spans="2:12" ht="15" hidden="1" customHeight="1" outlineLevel="1">
      <c r="B56" s="24" t="s">
        <v>35</v>
      </c>
      <c r="C56" s="25">
        <v>441857</v>
      </c>
      <c r="D56" s="26">
        <f t="shared" si="11"/>
        <v>-5.4131060229822059E-2</v>
      </c>
      <c r="E56" s="27">
        <v>160443</v>
      </c>
      <c r="F56" s="28">
        <f t="shared" si="11"/>
        <v>-6.0896591687299217E-2</v>
      </c>
      <c r="G56" s="25">
        <v>130594</v>
      </c>
      <c r="H56" s="26">
        <f t="shared" si="15"/>
        <v>-1.7691393498111996E-2</v>
      </c>
      <c r="I56" s="27">
        <v>66667</v>
      </c>
      <c r="J56" s="28">
        <f t="shared" si="16"/>
        <v>-0.15801106367930484</v>
      </c>
      <c r="K56" s="25">
        <v>18706</v>
      </c>
      <c r="L56" s="26">
        <f t="shared" si="17"/>
        <v>7.8404243053153522E-2</v>
      </c>
    </row>
    <row r="57" spans="2:12" ht="15" hidden="1" customHeight="1" outlineLevel="1">
      <c r="B57" s="24" t="s">
        <v>36</v>
      </c>
      <c r="C57" s="25">
        <v>391359</v>
      </c>
      <c r="D57" s="26">
        <f t="shared" si="11"/>
        <v>-4.4741254951926934E-2</v>
      </c>
      <c r="E57" s="27">
        <v>137440</v>
      </c>
      <c r="F57" s="28">
        <f t="shared" si="11"/>
        <v>-3.4648423507266157E-2</v>
      </c>
      <c r="G57" s="25">
        <v>109237</v>
      </c>
      <c r="H57" s="26">
        <f t="shared" si="15"/>
        <v>-6.2497725701393669E-3</v>
      </c>
      <c r="I57" s="27">
        <v>70256</v>
      </c>
      <c r="J57" s="28">
        <f t="shared" si="16"/>
        <v>-0.13965221650746995</v>
      </c>
      <c r="K57" s="25">
        <v>15134</v>
      </c>
      <c r="L57" s="26">
        <f t="shared" si="17"/>
        <v>7.6004265908282909E-2</v>
      </c>
    </row>
    <row r="58" spans="2:12" ht="13.5" hidden="1" customHeight="1" outlineLevel="1">
      <c r="B58" s="24" t="s">
        <v>37</v>
      </c>
      <c r="C58" s="25">
        <v>531765</v>
      </c>
      <c r="D58" s="26">
        <f t="shared" si="11"/>
        <v>6.0027393528467865E-3</v>
      </c>
      <c r="E58" s="27">
        <v>187998</v>
      </c>
      <c r="F58" s="28">
        <f t="shared" si="11"/>
        <v>1.26910936102822E-2</v>
      </c>
      <c r="G58" s="25">
        <v>145365</v>
      </c>
      <c r="H58" s="26">
        <f t="shared" si="15"/>
        <v>4.7388823241202305E-2</v>
      </c>
      <c r="I58" s="27">
        <v>107234</v>
      </c>
      <c r="J58" s="28">
        <f t="shared" si="16"/>
        <v>-6.2992057181304184E-2</v>
      </c>
      <c r="K58" s="25">
        <v>12308</v>
      </c>
      <c r="L58" s="26">
        <f t="shared" si="17"/>
        <v>0.23487508778970612</v>
      </c>
    </row>
    <row r="59" spans="2:12" ht="13.5" hidden="1" customHeight="1" outlineLevel="1">
      <c r="B59" s="24" t="s">
        <v>38</v>
      </c>
      <c r="C59" s="25">
        <v>467525</v>
      </c>
      <c r="D59" s="26">
        <f t="shared" si="11"/>
        <v>2.8873029458640342E-3</v>
      </c>
      <c r="E59" s="27">
        <v>161273</v>
      </c>
      <c r="F59" s="28">
        <f t="shared" si="11"/>
        <v>5.9506359196352943E-3</v>
      </c>
      <c r="G59" s="25">
        <v>132846</v>
      </c>
      <c r="H59" s="26">
        <f t="shared" si="15"/>
        <v>6.1799638729478801E-2</v>
      </c>
      <c r="I59" s="27">
        <v>88464</v>
      </c>
      <c r="J59" s="28">
        <f t="shared" si="16"/>
        <v>-0.11488203629960181</v>
      </c>
      <c r="K59" s="25">
        <v>16337</v>
      </c>
      <c r="L59" s="26">
        <f t="shared" si="17"/>
        <v>0.13767409470752079</v>
      </c>
    </row>
    <row r="60" spans="2:12" ht="15" hidden="1" customHeight="1" outlineLevel="1">
      <c r="B60" s="24" t="s">
        <v>39</v>
      </c>
      <c r="C60" s="25">
        <v>402431</v>
      </c>
      <c r="D60" s="26">
        <f t="shared" si="11"/>
        <v>-2.1998478673481037E-2</v>
      </c>
      <c r="E60" s="27">
        <v>146363</v>
      </c>
      <c r="F60" s="28">
        <f t="shared" si="11"/>
        <v>1.2850677480519934E-2</v>
      </c>
      <c r="G60" s="25">
        <v>120859</v>
      </c>
      <c r="H60" s="26">
        <f t="shared" si="15"/>
        <v>8.3237729896389778E-2</v>
      </c>
      <c r="I60" s="27">
        <v>73105</v>
      </c>
      <c r="J60" s="28">
        <f t="shared" si="16"/>
        <v>-0.11287876029948907</v>
      </c>
      <c r="K60" s="25">
        <v>15440</v>
      </c>
      <c r="L60" s="26">
        <f t="shared" si="17"/>
        <v>0.17227241667299364</v>
      </c>
    </row>
    <row r="61" spans="2:12" ht="15" hidden="1" customHeight="1" outlineLevel="1">
      <c r="B61" s="24" t="s">
        <v>40</v>
      </c>
      <c r="C61" s="25">
        <v>413185</v>
      </c>
      <c r="D61" s="26">
        <f t="shared" si="11"/>
        <v>0.20972440587551566</v>
      </c>
      <c r="E61" s="27">
        <v>153505</v>
      </c>
      <c r="F61" s="28">
        <f t="shared" si="11"/>
        <v>0.32186036098098647</v>
      </c>
      <c r="G61" s="25">
        <v>113690</v>
      </c>
      <c r="H61" s="26">
        <f t="shared" si="15"/>
        <v>0.16663759222583652</v>
      </c>
      <c r="I61" s="27">
        <v>74412</v>
      </c>
      <c r="J61" s="28">
        <f t="shared" si="16"/>
        <v>0.20277369195209083</v>
      </c>
      <c r="K61" s="25">
        <v>17437</v>
      </c>
      <c r="L61" s="26">
        <f t="shared" si="17"/>
        <v>0.18409615645796551</v>
      </c>
    </row>
    <row r="62" spans="2:12" ht="15" hidden="1" customHeight="1" outlineLevel="1">
      <c r="B62" s="24" t="s">
        <v>41</v>
      </c>
      <c r="C62" s="25">
        <v>424514</v>
      </c>
      <c r="D62" s="26">
        <f t="shared" si="11"/>
        <v>-3.1314106294082933E-2</v>
      </c>
      <c r="E62" s="27">
        <v>154022</v>
      </c>
      <c r="F62" s="28">
        <f t="shared" si="11"/>
        <v>-4.3288134119298549E-2</v>
      </c>
      <c r="G62" s="25">
        <v>118862</v>
      </c>
      <c r="H62" s="26">
        <f t="shared" si="15"/>
        <v>4.3509560514810364E-2</v>
      </c>
      <c r="I62" s="27">
        <v>76874</v>
      </c>
      <c r="J62" s="28">
        <f t="shared" si="16"/>
        <v>-4.4972296071756901E-2</v>
      </c>
      <c r="K62" s="25">
        <v>17593</v>
      </c>
      <c r="L62" s="26">
        <f t="shared" si="17"/>
        <v>0.13561838368190027</v>
      </c>
    </row>
    <row r="63" spans="2:12" ht="15" hidden="1" customHeight="1" outlineLevel="1">
      <c r="B63" s="24" t="s">
        <v>42</v>
      </c>
      <c r="C63" s="25">
        <v>508083</v>
      </c>
      <c r="D63" s="26">
        <f t="shared" si="11"/>
        <v>3.8962924489140738E-2</v>
      </c>
      <c r="E63" s="27">
        <v>183447</v>
      </c>
      <c r="F63" s="28">
        <f t="shared" si="11"/>
        <v>5.2170621332828571E-2</v>
      </c>
      <c r="G63" s="25">
        <v>147299</v>
      </c>
      <c r="H63" s="26">
        <f t="shared" si="15"/>
        <v>6.5538668537822087E-2</v>
      </c>
      <c r="I63" s="27">
        <v>88538</v>
      </c>
      <c r="J63" s="28">
        <f t="shared" si="16"/>
        <v>0.10897066559783553</v>
      </c>
      <c r="K63" s="25">
        <v>16551</v>
      </c>
      <c r="L63" s="26">
        <f t="shared" si="17"/>
        <v>-0.12916973587288227</v>
      </c>
    </row>
    <row r="64" spans="2:12" ht="15" hidden="1" customHeight="1" outlineLevel="1">
      <c r="B64" s="24" t="s">
        <v>43</v>
      </c>
      <c r="C64" s="25">
        <v>459918</v>
      </c>
      <c r="D64" s="26">
        <f t="shared" si="11"/>
        <v>8.5003986921011743E-2</v>
      </c>
      <c r="E64" s="27">
        <v>168254</v>
      </c>
      <c r="F64" s="28">
        <f t="shared" si="11"/>
        <v>0.11124026655923291</v>
      </c>
      <c r="G64" s="25">
        <v>137012</v>
      </c>
      <c r="H64" s="26">
        <f t="shared" si="15"/>
        <v>9.899735301195145E-2</v>
      </c>
      <c r="I64" s="27">
        <v>68626</v>
      </c>
      <c r="J64" s="28">
        <f t="shared" si="16"/>
        <v>6.2020732225855912E-3</v>
      </c>
      <c r="K64" s="25">
        <v>19355</v>
      </c>
      <c r="L64" s="26">
        <f t="shared" si="17"/>
        <v>0.27151491262646177</v>
      </c>
    </row>
    <row r="65" spans="2:14" ht="15" hidden="1" customHeight="1" outlineLevel="1">
      <c r="B65" s="24" t="s">
        <v>44</v>
      </c>
      <c r="C65" s="25">
        <v>409747</v>
      </c>
      <c r="D65" s="26">
        <f t="shared" si="11"/>
        <v>6.4378104075888398E-3</v>
      </c>
      <c r="E65" s="27">
        <v>147131</v>
      </c>
      <c r="F65" s="28">
        <f t="shared" si="11"/>
        <v>6.0652060939252461E-3</v>
      </c>
      <c r="G65" s="25">
        <v>125609</v>
      </c>
      <c r="H65" s="26">
        <f t="shared" si="15"/>
        <v>3.8176708818910665E-2</v>
      </c>
      <c r="I65" s="27">
        <v>65898</v>
      </c>
      <c r="J65" s="28">
        <f t="shared" si="16"/>
        <v>-6.3481053695019218E-3</v>
      </c>
      <c r="K65" s="25">
        <v>16982</v>
      </c>
      <c r="L65" s="26">
        <f t="shared" si="17"/>
        <v>0.17060729303095057</v>
      </c>
    </row>
    <row r="66" spans="2:14" collapsed="1">
      <c r="B66" s="38">
        <v>2008</v>
      </c>
      <c r="C66" s="39">
        <v>5292327</v>
      </c>
      <c r="D66" s="40">
        <f t="shared" si="11"/>
        <v>2.5655529758368267E-3</v>
      </c>
      <c r="E66" s="39">
        <v>1890800</v>
      </c>
      <c r="F66" s="40">
        <f t="shared" si="11"/>
        <v>1.2106957459176781E-2</v>
      </c>
      <c r="G66" s="39">
        <v>1530822</v>
      </c>
      <c r="H66" s="40">
        <f t="shared" si="15"/>
        <v>3.780039374562727E-2</v>
      </c>
      <c r="I66" s="39">
        <v>918271</v>
      </c>
      <c r="J66" s="40">
        <f t="shared" si="16"/>
        <v>-5.2693096088199387E-2</v>
      </c>
      <c r="K66" s="39">
        <v>199818</v>
      </c>
      <c r="L66" s="40">
        <f t="shared" si="17"/>
        <v>8.7948166498788449E-2</v>
      </c>
    </row>
    <row r="67" spans="2:14" ht="15" hidden="1" customHeight="1" outlineLevel="1">
      <c r="B67" s="24" t="s">
        <v>33</v>
      </c>
      <c r="C67" s="25">
        <v>438336</v>
      </c>
      <c r="D67" s="26">
        <f t="shared" si="11"/>
        <v>-3.96487545817239E-2</v>
      </c>
      <c r="E67" s="27">
        <v>149594</v>
      </c>
      <c r="F67" s="28">
        <f t="shared" si="11"/>
        <v>-6.4154295616488111E-2</v>
      </c>
      <c r="G67" s="25">
        <v>129734</v>
      </c>
      <c r="H67" s="26">
        <f t="shared" si="15"/>
        <v>-2.2218537555960816E-2</v>
      </c>
      <c r="I67" s="27">
        <v>78836</v>
      </c>
      <c r="J67" s="28">
        <f t="shared" si="16"/>
        <v>3.436241258511874E-2</v>
      </c>
      <c r="K67" s="25">
        <v>16894</v>
      </c>
      <c r="L67" s="26">
        <f t="shared" si="17"/>
        <v>3.8623804147601692E-3</v>
      </c>
    </row>
    <row r="68" spans="2:14" ht="15" hidden="1" customHeight="1" outlineLevel="1">
      <c r="B68" s="24" t="s">
        <v>34</v>
      </c>
      <c r="C68" s="25">
        <v>457530</v>
      </c>
      <c r="D68" s="26">
        <f t="shared" si="11"/>
        <v>5.778234000790694E-2</v>
      </c>
      <c r="E68" s="27">
        <v>165776</v>
      </c>
      <c r="F68" s="28">
        <f t="shared" si="11"/>
        <v>8.8654811001076972E-2</v>
      </c>
      <c r="G68" s="25">
        <v>131730</v>
      </c>
      <c r="H68" s="26">
        <f t="shared" si="15"/>
        <v>7.21000073247553E-2</v>
      </c>
      <c r="I68" s="27">
        <v>76158</v>
      </c>
      <c r="J68" s="28">
        <f t="shared" si="16"/>
        <v>3.5895482800364586E-2</v>
      </c>
      <c r="K68" s="25">
        <v>18909</v>
      </c>
      <c r="L68" s="26">
        <f t="shared" si="17"/>
        <v>4.5447006137004475E-2</v>
      </c>
    </row>
    <row r="69" spans="2:14" ht="15" hidden="1" customHeight="1" outlineLevel="1">
      <c r="B69" s="24" t="s">
        <v>35</v>
      </c>
      <c r="C69" s="25">
        <v>467144</v>
      </c>
      <c r="D69" s="26">
        <f t="shared" si="11"/>
        <v>-4.2374670725582431E-2</v>
      </c>
      <c r="E69" s="27">
        <v>170847</v>
      </c>
      <c r="F69" s="28">
        <f t="shared" si="11"/>
        <v>-3.4004104918551881E-2</v>
      </c>
      <c r="G69" s="25">
        <v>132946</v>
      </c>
      <c r="H69" s="26">
        <f t="shared" si="15"/>
        <v>-8.5439511302505378E-2</v>
      </c>
      <c r="I69" s="27">
        <v>79178</v>
      </c>
      <c r="J69" s="28">
        <f t="shared" si="16"/>
        <v>1.6699137211244608E-3</v>
      </c>
      <c r="K69" s="25">
        <v>17346</v>
      </c>
      <c r="L69" s="26">
        <f t="shared" si="17"/>
        <v>0.10266353060835298</v>
      </c>
    </row>
    <row r="70" spans="2:14" ht="15" hidden="1" customHeight="1" outlineLevel="1">
      <c r="B70" s="24" t="s">
        <v>36</v>
      </c>
      <c r="C70" s="25">
        <v>409689</v>
      </c>
      <c r="D70" s="26">
        <f t="shared" si="11"/>
        <v>-0.11690873113384459</v>
      </c>
      <c r="E70" s="27">
        <v>142373</v>
      </c>
      <c r="F70" s="28">
        <f t="shared" si="11"/>
        <v>-0.12996211195306773</v>
      </c>
      <c r="G70" s="25">
        <v>109924</v>
      </c>
      <c r="H70" s="26">
        <f t="shared" si="15"/>
        <v>-0.12626977187822908</v>
      </c>
      <c r="I70" s="27">
        <v>81660</v>
      </c>
      <c r="J70" s="28">
        <f t="shared" si="16"/>
        <v>-0.10450707314398511</v>
      </c>
      <c r="K70" s="25">
        <v>14065</v>
      </c>
      <c r="L70" s="26">
        <f t="shared" si="17"/>
        <v>-2.3467333194473361E-2</v>
      </c>
    </row>
    <row r="71" spans="2:14" ht="15" hidden="1" customHeight="1" outlineLevel="1">
      <c r="B71" s="24" t="s">
        <v>37</v>
      </c>
      <c r="C71" s="25">
        <v>528592</v>
      </c>
      <c r="D71" s="26">
        <f t="shared" si="11"/>
        <v>-8.2683081957001248E-3</v>
      </c>
      <c r="E71" s="27">
        <v>185642</v>
      </c>
      <c r="F71" s="28">
        <f t="shared" si="11"/>
        <v>1.8695640244738909E-2</v>
      </c>
      <c r="G71" s="25">
        <v>138788</v>
      </c>
      <c r="H71" s="26">
        <f t="shared" si="15"/>
        <v>-3.8484720422881646E-2</v>
      </c>
      <c r="I71" s="27">
        <v>114443</v>
      </c>
      <c r="J71" s="28">
        <f t="shared" si="16"/>
        <v>1.3406653738189389E-2</v>
      </c>
      <c r="K71" s="25">
        <v>9967</v>
      </c>
      <c r="L71" s="26">
        <f t="shared" si="17"/>
        <v>-0.1125456326239872</v>
      </c>
    </row>
    <row r="72" spans="2:14" ht="15" hidden="1" customHeight="1" outlineLevel="1">
      <c r="B72" s="24" t="s">
        <v>38</v>
      </c>
      <c r="C72" s="25">
        <v>466179</v>
      </c>
      <c r="D72" s="26">
        <f t="shared" si="11"/>
        <v>-4.1072023630761123E-2</v>
      </c>
      <c r="E72" s="27">
        <v>160319</v>
      </c>
      <c r="F72" s="28">
        <f t="shared" si="11"/>
        <v>-4.5686155457932975E-2</v>
      </c>
      <c r="G72" s="25">
        <v>125114</v>
      </c>
      <c r="H72" s="26">
        <f t="shared" si="15"/>
        <v>-2.0051067562698699E-2</v>
      </c>
      <c r="I72" s="27">
        <v>99946</v>
      </c>
      <c r="J72" s="28">
        <f t="shared" si="16"/>
        <v>-3.1343283582089598E-2</v>
      </c>
      <c r="K72" s="25">
        <v>14360</v>
      </c>
      <c r="L72" s="26">
        <f t="shared" si="17"/>
        <v>-2.6968423905678329E-2</v>
      </c>
    </row>
    <row r="73" spans="2:14" ht="15" hidden="1" customHeight="1" outlineLevel="1" thickBot="1">
      <c r="B73" s="24" t="s">
        <v>39</v>
      </c>
      <c r="C73" s="25">
        <v>411483</v>
      </c>
      <c r="D73" s="26">
        <f t="shared" si="11"/>
        <v>-3.2075724679442752E-2</v>
      </c>
      <c r="E73" s="27">
        <v>144506</v>
      </c>
      <c r="F73" s="28">
        <f t="shared" si="11"/>
        <v>-4.3272732087763721E-2</v>
      </c>
      <c r="G73" s="25">
        <v>111572</v>
      </c>
      <c r="H73" s="26">
        <f t="shared" si="15"/>
        <v>-2.6031391308902307E-2</v>
      </c>
      <c r="I73" s="27">
        <v>82407</v>
      </c>
      <c r="J73" s="28">
        <f t="shared" si="16"/>
        <v>2.8737282316958934E-2</v>
      </c>
      <c r="K73" s="25">
        <v>13171</v>
      </c>
      <c r="L73" s="26">
        <f t="shared" si="17"/>
        <v>-0.1635867149298279</v>
      </c>
    </row>
    <row r="74" spans="2:14" ht="16.5" hidden="1" customHeight="1" outlineLevel="1" thickBot="1">
      <c r="B74" s="24" t="s">
        <v>40</v>
      </c>
      <c r="C74" s="25">
        <v>341553</v>
      </c>
      <c r="D74" s="26">
        <f t="shared" si="11"/>
        <v>-9.2574880844212726E-2</v>
      </c>
      <c r="E74" s="27">
        <v>116128</v>
      </c>
      <c r="F74" s="28">
        <f t="shared" si="11"/>
        <v>-0.12235674662555363</v>
      </c>
      <c r="G74" s="25">
        <v>97451</v>
      </c>
      <c r="H74" s="26">
        <f t="shared" si="15"/>
        <v>-5.3726792511458066E-2</v>
      </c>
      <c r="I74" s="27">
        <v>61867</v>
      </c>
      <c r="J74" s="28">
        <f t="shared" si="16"/>
        <v>-0.10985295387183103</v>
      </c>
      <c r="K74" s="25">
        <v>14726</v>
      </c>
      <c r="L74" s="26">
        <f t="shared" si="17"/>
        <v>-1.6948003525184552E-3</v>
      </c>
      <c r="N74" s="41" t="s">
        <v>45</v>
      </c>
    </row>
    <row r="75" spans="2:14" ht="15" hidden="1" customHeight="1" outlineLevel="1">
      <c r="B75" s="24" t="s">
        <v>41</v>
      </c>
      <c r="C75" s="25">
        <v>438237</v>
      </c>
      <c r="D75" s="26">
        <f t="shared" si="11"/>
        <v>-8.0464135463768294E-2</v>
      </c>
      <c r="E75" s="27">
        <v>160991</v>
      </c>
      <c r="F75" s="28">
        <f t="shared" si="11"/>
        <v>-7.4987646660001572E-2</v>
      </c>
      <c r="G75" s="25">
        <v>113906</v>
      </c>
      <c r="H75" s="26">
        <f t="shared" si="15"/>
        <v>-0.14106460150965594</v>
      </c>
      <c r="I75" s="27">
        <v>80494</v>
      </c>
      <c r="J75" s="28">
        <f t="shared" si="16"/>
        <v>-5.4646669876801335E-2</v>
      </c>
      <c r="K75" s="25">
        <v>15492</v>
      </c>
      <c r="L75" s="26">
        <f t="shared" si="17"/>
        <v>0.11863672467326158</v>
      </c>
    </row>
    <row r="76" spans="2:14" ht="15" hidden="1" customHeight="1" outlineLevel="1">
      <c r="B76" s="24" t="s">
        <v>42</v>
      </c>
      <c r="C76" s="25">
        <v>489029</v>
      </c>
      <c r="D76" s="26">
        <f t="shared" si="11"/>
        <v>4.1072006403596983E-2</v>
      </c>
      <c r="E76" s="27">
        <v>174351</v>
      </c>
      <c r="F76" s="28">
        <f t="shared" si="11"/>
        <v>3.9356419412336363E-2</v>
      </c>
      <c r="G76" s="25">
        <v>138239</v>
      </c>
      <c r="H76" s="26">
        <f t="shared" si="15"/>
        <v>2.4425127646487743E-2</v>
      </c>
      <c r="I76" s="27">
        <v>79838</v>
      </c>
      <c r="J76" s="28">
        <f t="shared" si="16"/>
        <v>1.7446380099147341E-2</v>
      </c>
      <c r="K76" s="25">
        <v>19006</v>
      </c>
      <c r="L76" s="26">
        <f t="shared" si="17"/>
        <v>9.0481381605370448E-2</v>
      </c>
    </row>
    <row r="77" spans="2:14" ht="15" hidden="1" customHeight="1" outlineLevel="1">
      <c r="B77" s="24" t="s">
        <v>43</v>
      </c>
      <c r="C77" s="25">
        <v>423886</v>
      </c>
      <c r="D77" s="26">
        <f t="shared" si="11"/>
        <v>5.3911999867177762E-3</v>
      </c>
      <c r="E77" s="27">
        <v>151411</v>
      </c>
      <c r="F77" s="28">
        <f t="shared" si="11"/>
        <v>4.4180569836478334E-3</v>
      </c>
      <c r="G77" s="25">
        <v>124670</v>
      </c>
      <c r="H77" s="26">
        <f t="shared" si="15"/>
        <v>4.8625188200758673E-2</v>
      </c>
      <c r="I77" s="27">
        <v>68203</v>
      </c>
      <c r="J77" s="28">
        <f t="shared" si="16"/>
        <v>-3.6667184564753708E-2</v>
      </c>
      <c r="K77" s="25">
        <v>15222</v>
      </c>
      <c r="L77" s="26">
        <f t="shared" si="17"/>
        <v>-2.9951567677797608E-2</v>
      </c>
    </row>
    <row r="78" spans="2:14" ht="15" hidden="1" customHeight="1" outlineLevel="1">
      <c r="B78" s="24" t="s">
        <v>44</v>
      </c>
      <c r="C78" s="25">
        <v>407126</v>
      </c>
      <c r="D78" s="26">
        <f t="shared" si="11"/>
        <v>-3.4573850028218667E-2</v>
      </c>
      <c r="E78" s="27">
        <v>146244</v>
      </c>
      <c r="F78" s="28">
        <f t="shared" si="11"/>
        <v>-4.2078235124584085E-2</v>
      </c>
      <c r="G78" s="25">
        <v>120990</v>
      </c>
      <c r="H78" s="26">
        <f t="shared" si="15"/>
        <v>-6.7686901844745462E-2</v>
      </c>
      <c r="I78" s="27">
        <v>66319</v>
      </c>
      <c r="J78" s="28">
        <f t="shared" si="16"/>
        <v>-6.6302005635665573E-4</v>
      </c>
      <c r="K78" s="25">
        <v>14507</v>
      </c>
      <c r="L78" s="26">
        <f t="shared" si="17"/>
        <v>1.6893312771624869E-2</v>
      </c>
    </row>
    <row r="79" spans="2:14" collapsed="1">
      <c r="B79" s="38">
        <v>2007</v>
      </c>
      <c r="C79" s="39">
        <v>5278784</v>
      </c>
      <c r="D79" s="40">
        <f t="shared" si="11"/>
        <v>-3.1595778619496917E-2</v>
      </c>
      <c r="E79" s="39">
        <v>1868182</v>
      </c>
      <c r="F79" s="40">
        <f t="shared" si="11"/>
        <v>-3.2741212548908383E-2</v>
      </c>
      <c r="G79" s="39">
        <v>1475064</v>
      </c>
      <c r="H79" s="40">
        <f t="shared" si="15"/>
        <v>-3.7480513904377344E-2</v>
      </c>
      <c r="I79" s="39">
        <v>969349</v>
      </c>
      <c r="J79" s="40">
        <f t="shared" si="16"/>
        <v>-1.7351839799851221E-2</v>
      </c>
      <c r="K79" s="39">
        <v>183665</v>
      </c>
      <c r="L79" s="40">
        <f t="shared" si="17"/>
        <v>4.8803707330951074E-3</v>
      </c>
    </row>
    <row r="80" spans="2:14" ht="15" hidden="1" customHeight="1" outlineLevel="1">
      <c r="B80" s="24" t="s">
        <v>33</v>
      </c>
      <c r="C80" s="25">
        <v>456433</v>
      </c>
      <c r="D80" s="25"/>
      <c r="E80" s="27">
        <v>159849</v>
      </c>
      <c r="F80" s="28"/>
      <c r="G80" s="25">
        <v>132682</v>
      </c>
      <c r="H80" s="25"/>
      <c r="I80" s="27">
        <v>76217</v>
      </c>
      <c r="J80" s="28"/>
      <c r="K80" s="25">
        <v>16829</v>
      </c>
      <c r="L80" s="25"/>
    </row>
    <row r="81" spans="2:12" ht="15" hidden="1" customHeight="1" outlineLevel="1">
      <c r="B81" s="24" t="s">
        <v>34</v>
      </c>
      <c r="C81" s="25">
        <v>432537</v>
      </c>
      <c r="D81" s="25"/>
      <c r="E81" s="27">
        <v>152276</v>
      </c>
      <c r="F81" s="28"/>
      <c r="G81" s="25">
        <v>122871</v>
      </c>
      <c r="H81" s="25"/>
      <c r="I81" s="27">
        <v>73519</v>
      </c>
      <c r="J81" s="28"/>
      <c r="K81" s="25">
        <v>18087</v>
      </c>
      <c r="L81" s="25"/>
    </row>
    <row r="82" spans="2:12" ht="15" hidden="1" customHeight="1" outlineLevel="1">
      <c r="B82" s="24" t="s">
        <v>35</v>
      </c>
      <c r="C82" s="25">
        <v>487815</v>
      </c>
      <c r="D82" s="25"/>
      <c r="E82" s="27">
        <v>176861</v>
      </c>
      <c r="F82" s="28"/>
      <c r="G82" s="25">
        <v>145366</v>
      </c>
      <c r="H82" s="25"/>
      <c r="I82" s="27">
        <v>79046</v>
      </c>
      <c r="J82" s="28"/>
      <c r="K82" s="25">
        <v>15731</v>
      </c>
      <c r="L82" s="25"/>
    </row>
    <row r="83" spans="2:12" ht="15" hidden="1" customHeight="1" outlineLevel="1">
      <c r="B83" s="24" t="s">
        <v>36</v>
      </c>
      <c r="C83" s="25">
        <v>463926</v>
      </c>
      <c r="D83" s="25"/>
      <c r="E83" s="27">
        <v>163640</v>
      </c>
      <c r="F83" s="28"/>
      <c r="G83" s="25">
        <v>125810</v>
      </c>
      <c r="H83" s="25"/>
      <c r="I83" s="27">
        <v>91190</v>
      </c>
      <c r="J83" s="28"/>
      <c r="K83" s="25">
        <v>14403</v>
      </c>
      <c r="L83" s="25"/>
    </row>
    <row r="84" spans="2:12" ht="15" hidden="1" customHeight="1" outlineLevel="1">
      <c r="B84" s="24" t="s">
        <v>37</v>
      </c>
      <c r="C84" s="25">
        <v>532999</v>
      </c>
      <c r="D84" s="25"/>
      <c r="E84" s="27">
        <v>182235</v>
      </c>
      <c r="F84" s="28"/>
      <c r="G84" s="25">
        <v>144343</v>
      </c>
      <c r="H84" s="25"/>
      <c r="I84" s="27">
        <v>112929</v>
      </c>
      <c r="J84" s="28"/>
      <c r="K84" s="25">
        <v>11231</v>
      </c>
      <c r="L84" s="25"/>
    </row>
    <row r="85" spans="2:12" ht="15" hidden="1" customHeight="1" outlineLevel="1">
      <c r="B85" s="24" t="s">
        <v>38</v>
      </c>
      <c r="C85" s="25">
        <v>486146</v>
      </c>
      <c r="D85" s="25"/>
      <c r="E85" s="27">
        <v>167994</v>
      </c>
      <c r="F85" s="28"/>
      <c r="G85" s="25">
        <v>127674</v>
      </c>
      <c r="H85" s="25"/>
      <c r="I85" s="27">
        <v>103180</v>
      </c>
      <c r="J85" s="28"/>
      <c r="K85" s="25">
        <v>14758</v>
      </c>
      <c r="L85" s="25"/>
    </row>
    <row r="86" spans="2:12" ht="15" hidden="1" customHeight="1" outlineLevel="1">
      <c r="B86" s="24" t="s">
        <v>39</v>
      </c>
      <c r="C86" s="25">
        <v>425119</v>
      </c>
      <c r="D86" s="25"/>
      <c r="E86" s="27">
        <v>151042</v>
      </c>
      <c r="F86" s="28"/>
      <c r="G86" s="25">
        <v>114554</v>
      </c>
      <c r="H86" s="25"/>
      <c r="I86" s="27">
        <v>80105</v>
      </c>
      <c r="J86" s="28"/>
      <c r="K86" s="25">
        <v>15747</v>
      </c>
      <c r="L86" s="25"/>
    </row>
    <row r="87" spans="2:12" ht="15" hidden="1" customHeight="1" outlineLevel="1">
      <c r="B87" s="24" t="s">
        <v>40</v>
      </c>
      <c r="C87" s="25">
        <v>376398</v>
      </c>
      <c r="D87" s="25"/>
      <c r="E87" s="27">
        <v>132318</v>
      </c>
      <c r="F87" s="28"/>
      <c r="G87" s="25">
        <v>102984</v>
      </c>
      <c r="H87" s="25"/>
      <c r="I87" s="27">
        <v>69502</v>
      </c>
      <c r="J87" s="28"/>
      <c r="K87" s="25">
        <v>14751</v>
      </c>
      <c r="L87" s="25"/>
    </row>
    <row r="88" spans="2:12" ht="15" hidden="1" customHeight="1" outlineLevel="1">
      <c r="B88" s="24" t="s">
        <v>41</v>
      </c>
      <c r="C88" s="25">
        <v>476585</v>
      </c>
      <c r="D88" s="25"/>
      <c r="E88" s="27">
        <v>174042</v>
      </c>
      <c r="F88" s="28"/>
      <c r="G88" s="25">
        <v>132613</v>
      </c>
      <c r="H88" s="25"/>
      <c r="I88" s="27">
        <v>85147</v>
      </c>
      <c r="J88" s="28"/>
      <c r="K88" s="25">
        <v>13849</v>
      </c>
      <c r="L88" s="25"/>
    </row>
    <row r="89" spans="2:12" ht="15" hidden="1" customHeight="1" outlineLevel="1">
      <c r="B89" s="24" t="s">
        <v>42</v>
      </c>
      <c r="C89" s="25">
        <v>469736</v>
      </c>
      <c r="D89" s="25"/>
      <c r="E89" s="27">
        <v>167749</v>
      </c>
      <c r="F89" s="28"/>
      <c r="G89" s="25">
        <v>134943</v>
      </c>
      <c r="H89" s="25"/>
      <c r="I89" s="27">
        <v>78469</v>
      </c>
      <c r="J89" s="28"/>
      <c r="K89" s="25">
        <v>17429</v>
      </c>
      <c r="L89" s="25"/>
    </row>
    <row r="90" spans="2:12" ht="15" hidden="1" customHeight="1" outlineLevel="1">
      <c r="B90" s="24" t="s">
        <v>43</v>
      </c>
      <c r="C90" s="25">
        <v>421613</v>
      </c>
      <c r="D90" s="25"/>
      <c r="E90" s="27">
        <v>150745</v>
      </c>
      <c r="F90" s="28"/>
      <c r="G90" s="25">
        <v>118889</v>
      </c>
      <c r="H90" s="25"/>
      <c r="I90" s="27">
        <v>70799</v>
      </c>
      <c r="J90" s="28"/>
      <c r="K90" s="25">
        <v>15692</v>
      </c>
      <c r="L90" s="25"/>
    </row>
    <row r="91" spans="2:12" ht="15" hidden="1" customHeight="1" outlineLevel="1">
      <c r="B91" s="24" t="s">
        <v>44</v>
      </c>
      <c r="C91" s="25">
        <v>421706</v>
      </c>
      <c r="D91" s="25"/>
      <c r="E91" s="27">
        <v>152668</v>
      </c>
      <c r="F91" s="28"/>
      <c r="G91" s="25">
        <v>129774</v>
      </c>
      <c r="H91" s="25"/>
      <c r="I91" s="27">
        <v>66363</v>
      </c>
      <c r="J91" s="28"/>
      <c r="K91" s="25">
        <v>14266</v>
      </c>
      <c r="L91" s="25"/>
    </row>
    <row r="92" spans="2:12" collapsed="1">
      <c r="B92" s="38">
        <v>2006</v>
      </c>
      <c r="C92" s="39">
        <v>5451013</v>
      </c>
      <c r="D92" s="39"/>
      <c r="E92" s="39">
        <v>1931419</v>
      </c>
      <c r="F92" s="40"/>
      <c r="G92" s="39">
        <v>1532503</v>
      </c>
      <c r="H92" s="39"/>
      <c r="I92" s="39">
        <v>986466</v>
      </c>
      <c r="J92" s="40"/>
      <c r="K92" s="39">
        <v>182773</v>
      </c>
      <c r="L92" s="39"/>
    </row>
    <row r="93" spans="2:12" ht="15" customHeight="1">
      <c r="B93" s="42" t="s">
        <v>46</v>
      </c>
      <c r="C93" s="42"/>
      <c r="D93" s="42"/>
      <c r="E93" s="42"/>
      <c r="F93" s="42"/>
      <c r="G93" s="42"/>
      <c r="H93" s="42"/>
      <c r="I93" s="43"/>
      <c r="J93" s="43"/>
      <c r="K93" s="43"/>
      <c r="L93" s="43"/>
    </row>
  </sheetData>
  <mergeCells count="7">
    <mergeCell ref="B93:H93"/>
    <mergeCell ref="B5:L5"/>
    <mergeCell ref="C6:D6"/>
    <mergeCell ref="E6:F6"/>
    <mergeCell ref="G6:H6"/>
    <mergeCell ref="I6:J6"/>
    <mergeCell ref="K6:L6"/>
  </mergeCells>
  <hyperlinks>
    <hyperlink ref="N74" location="'grafica evolución alo x tip'!A1" tooltip="GRAFICA" display="GRAFICA"/>
  </hyperlink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 xml:space="preserve">&amp;L&amp;G&amp;RTurismo en Cifras </oddHeader>
    <oddFooter>&amp;CTurismo de Tenerife&amp;R&amp;P</oddFooter>
  </headerFooter>
  <drawing r:id="rId2"/>
  <legacyDrawingHF r:id="rId3"/>
</worksheet>
</file>

<file path=xl/worksheets/sheet20.xml><?xml version="1.0" encoding="utf-8"?>
<worksheet xmlns="http://schemas.openxmlformats.org/spreadsheetml/2006/main" xmlns:r="http://schemas.openxmlformats.org/officeDocument/2006/relationships">
  <sheetPr codeName="Hoja47">
    <tabColor rgb="FF000099"/>
    <pageSetUpPr autoPageBreaks="0" fitToPage="1"/>
  </sheetPr>
  <dimension ref="B1:L48"/>
  <sheetViews>
    <sheetView showGridLines="0" showRowColHeaders="0" showOutlineSymbols="0" topLeftCell="A4" zoomScaleNormal="100" workbookViewId="0">
      <selection activeCell="B1" sqref="B1"/>
    </sheetView>
  </sheetViews>
  <sheetFormatPr baseColWidth="10" defaultRowHeight="12.75"/>
  <cols>
    <col min="1" max="1" width="15.7109375" style="44" customWidth="1"/>
    <col min="2" max="2" width="23.7109375" style="44" customWidth="1"/>
    <col min="3" max="5" width="11.7109375" style="44" customWidth="1"/>
    <col min="6" max="6" width="11.42578125" style="44"/>
    <col min="7" max="7" width="23.7109375" style="44" customWidth="1"/>
    <col min="8" max="10" width="11.7109375" style="44" customWidth="1"/>
    <col min="11" max="11" width="10.7109375" style="44" customWidth="1"/>
    <col min="12" max="253" width="11.42578125" style="44"/>
    <col min="254" max="254" width="36.7109375" style="44" customWidth="1"/>
    <col min="255" max="255" width="12.7109375" style="44" customWidth="1"/>
    <col min="256" max="256" width="10.7109375" style="44" customWidth="1"/>
    <col min="257" max="257" width="12.7109375" style="44" customWidth="1"/>
    <col min="258" max="259" width="10.7109375" style="44" customWidth="1"/>
    <col min="260" max="266" width="11.42578125" style="44"/>
    <col min="267" max="267" width="13.28515625" style="44" customWidth="1"/>
    <col min="268" max="509" width="11.42578125" style="44"/>
    <col min="510" max="510" width="36.7109375" style="44" customWidth="1"/>
    <col min="511" max="511" width="12.7109375" style="44" customWidth="1"/>
    <col min="512" max="512" width="10.7109375" style="44" customWidth="1"/>
    <col min="513" max="513" width="12.7109375" style="44" customWidth="1"/>
    <col min="514" max="515" width="10.7109375" style="44" customWidth="1"/>
    <col min="516" max="522" width="11.42578125" style="44"/>
    <col min="523" max="523" width="13.28515625" style="44" customWidth="1"/>
    <col min="524" max="765" width="11.42578125" style="44"/>
    <col min="766" max="766" width="36.7109375" style="44" customWidth="1"/>
    <col min="767" max="767" width="12.7109375" style="44" customWidth="1"/>
    <col min="768" max="768" width="10.7109375" style="44" customWidth="1"/>
    <col min="769" max="769" width="12.7109375" style="44" customWidth="1"/>
    <col min="770" max="771" width="10.7109375" style="44" customWidth="1"/>
    <col min="772" max="778" width="11.42578125" style="44"/>
    <col min="779" max="779" width="13.28515625" style="44" customWidth="1"/>
    <col min="780" max="1021" width="11.42578125" style="44"/>
    <col min="1022" max="1022" width="36.7109375" style="44" customWidth="1"/>
    <col min="1023" max="1023" width="12.7109375" style="44" customWidth="1"/>
    <col min="1024" max="1024" width="10.7109375" style="44" customWidth="1"/>
    <col min="1025" max="1025" width="12.7109375" style="44" customWidth="1"/>
    <col min="1026" max="1027" width="10.7109375" style="44" customWidth="1"/>
    <col min="1028" max="1034" width="11.42578125" style="44"/>
    <col min="1035" max="1035" width="13.28515625" style="44" customWidth="1"/>
    <col min="1036" max="1277" width="11.42578125" style="44"/>
    <col min="1278" max="1278" width="36.7109375" style="44" customWidth="1"/>
    <col min="1279" max="1279" width="12.7109375" style="44" customWidth="1"/>
    <col min="1280" max="1280" width="10.7109375" style="44" customWidth="1"/>
    <col min="1281" max="1281" width="12.7109375" style="44" customWidth="1"/>
    <col min="1282" max="1283" width="10.7109375" style="44" customWidth="1"/>
    <col min="1284" max="1290" width="11.42578125" style="44"/>
    <col min="1291" max="1291" width="13.28515625" style="44" customWidth="1"/>
    <col min="1292" max="1533" width="11.42578125" style="44"/>
    <col min="1534" max="1534" width="36.7109375" style="44" customWidth="1"/>
    <col min="1535" max="1535" width="12.7109375" style="44" customWidth="1"/>
    <col min="1536" max="1536" width="10.7109375" style="44" customWidth="1"/>
    <col min="1537" max="1537" width="12.7109375" style="44" customWidth="1"/>
    <col min="1538" max="1539" width="10.7109375" style="44" customWidth="1"/>
    <col min="1540" max="1546" width="11.42578125" style="44"/>
    <col min="1547" max="1547" width="13.28515625" style="44" customWidth="1"/>
    <col min="1548" max="1789" width="11.42578125" style="44"/>
    <col min="1790" max="1790" width="36.7109375" style="44" customWidth="1"/>
    <col min="1791" max="1791" width="12.7109375" style="44" customWidth="1"/>
    <col min="1792" max="1792" width="10.7109375" style="44" customWidth="1"/>
    <col min="1793" max="1793" width="12.7109375" style="44" customWidth="1"/>
    <col min="1794" max="1795" width="10.7109375" style="44" customWidth="1"/>
    <col min="1796" max="1802" width="11.42578125" style="44"/>
    <col min="1803" max="1803" width="13.28515625" style="44" customWidth="1"/>
    <col min="1804" max="2045" width="11.42578125" style="44"/>
    <col min="2046" max="2046" width="36.7109375" style="44" customWidth="1"/>
    <col min="2047" max="2047" width="12.7109375" style="44" customWidth="1"/>
    <col min="2048" max="2048" width="10.7109375" style="44" customWidth="1"/>
    <col min="2049" max="2049" width="12.7109375" style="44" customWidth="1"/>
    <col min="2050" max="2051" width="10.7109375" style="44" customWidth="1"/>
    <col min="2052" max="2058" width="11.42578125" style="44"/>
    <col min="2059" max="2059" width="13.28515625" style="44" customWidth="1"/>
    <col min="2060" max="2301" width="11.42578125" style="44"/>
    <col min="2302" max="2302" width="36.7109375" style="44" customWidth="1"/>
    <col min="2303" max="2303" width="12.7109375" style="44" customWidth="1"/>
    <col min="2304" max="2304" width="10.7109375" style="44" customWidth="1"/>
    <col min="2305" max="2305" width="12.7109375" style="44" customWidth="1"/>
    <col min="2306" max="2307" width="10.7109375" style="44" customWidth="1"/>
    <col min="2308" max="2314" width="11.42578125" style="44"/>
    <col min="2315" max="2315" width="13.28515625" style="44" customWidth="1"/>
    <col min="2316" max="2557" width="11.42578125" style="44"/>
    <col min="2558" max="2558" width="36.7109375" style="44" customWidth="1"/>
    <col min="2559" max="2559" width="12.7109375" style="44" customWidth="1"/>
    <col min="2560" max="2560" width="10.7109375" style="44" customWidth="1"/>
    <col min="2561" max="2561" width="12.7109375" style="44" customWidth="1"/>
    <col min="2562" max="2563" width="10.7109375" style="44" customWidth="1"/>
    <col min="2564" max="2570" width="11.42578125" style="44"/>
    <col min="2571" max="2571" width="13.28515625" style="44" customWidth="1"/>
    <col min="2572" max="2813" width="11.42578125" style="44"/>
    <col min="2814" max="2814" width="36.7109375" style="44" customWidth="1"/>
    <col min="2815" max="2815" width="12.7109375" style="44" customWidth="1"/>
    <col min="2816" max="2816" width="10.7109375" style="44" customWidth="1"/>
    <col min="2817" max="2817" width="12.7109375" style="44" customWidth="1"/>
    <col min="2818" max="2819" width="10.7109375" style="44" customWidth="1"/>
    <col min="2820" max="2826" width="11.42578125" style="44"/>
    <col min="2827" max="2827" width="13.28515625" style="44" customWidth="1"/>
    <col min="2828" max="3069" width="11.42578125" style="44"/>
    <col min="3070" max="3070" width="36.7109375" style="44" customWidth="1"/>
    <col min="3071" max="3071" width="12.7109375" style="44" customWidth="1"/>
    <col min="3072" max="3072" width="10.7109375" style="44" customWidth="1"/>
    <col min="3073" max="3073" width="12.7109375" style="44" customWidth="1"/>
    <col min="3074" max="3075" width="10.7109375" style="44" customWidth="1"/>
    <col min="3076" max="3082" width="11.42578125" style="44"/>
    <col min="3083" max="3083" width="13.28515625" style="44" customWidth="1"/>
    <col min="3084" max="3325" width="11.42578125" style="44"/>
    <col min="3326" max="3326" width="36.7109375" style="44" customWidth="1"/>
    <col min="3327" max="3327" width="12.7109375" style="44" customWidth="1"/>
    <col min="3328" max="3328" width="10.7109375" style="44" customWidth="1"/>
    <col min="3329" max="3329" width="12.7109375" style="44" customWidth="1"/>
    <col min="3330" max="3331" width="10.7109375" style="44" customWidth="1"/>
    <col min="3332" max="3338" width="11.42578125" style="44"/>
    <col min="3339" max="3339" width="13.28515625" style="44" customWidth="1"/>
    <col min="3340" max="3581" width="11.42578125" style="44"/>
    <col min="3582" max="3582" width="36.7109375" style="44" customWidth="1"/>
    <col min="3583" max="3583" width="12.7109375" style="44" customWidth="1"/>
    <col min="3584" max="3584" width="10.7109375" style="44" customWidth="1"/>
    <col min="3585" max="3585" width="12.7109375" style="44" customWidth="1"/>
    <col min="3586" max="3587" width="10.7109375" style="44" customWidth="1"/>
    <col min="3588" max="3594" width="11.42578125" style="44"/>
    <col min="3595" max="3595" width="13.28515625" style="44" customWidth="1"/>
    <col min="3596" max="3837" width="11.42578125" style="44"/>
    <col min="3838" max="3838" width="36.7109375" style="44" customWidth="1"/>
    <col min="3839" max="3839" width="12.7109375" style="44" customWidth="1"/>
    <col min="3840" max="3840" width="10.7109375" style="44" customWidth="1"/>
    <col min="3841" max="3841" width="12.7109375" style="44" customWidth="1"/>
    <col min="3842" max="3843" width="10.7109375" style="44" customWidth="1"/>
    <col min="3844" max="3850" width="11.42578125" style="44"/>
    <col min="3851" max="3851" width="13.28515625" style="44" customWidth="1"/>
    <col min="3852" max="4093" width="11.42578125" style="44"/>
    <col min="4094" max="4094" width="36.7109375" style="44" customWidth="1"/>
    <col min="4095" max="4095" width="12.7109375" style="44" customWidth="1"/>
    <col min="4096" max="4096" width="10.7109375" style="44" customWidth="1"/>
    <col min="4097" max="4097" width="12.7109375" style="44" customWidth="1"/>
    <col min="4098" max="4099" width="10.7109375" style="44" customWidth="1"/>
    <col min="4100" max="4106" width="11.42578125" style="44"/>
    <col min="4107" max="4107" width="13.28515625" style="44" customWidth="1"/>
    <col min="4108" max="4349" width="11.42578125" style="44"/>
    <col min="4350" max="4350" width="36.7109375" style="44" customWidth="1"/>
    <col min="4351" max="4351" width="12.7109375" style="44" customWidth="1"/>
    <col min="4352" max="4352" width="10.7109375" style="44" customWidth="1"/>
    <col min="4353" max="4353" width="12.7109375" style="44" customWidth="1"/>
    <col min="4354" max="4355" width="10.7109375" style="44" customWidth="1"/>
    <col min="4356" max="4362" width="11.42578125" style="44"/>
    <col min="4363" max="4363" width="13.28515625" style="44" customWidth="1"/>
    <col min="4364" max="4605" width="11.42578125" style="44"/>
    <col min="4606" max="4606" width="36.7109375" style="44" customWidth="1"/>
    <col min="4607" max="4607" width="12.7109375" style="44" customWidth="1"/>
    <col min="4608" max="4608" width="10.7109375" style="44" customWidth="1"/>
    <col min="4609" max="4609" width="12.7109375" style="44" customWidth="1"/>
    <col min="4610" max="4611" width="10.7109375" style="44" customWidth="1"/>
    <col min="4612" max="4618" width="11.42578125" style="44"/>
    <col min="4619" max="4619" width="13.28515625" style="44" customWidth="1"/>
    <col min="4620" max="4861" width="11.42578125" style="44"/>
    <col min="4862" max="4862" width="36.7109375" style="44" customWidth="1"/>
    <col min="4863" max="4863" width="12.7109375" style="44" customWidth="1"/>
    <col min="4864" max="4864" width="10.7109375" style="44" customWidth="1"/>
    <col min="4865" max="4865" width="12.7109375" style="44" customWidth="1"/>
    <col min="4866" max="4867" width="10.7109375" style="44" customWidth="1"/>
    <col min="4868" max="4874" width="11.42578125" style="44"/>
    <col min="4875" max="4875" width="13.28515625" style="44" customWidth="1"/>
    <col min="4876" max="5117" width="11.42578125" style="44"/>
    <col min="5118" max="5118" width="36.7109375" style="44" customWidth="1"/>
    <col min="5119" max="5119" width="12.7109375" style="44" customWidth="1"/>
    <col min="5120" max="5120" width="10.7109375" style="44" customWidth="1"/>
    <col min="5121" max="5121" width="12.7109375" style="44" customWidth="1"/>
    <col min="5122" max="5123" width="10.7109375" style="44" customWidth="1"/>
    <col min="5124" max="5130" width="11.42578125" style="44"/>
    <col min="5131" max="5131" width="13.28515625" style="44" customWidth="1"/>
    <col min="5132" max="5373" width="11.42578125" style="44"/>
    <col min="5374" max="5374" width="36.7109375" style="44" customWidth="1"/>
    <col min="5375" max="5375" width="12.7109375" style="44" customWidth="1"/>
    <col min="5376" max="5376" width="10.7109375" style="44" customWidth="1"/>
    <col min="5377" max="5377" width="12.7109375" style="44" customWidth="1"/>
    <col min="5378" max="5379" width="10.7109375" style="44" customWidth="1"/>
    <col min="5380" max="5386" width="11.42578125" style="44"/>
    <col min="5387" max="5387" width="13.28515625" style="44" customWidth="1"/>
    <col min="5388" max="5629" width="11.42578125" style="44"/>
    <col min="5630" max="5630" width="36.7109375" style="44" customWidth="1"/>
    <col min="5631" max="5631" width="12.7109375" style="44" customWidth="1"/>
    <col min="5632" max="5632" width="10.7109375" style="44" customWidth="1"/>
    <col min="5633" max="5633" width="12.7109375" style="44" customWidth="1"/>
    <col min="5634" max="5635" width="10.7109375" style="44" customWidth="1"/>
    <col min="5636" max="5642" width="11.42578125" style="44"/>
    <col min="5643" max="5643" width="13.28515625" style="44" customWidth="1"/>
    <col min="5644" max="5885" width="11.42578125" style="44"/>
    <col min="5886" max="5886" width="36.7109375" style="44" customWidth="1"/>
    <col min="5887" max="5887" width="12.7109375" style="44" customWidth="1"/>
    <col min="5888" max="5888" width="10.7109375" style="44" customWidth="1"/>
    <col min="5889" max="5889" width="12.7109375" style="44" customWidth="1"/>
    <col min="5890" max="5891" width="10.7109375" style="44" customWidth="1"/>
    <col min="5892" max="5898" width="11.42578125" style="44"/>
    <col min="5899" max="5899" width="13.28515625" style="44" customWidth="1"/>
    <col min="5900" max="6141" width="11.42578125" style="44"/>
    <col min="6142" max="6142" width="36.7109375" style="44" customWidth="1"/>
    <col min="6143" max="6143" width="12.7109375" style="44" customWidth="1"/>
    <col min="6144" max="6144" width="10.7109375" style="44" customWidth="1"/>
    <col min="6145" max="6145" width="12.7109375" style="44" customWidth="1"/>
    <col min="6146" max="6147" width="10.7109375" style="44" customWidth="1"/>
    <col min="6148" max="6154" width="11.42578125" style="44"/>
    <col min="6155" max="6155" width="13.28515625" style="44" customWidth="1"/>
    <col min="6156" max="6397" width="11.42578125" style="44"/>
    <col min="6398" max="6398" width="36.7109375" style="44" customWidth="1"/>
    <col min="6399" max="6399" width="12.7109375" style="44" customWidth="1"/>
    <col min="6400" max="6400" width="10.7109375" style="44" customWidth="1"/>
    <col min="6401" max="6401" width="12.7109375" style="44" customWidth="1"/>
    <col min="6402" max="6403" width="10.7109375" style="44" customWidth="1"/>
    <col min="6404" max="6410" width="11.42578125" style="44"/>
    <col min="6411" max="6411" width="13.28515625" style="44" customWidth="1"/>
    <col min="6412" max="6653" width="11.42578125" style="44"/>
    <col min="6654" max="6654" width="36.7109375" style="44" customWidth="1"/>
    <col min="6655" max="6655" width="12.7109375" style="44" customWidth="1"/>
    <col min="6656" max="6656" width="10.7109375" style="44" customWidth="1"/>
    <col min="6657" max="6657" width="12.7109375" style="44" customWidth="1"/>
    <col min="6658" max="6659" width="10.7109375" style="44" customWidth="1"/>
    <col min="6660" max="6666" width="11.42578125" style="44"/>
    <col min="6667" max="6667" width="13.28515625" style="44" customWidth="1"/>
    <col min="6668" max="6909" width="11.42578125" style="44"/>
    <col min="6910" max="6910" width="36.7109375" style="44" customWidth="1"/>
    <col min="6911" max="6911" width="12.7109375" style="44" customWidth="1"/>
    <col min="6912" max="6912" width="10.7109375" style="44" customWidth="1"/>
    <col min="6913" max="6913" width="12.7109375" style="44" customWidth="1"/>
    <col min="6914" max="6915" width="10.7109375" style="44" customWidth="1"/>
    <col min="6916" max="6922" width="11.42578125" style="44"/>
    <col min="6923" max="6923" width="13.28515625" style="44" customWidth="1"/>
    <col min="6924" max="7165" width="11.42578125" style="44"/>
    <col min="7166" max="7166" width="36.7109375" style="44" customWidth="1"/>
    <col min="7167" max="7167" width="12.7109375" style="44" customWidth="1"/>
    <col min="7168" max="7168" width="10.7109375" style="44" customWidth="1"/>
    <col min="7169" max="7169" width="12.7109375" style="44" customWidth="1"/>
    <col min="7170" max="7171" width="10.7109375" style="44" customWidth="1"/>
    <col min="7172" max="7178" width="11.42578125" style="44"/>
    <col min="7179" max="7179" width="13.28515625" style="44" customWidth="1"/>
    <col min="7180" max="7421" width="11.42578125" style="44"/>
    <col min="7422" max="7422" width="36.7109375" style="44" customWidth="1"/>
    <col min="7423" max="7423" width="12.7109375" style="44" customWidth="1"/>
    <col min="7424" max="7424" width="10.7109375" style="44" customWidth="1"/>
    <col min="7425" max="7425" width="12.7109375" style="44" customWidth="1"/>
    <col min="7426" max="7427" width="10.7109375" style="44" customWidth="1"/>
    <col min="7428" max="7434" width="11.42578125" style="44"/>
    <col min="7435" max="7435" width="13.28515625" style="44" customWidth="1"/>
    <col min="7436" max="7677" width="11.42578125" style="44"/>
    <col min="7678" max="7678" width="36.7109375" style="44" customWidth="1"/>
    <col min="7679" max="7679" width="12.7109375" style="44" customWidth="1"/>
    <col min="7680" max="7680" width="10.7109375" style="44" customWidth="1"/>
    <col min="7681" max="7681" width="12.7109375" style="44" customWidth="1"/>
    <col min="7682" max="7683" width="10.7109375" style="44" customWidth="1"/>
    <col min="7684" max="7690" width="11.42578125" style="44"/>
    <col min="7691" max="7691" width="13.28515625" style="44" customWidth="1"/>
    <col min="7692" max="7933" width="11.42578125" style="44"/>
    <col min="7934" max="7934" width="36.7109375" style="44" customWidth="1"/>
    <col min="7935" max="7935" width="12.7109375" style="44" customWidth="1"/>
    <col min="7936" max="7936" width="10.7109375" style="44" customWidth="1"/>
    <col min="7937" max="7937" width="12.7109375" style="44" customWidth="1"/>
    <col min="7938" max="7939" width="10.7109375" style="44" customWidth="1"/>
    <col min="7940" max="7946" width="11.42578125" style="44"/>
    <col min="7947" max="7947" width="13.28515625" style="44" customWidth="1"/>
    <col min="7948" max="8189" width="11.42578125" style="44"/>
    <col min="8190" max="8190" width="36.7109375" style="44" customWidth="1"/>
    <col min="8191" max="8191" width="12.7109375" style="44" customWidth="1"/>
    <col min="8192" max="8192" width="10.7109375" style="44" customWidth="1"/>
    <col min="8193" max="8193" width="12.7109375" style="44" customWidth="1"/>
    <col min="8194" max="8195" width="10.7109375" style="44" customWidth="1"/>
    <col min="8196" max="8202" width="11.42578125" style="44"/>
    <col min="8203" max="8203" width="13.28515625" style="44" customWidth="1"/>
    <col min="8204" max="8445" width="11.42578125" style="44"/>
    <col min="8446" max="8446" width="36.7109375" style="44" customWidth="1"/>
    <col min="8447" max="8447" width="12.7109375" style="44" customWidth="1"/>
    <col min="8448" max="8448" width="10.7109375" style="44" customWidth="1"/>
    <col min="8449" max="8449" width="12.7109375" style="44" customWidth="1"/>
    <col min="8450" max="8451" width="10.7109375" style="44" customWidth="1"/>
    <col min="8452" max="8458" width="11.42578125" style="44"/>
    <col min="8459" max="8459" width="13.28515625" style="44" customWidth="1"/>
    <col min="8460" max="8701" width="11.42578125" style="44"/>
    <col min="8702" max="8702" width="36.7109375" style="44" customWidth="1"/>
    <col min="8703" max="8703" width="12.7109375" style="44" customWidth="1"/>
    <col min="8704" max="8704" width="10.7109375" style="44" customWidth="1"/>
    <col min="8705" max="8705" width="12.7109375" style="44" customWidth="1"/>
    <col min="8706" max="8707" width="10.7109375" style="44" customWidth="1"/>
    <col min="8708" max="8714" width="11.42578125" style="44"/>
    <col min="8715" max="8715" width="13.28515625" style="44" customWidth="1"/>
    <col min="8716" max="8957" width="11.42578125" style="44"/>
    <col min="8958" max="8958" width="36.7109375" style="44" customWidth="1"/>
    <col min="8959" max="8959" width="12.7109375" style="44" customWidth="1"/>
    <col min="8960" max="8960" width="10.7109375" style="44" customWidth="1"/>
    <col min="8961" max="8961" width="12.7109375" style="44" customWidth="1"/>
    <col min="8962" max="8963" width="10.7109375" style="44" customWidth="1"/>
    <col min="8964" max="8970" width="11.42578125" style="44"/>
    <col min="8971" max="8971" width="13.28515625" style="44" customWidth="1"/>
    <col min="8972" max="9213" width="11.42578125" style="44"/>
    <col min="9214" max="9214" width="36.7109375" style="44" customWidth="1"/>
    <col min="9215" max="9215" width="12.7109375" style="44" customWidth="1"/>
    <col min="9216" max="9216" width="10.7109375" style="44" customWidth="1"/>
    <col min="9217" max="9217" width="12.7109375" style="44" customWidth="1"/>
    <col min="9218" max="9219" width="10.7109375" style="44" customWidth="1"/>
    <col min="9220" max="9226" width="11.42578125" style="44"/>
    <col min="9227" max="9227" width="13.28515625" style="44" customWidth="1"/>
    <col min="9228" max="9469" width="11.42578125" style="44"/>
    <col min="9470" max="9470" width="36.7109375" style="44" customWidth="1"/>
    <col min="9471" max="9471" width="12.7109375" style="44" customWidth="1"/>
    <col min="9472" max="9472" width="10.7109375" style="44" customWidth="1"/>
    <col min="9473" max="9473" width="12.7109375" style="44" customWidth="1"/>
    <col min="9474" max="9475" width="10.7109375" style="44" customWidth="1"/>
    <col min="9476" max="9482" width="11.42578125" style="44"/>
    <col min="9483" max="9483" width="13.28515625" style="44" customWidth="1"/>
    <col min="9484" max="9725" width="11.42578125" style="44"/>
    <col min="9726" max="9726" width="36.7109375" style="44" customWidth="1"/>
    <col min="9727" max="9727" width="12.7109375" style="44" customWidth="1"/>
    <col min="9728" max="9728" width="10.7109375" style="44" customWidth="1"/>
    <col min="9729" max="9729" width="12.7109375" style="44" customWidth="1"/>
    <col min="9730" max="9731" width="10.7109375" style="44" customWidth="1"/>
    <col min="9732" max="9738" width="11.42578125" style="44"/>
    <col min="9739" max="9739" width="13.28515625" style="44" customWidth="1"/>
    <col min="9740" max="9981" width="11.42578125" style="44"/>
    <col min="9982" max="9982" width="36.7109375" style="44" customWidth="1"/>
    <col min="9983" max="9983" width="12.7109375" style="44" customWidth="1"/>
    <col min="9984" max="9984" width="10.7109375" style="44" customWidth="1"/>
    <col min="9985" max="9985" width="12.7109375" style="44" customWidth="1"/>
    <col min="9986" max="9987" width="10.7109375" style="44" customWidth="1"/>
    <col min="9988" max="9994" width="11.42578125" style="44"/>
    <col min="9995" max="9995" width="13.28515625" style="44" customWidth="1"/>
    <col min="9996" max="10237" width="11.42578125" style="44"/>
    <col min="10238" max="10238" width="36.7109375" style="44" customWidth="1"/>
    <col min="10239" max="10239" width="12.7109375" style="44" customWidth="1"/>
    <col min="10240" max="10240" width="10.7109375" style="44" customWidth="1"/>
    <col min="10241" max="10241" width="12.7109375" style="44" customWidth="1"/>
    <col min="10242" max="10243" width="10.7109375" style="44" customWidth="1"/>
    <col min="10244" max="10250" width="11.42578125" style="44"/>
    <col min="10251" max="10251" width="13.28515625" style="44" customWidth="1"/>
    <col min="10252" max="10493" width="11.42578125" style="44"/>
    <col min="10494" max="10494" width="36.7109375" style="44" customWidth="1"/>
    <col min="10495" max="10495" width="12.7109375" style="44" customWidth="1"/>
    <col min="10496" max="10496" width="10.7109375" style="44" customWidth="1"/>
    <col min="10497" max="10497" width="12.7109375" style="44" customWidth="1"/>
    <col min="10498" max="10499" width="10.7109375" style="44" customWidth="1"/>
    <col min="10500" max="10506" width="11.42578125" style="44"/>
    <col min="10507" max="10507" width="13.28515625" style="44" customWidth="1"/>
    <col min="10508" max="10749" width="11.42578125" style="44"/>
    <col min="10750" max="10750" width="36.7109375" style="44" customWidth="1"/>
    <col min="10751" max="10751" width="12.7109375" style="44" customWidth="1"/>
    <col min="10752" max="10752" width="10.7109375" style="44" customWidth="1"/>
    <col min="10753" max="10753" width="12.7109375" style="44" customWidth="1"/>
    <col min="10754" max="10755" width="10.7109375" style="44" customWidth="1"/>
    <col min="10756" max="10762" width="11.42578125" style="44"/>
    <col min="10763" max="10763" width="13.28515625" style="44" customWidth="1"/>
    <col min="10764" max="11005" width="11.42578125" style="44"/>
    <col min="11006" max="11006" width="36.7109375" style="44" customWidth="1"/>
    <col min="11007" max="11007" width="12.7109375" style="44" customWidth="1"/>
    <col min="11008" max="11008" width="10.7109375" style="44" customWidth="1"/>
    <col min="11009" max="11009" width="12.7109375" style="44" customWidth="1"/>
    <col min="11010" max="11011" width="10.7109375" style="44" customWidth="1"/>
    <col min="11012" max="11018" width="11.42578125" style="44"/>
    <col min="11019" max="11019" width="13.28515625" style="44" customWidth="1"/>
    <col min="11020" max="11261" width="11.42578125" style="44"/>
    <col min="11262" max="11262" width="36.7109375" style="44" customWidth="1"/>
    <col min="11263" max="11263" width="12.7109375" style="44" customWidth="1"/>
    <col min="11264" max="11264" width="10.7109375" style="44" customWidth="1"/>
    <col min="11265" max="11265" width="12.7109375" style="44" customWidth="1"/>
    <col min="11266" max="11267" width="10.7109375" style="44" customWidth="1"/>
    <col min="11268" max="11274" width="11.42578125" style="44"/>
    <col min="11275" max="11275" width="13.28515625" style="44" customWidth="1"/>
    <col min="11276" max="11517" width="11.42578125" style="44"/>
    <col min="11518" max="11518" width="36.7109375" style="44" customWidth="1"/>
    <col min="11519" max="11519" width="12.7109375" style="44" customWidth="1"/>
    <col min="11520" max="11520" width="10.7109375" style="44" customWidth="1"/>
    <col min="11521" max="11521" width="12.7109375" style="44" customWidth="1"/>
    <col min="11522" max="11523" width="10.7109375" style="44" customWidth="1"/>
    <col min="11524" max="11530" width="11.42578125" style="44"/>
    <col min="11531" max="11531" width="13.28515625" style="44" customWidth="1"/>
    <col min="11532" max="11773" width="11.42578125" style="44"/>
    <col min="11774" max="11774" width="36.7109375" style="44" customWidth="1"/>
    <col min="11775" max="11775" width="12.7109375" style="44" customWidth="1"/>
    <col min="11776" max="11776" width="10.7109375" style="44" customWidth="1"/>
    <col min="11777" max="11777" width="12.7109375" style="44" customWidth="1"/>
    <col min="11778" max="11779" width="10.7109375" style="44" customWidth="1"/>
    <col min="11780" max="11786" width="11.42578125" style="44"/>
    <col min="11787" max="11787" width="13.28515625" style="44" customWidth="1"/>
    <col min="11788" max="12029" width="11.42578125" style="44"/>
    <col min="12030" max="12030" width="36.7109375" style="44" customWidth="1"/>
    <col min="12031" max="12031" width="12.7109375" style="44" customWidth="1"/>
    <col min="12032" max="12032" width="10.7109375" style="44" customWidth="1"/>
    <col min="12033" max="12033" width="12.7109375" style="44" customWidth="1"/>
    <col min="12034" max="12035" width="10.7109375" style="44" customWidth="1"/>
    <col min="12036" max="12042" width="11.42578125" style="44"/>
    <col min="12043" max="12043" width="13.28515625" style="44" customWidth="1"/>
    <col min="12044" max="12285" width="11.42578125" style="44"/>
    <col min="12286" max="12286" width="36.7109375" style="44" customWidth="1"/>
    <col min="12287" max="12287" width="12.7109375" style="44" customWidth="1"/>
    <col min="12288" max="12288" width="10.7109375" style="44" customWidth="1"/>
    <col min="12289" max="12289" width="12.7109375" style="44" customWidth="1"/>
    <col min="12290" max="12291" width="10.7109375" style="44" customWidth="1"/>
    <col min="12292" max="12298" width="11.42578125" style="44"/>
    <col min="12299" max="12299" width="13.28515625" style="44" customWidth="1"/>
    <col min="12300" max="12541" width="11.42578125" style="44"/>
    <col min="12542" max="12542" width="36.7109375" style="44" customWidth="1"/>
    <col min="12543" max="12543" width="12.7109375" style="44" customWidth="1"/>
    <col min="12544" max="12544" width="10.7109375" style="44" customWidth="1"/>
    <col min="12545" max="12545" width="12.7109375" style="44" customWidth="1"/>
    <col min="12546" max="12547" width="10.7109375" style="44" customWidth="1"/>
    <col min="12548" max="12554" width="11.42578125" style="44"/>
    <col min="12555" max="12555" width="13.28515625" style="44" customWidth="1"/>
    <col min="12556" max="12797" width="11.42578125" style="44"/>
    <col min="12798" max="12798" width="36.7109375" style="44" customWidth="1"/>
    <col min="12799" max="12799" width="12.7109375" style="44" customWidth="1"/>
    <col min="12800" max="12800" width="10.7109375" style="44" customWidth="1"/>
    <col min="12801" max="12801" width="12.7109375" style="44" customWidth="1"/>
    <col min="12802" max="12803" width="10.7109375" style="44" customWidth="1"/>
    <col min="12804" max="12810" width="11.42578125" style="44"/>
    <col min="12811" max="12811" width="13.28515625" style="44" customWidth="1"/>
    <col min="12812" max="13053" width="11.42578125" style="44"/>
    <col min="13054" max="13054" width="36.7109375" style="44" customWidth="1"/>
    <col min="13055" max="13055" width="12.7109375" style="44" customWidth="1"/>
    <col min="13056" max="13056" width="10.7109375" style="44" customWidth="1"/>
    <col min="13057" max="13057" width="12.7109375" style="44" customWidth="1"/>
    <col min="13058" max="13059" width="10.7109375" style="44" customWidth="1"/>
    <col min="13060" max="13066" width="11.42578125" style="44"/>
    <col min="13067" max="13067" width="13.28515625" style="44" customWidth="1"/>
    <col min="13068" max="13309" width="11.42578125" style="44"/>
    <col min="13310" max="13310" width="36.7109375" style="44" customWidth="1"/>
    <col min="13311" max="13311" width="12.7109375" style="44" customWidth="1"/>
    <col min="13312" max="13312" width="10.7109375" style="44" customWidth="1"/>
    <col min="13313" max="13313" width="12.7109375" style="44" customWidth="1"/>
    <col min="13314" max="13315" width="10.7109375" style="44" customWidth="1"/>
    <col min="13316" max="13322" width="11.42578125" style="44"/>
    <col min="13323" max="13323" width="13.28515625" style="44" customWidth="1"/>
    <col min="13324" max="13565" width="11.42578125" style="44"/>
    <col min="13566" max="13566" width="36.7109375" style="44" customWidth="1"/>
    <col min="13567" max="13567" width="12.7109375" style="44" customWidth="1"/>
    <col min="13568" max="13568" width="10.7109375" style="44" customWidth="1"/>
    <col min="13569" max="13569" width="12.7109375" style="44" customWidth="1"/>
    <col min="13570" max="13571" width="10.7109375" style="44" customWidth="1"/>
    <col min="13572" max="13578" width="11.42578125" style="44"/>
    <col min="13579" max="13579" width="13.28515625" style="44" customWidth="1"/>
    <col min="13580" max="13821" width="11.42578125" style="44"/>
    <col min="13822" max="13822" width="36.7109375" style="44" customWidth="1"/>
    <col min="13823" max="13823" width="12.7109375" style="44" customWidth="1"/>
    <col min="13824" max="13824" width="10.7109375" style="44" customWidth="1"/>
    <col min="13825" max="13825" width="12.7109375" style="44" customWidth="1"/>
    <col min="13826" max="13827" width="10.7109375" style="44" customWidth="1"/>
    <col min="13828" max="13834" width="11.42578125" style="44"/>
    <col min="13835" max="13835" width="13.28515625" style="44" customWidth="1"/>
    <col min="13836" max="14077" width="11.42578125" style="44"/>
    <col min="14078" max="14078" width="36.7109375" style="44" customWidth="1"/>
    <col min="14079" max="14079" width="12.7109375" style="44" customWidth="1"/>
    <col min="14080" max="14080" width="10.7109375" style="44" customWidth="1"/>
    <col min="14081" max="14081" width="12.7109375" style="44" customWidth="1"/>
    <col min="14082" max="14083" width="10.7109375" style="44" customWidth="1"/>
    <col min="14084" max="14090" width="11.42578125" style="44"/>
    <col min="14091" max="14091" width="13.28515625" style="44" customWidth="1"/>
    <col min="14092" max="14333" width="11.42578125" style="44"/>
    <col min="14334" max="14334" width="36.7109375" style="44" customWidth="1"/>
    <col min="14335" max="14335" width="12.7109375" style="44" customWidth="1"/>
    <col min="14336" max="14336" width="10.7109375" style="44" customWidth="1"/>
    <col min="14337" max="14337" width="12.7109375" style="44" customWidth="1"/>
    <col min="14338" max="14339" width="10.7109375" style="44" customWidth="1"/>
    <col min="14340" max="14346" width="11.42578125" style="44"/>
    <col min="14347" max="14347" width="13.28515625" style="44" customWidth="1"/>
    <col min="14348" max="14589" width="11.42578125" style="44"/>
    <col min="14590" max="14590" width="36.7109375" style="44" customWidth="1"/>
    <col min="14591" max="14591" width="12.7109375" style="44" customWidth="1"/>
    <col min="14592" max="14592" width="10.7109375" style="44" customWidth="1"/>
    <col min="14593" max="14593" width="12.7109375" style="44" customWidth="1"/>
    <col min="14594" max="14595" width="10.7109375" style="44" customWidth="1"/>
    <col min="14596" max="14602" width="11.42578125" style="44"/>
    <col min="14603" max="14603" width="13.28515625" style="44" customWidth="1"/>
    <col min="14604" max="14845" width="11.42578125" style="44"/>
    <col min="14846" max="14846" width="36.7109375" style="44" customWidth="1"/>
    <col min="14847" max="14847" width="12.7109375" style="44" customWidth="1"/>
    <col min="14848" max="14848" width="10.7109375" style="44" customWidth="1"/>
    <col min="14849" max="14849" width="12.7109375" style="44" customWidth="1"/>
    <col min="14850" max="14851" width="10.7109375" style="44" customWidth="1"/>
    <col min="14852" max="14858" width="11.42578125" style="44"/>
    <col min="14859" max="14859" width="13.28515625" style="44" customWidth="1"/>
    <col min="14860" max="15101" width="11.42578125" style="44"/>
    <col min="15102" max="15102" width="36.7109375" style="44" customWidth="1"/>
    <col min="15103" max="15103" width="12.7109375" style="44" customWidth="1"/>
    <col min="15104" max="15104" width="10.7109375" style="44" customWidth="1"/>
    <col min="15105" max="15105" width="12.7109375" style="44" customWidth="1"/>
    <col min="15106" max="15107" width="10.7109375" style="44" customWidth="1"/>
    <col min="15108" max="15114" width="11.42578125" style="44"/>
    <col min="15115" max="15115" width="13.28515625" style="44" customWidth="1"/>
    <col min="15116" max="15357" width="11.42578125" style="44"/>
    <col min="15358" max="15358" width="36.7109375" style="44" customWidth="1"/>
    <col min="15359" max="15359" width="12.7109375" style="44" customWidth="1"/>
    <col min="15360" max="15360" width="10.7109375" style="44" customWidth="1"/>
    <col min="15361" max="15361" width="12.7109375" style="44" customWidth="1"/>
    <col min="15362" max="15363" width="10.7109375" style="44" customWidth="1"/>
    <col min="15364" max="15370" width="11.42578125" style="44"/>
    <col min="15371" max="15371" width="13.28515625" style="44" customWidth="1"/>
    <col min="15372" max="15613" width="11.42578125" style="44"/>
    <col min="15614" max="15614" width="36.7109375" style="44" customWidth="1"/>
    <col min="15615" max="15615" width="12.7109375" style="44" customWidth="1"/>
    <col min="15616" max="15616" width="10.7109375" style="44" customWidth="1"/>
    <col min="15617" max="15617" width="12.7109375" style="44" customWidth="1"/>
    <col min="15618" max="15619" width="10.7109375" style="44" customWidth="1"/>
    <col min="15620" max="15626" width="11.42578125" style="44"/>
    <col min="15627" max="15627" width="13.28515625" style="44" customWidth="1"/>
    <col min="15628" max="15869" width="11.42578125" style="44"/>
    <col min="15870" max="15870" width="36.7109375" style="44" customWidth="1"/>
    <col min="15871" max="15871" width="12.7109375" style="44" customWidth="1"/>
    <col min="15872" max="15872" width="10.7109375" style="44" customWidth="1"/>
    <col min="15873" max="15873" width="12.7109375" style="44" customWidth="1"/>
    <col min="15874" max="15875" width="10.7109375" style="44" customWidth="1"/>
    <col min="15876" max="15882" width="11.42578125" style="44"/>
    <col min="15883" max="15883" width="13.28515625" style="44" customWidth="1"/>
    <col min="15884" max="16125" width="11.42578125" style="44"/>
    <col min="16126" max="16126" width="36.7109375" style="44" customWidth="1"/>
    <col min="16127" max="16127" width="12.7109375" style="44" customWidth="1"/>
    <col min="16128" max="16128" width="10.7109375" style="44" customWidth="1"/>
    <col min="16129" max="16129" width="12.7109375" style="44" customWidth="1"/>
    <col min="16130" max="16131" width="10.7109375" style="44" customWidth="1"/>
    <col min="16132" max="16138" width="11.42578125" style="44"/>
    <col min="16139" max="16139" width="13.28515625" style="44" customWidth="1"/>
    <col min="16140" max="16384" width="11.42578125" style="44"/>
  </cols>
  <sheetData>
    <row r="1" spans="2:10" ht="15" customHeight="1">
      <c r="B1" s="65"/>
    </row>
    <row r="2" spans="2:10" ht="15" customHeight="1"/>
    <row r="3" spans="2:10" ht="15" customHeight="1"/>
    <row r="4" spans="2:10" ht="15" customHeight="1"/>
    <row r="5" spans="2:10" ht="36" customHeight="1">
      <c r="B5" s="45" t="s">
        <v>110</v>
      </c>
      <c r="C5" s="45"/>
      <c r="D5" s="45"/>
      <c r="E5" s="45"/>
      <c r="G5" s="45" t="s">
        <v>111</v>
      </c>
      <c r="H5" s="45"/>
      <c r="I5" s="45"/>
      <c r="J5" s="45"/>
    </row>
    <row r="6" spans="2:10" ht="41.25" customHeight="1">
      <c r="B6" s="67" t="s">
        <v>63</v>
      </c>
      <c r="C6" s="47" t="str">
        <f>actualizaciones!$A$3</f>
        <v>I semestre 2011</v>
      </c>
      <c r="D6" s="47" t="str">
        <f>actualizaciones!$A$2</f>
        <v>I semestre 2012</v>
      </c>
      <c r="E6" s="69" t="s">
        <v>112</v>
      </c>
      <c r="G6" s="67" t="s">
        <v>63</v>
      </c>
      <c r="H6" s="47" t="str">
        <f>actualizaciones!$A$3</f>
        <v>I semestre 2011</v>
      </c>
      <c r="I6" s="47" t="str">
        <f>actualizaciones!$A$2</f>
        <v>I semestre 2012</v>
      </c>
      <c r="J6" s="69" t="s">
        <v>112</v>
      </c>
    </row>
    <row r="7" spans="2:10">
      <c r="B7" s="50" t="s">
        <v>64</v>
      </c>
      <c r="C7" s="51"/>
      <c r="D7" s="51"/>
      <c r="E7" s="51"/>
      <c r="G7" s="50" t="s">
        <v>64</v>
      </c>
      <c r="H7" s="51"/>
      <c r="I7" s="51"/>
      <c r="J7" s="51"/>
    </row>
    <row r="8" spans="2:10">
      <c r="B8" s="70" t="s">
        <v>113</v>
      </c>
      <c r="C8" s="143">
        <v>8.3582381662685563</v>
      </c>
      <c r="D8" s="143">
        <v>8.2513637433485787</v>
      </c>
      <c r="E8" s="144">
        <f>(D8-C8)</f>
        <v>-0.10687442291997762</v>
      </c>
      <c r="G8" s="70" t="s">
        <v>113</v>
      </c>
      <c r="H8" s="143">
        <v>8.5249955158547053</v>
      </c>
      <c r="I8" s="143">
        <v>8.4838258485755134</v>
      </c>
      <c r="J8" s="144">
        <f>(I8-H8)</f>
        <v>-4.1169667279191913E-2</v>
      </c>
    </row>
    <row r="9" spans="2:10">
      <c r="B9" s="50" t="s">
        <v>66</v>
      </c>
      <c r="C9" s="145"/>
      <c r="D9" s="145"/>
      <c r="E9" s="145"/>
      <c r="G9" s="50" t="s">
        <v>66</v>
      </c>
      <c r="H9" s="145"/>
      <c r="I9" s="145"/>
      <c r="J9" s="145"/>
    </row>
    <row r="10" spans="2:10">
      <c r="B10" s="72" t="s">
        <v>67</v>
      </c>
      <c r="C10" s="146">
        <v>8.0438638728294496</v>
      </c>
      <c r="D10" s="146">
        <v>7.9179626288829486</v>
      </c>
      <c r="E10" s="147">
        <f>(D10-C10)</f>
        <v>-0.12590124394650104</v>
      </c>
      <c r="G10" s="72" t="s">
        <v>67</v>
      </c>
      <c r="H10" s="146">
        <v>8.4136370243321021</v>
      </c>
      <c r="I10" s="146">
        <v>8.3699491251641724</v>
      </c>
      <c r="J10" s="147">
        <f>(I10-H10)</f>
        <v>-4.36878991679297E-2</v>
      </c>
    </row>
    <row r="11" spans="2:10">
      <c r="B11" s="75" t="s">
        <v>68</v>
      </c>
      <c r="C11" s="148">
        <v>7.4343799672878896</v>
      </c>
      <c r="D11" s="148">
        <v>7.7549666334279355</v>
      </c>
      <c r="E11" s="149">
        <f>(D11-C11)</f>
        <v>0.32058666614004583</v>
      </c>
      <c r="G11" s="75" t="s">
        <v>68</v>
      </c>
      <c r="H11" s="148">
        <v>7.714444110785152</v>
      </c>
      <c r="I11" s="148">
        <v>7.246572438162544</v>
      </c>
      <c r="J11" s="149">
        <f>(I11-H11)</f>
        <v>-0.46787167262260798</v>
      </c>
    </row>
    <row r="12" spans="2:10">
      <c r="B12" s="75" t="s">
        <v>69</v>
      </c>
      <c r="C12" s="148">
        <v>7.9748655249579343</v>
      </c>
      <c r="D12" s="148">
        <v>7.8106153605785327</v>
      </c>
      <c r="E12" s="149">
        <f>(D12-C12)</f>
        <v>-0.16425016437940165</v>
      </c>
      <c r="G12" s="75" t="s">
        <v>69</v>
      </c>
      <c r="H12" s="148">
        <v>8.861520769553529</v>
      </c>
      <c r="I12" s="148">
        <v>8.7491161821162393</v>
      </c>
      <c r="J12" s="149">
        <f>(I12-H12)</f>
        <v>-0.11240458743728965</v>
      </c>
    </row>
    <row r="13" spans="2:10">
      <c r="B13" s="75" t="s">
        <v>70</v>
      </c>
      <c r="C13" s="148">
        <v>8.9694121839054866</v>
      </c>
      <c r="D13" s="148">
        <v>8.6077996478009844</v>
      </c>
      <c r="E13" s="149">
        <f>(D13-C13)</f>
        <v>-0.36161253610450217</v>
      </c>
      <c r="G13" s="75" t="s">
        <v>70</v>
      </c>
      <c r="H13" s="148">
        <v>8.1332061302369247</v>
      </c>
      <c r="I13" s="148">
        <v>8.2735018747614451</v>
      </c>
      <c r="J13" s="149">
        <f>(I13-H13)</f>
        <v>0.14029574452452032</v>
      </c>
    </row>
    <row r="14" spans="2:10">
      <c r="B14" s="75" t="s">
        <v>71</v>
      </c>
      <c r="C14" s="148">
        <v>7.7637017070979333</v>
      </c>
      <c r="D14" s="148">
        <v>7.7615481863269471</v>
      </c>
      <c r="E14" s="149">
        <f>(D14-C14)</f>
        <v>-2.1535207709861837E-3</v>
      </c>
      <c r="G14" s="75" t="s">
        <v>71</v>
      </c>
      <c r="H14" s="148">
        <v>5.4372797014306444</v>
      </c>
      <c r="I14" s="148">
        <v>6.5267612076852695</v>
      </c>
      <c r="J14" s="149">
        <f>(I14-H14)</f>
        <v>1.089481506254625</v>
      </c>
    </row>
    <row r="15" spans="2:10">
      <c r="B15" s="50" t="s">
        <v>72</v>
      </c>
      <c r="C15" s="145"/>
      <c r="D15" s="145"/>
      <c r="E15" s="145"/>
      <c r="G15" s="50" t="s">
        <v>72</v>
      </c>
      <c r="H15" s="145"/>
      <c r="I15" s="145"/>
      <c r="J15" s="145"/>
    </row>
    <row r="16" spans="2:10">
      <c r="B16" s="72" t="s">
        <v>73</v>
      </c>
      <c r="C16" s="146">
        <v>9.0044817907782395</v>
      </c>
      <c r="D16" s="146">
        <v>9.0327965617814545</v>
      </c>
      <c r="E16" s="147">
        <f>(D16-C16)</f>
        <v>2.8314771003215E-2</v>
      </c>
      <c r="G16" s="72" t="s">
        <v>73</v>
      </c>
      <c r="H16" s="146">
        <v>8.6241416706137528</v>
      </c>
      <c r="I16" s="146">
        <v>8.5924298486833575</v>
      </c>
      <c r="J16" s="147">
        <f>(I16-H16)</f>
        <v>-3.1711821930395345E-2</v>
      </c>
    </row>
    <row r="17" spans="2:12">
      <c r="B17" s="77" t="s">
        <v>74</v>
      </c>
      <c r="C17" s="77"/>
      <c r="D17" s="77"/>
      <c r="E17" s="77"/>
      <c r="G17" s="77" t="s">
        <v>74</v>
      </c>
      <c r="H17" s="77"/>
      <c r="I17" s="77"/>
      <c r="J17" s="77"/>
    </row>
    <row r="18" spans="2:12" ht="20.100000000000001" customHeight="1"/>
    <row r="19" spans="2:12" ht="51.75" customHeight="1" thickBot="1">
      <c r="B19" s="45" t="s">
        <v>114</v>
      </c>
      <c r="C19" s="45"/>
      <c r="D19" s="45"/>
      <c r="E19" s="45"/>
      <c r="G19" s="45" t="s">
        <v>115</v>
      </c>
      <c r="H19" s="45"/>
      <c r="I19" s="45"/>
      <c r="J19" s="45"/>
    </row>
    <row r="20" spans="2:12" ht="39.75" customHeight="1" thickBot="1">
      <c r="B20" s="67" t="s">
        <v>63</v>
      </c>
      <c r="C20" s="47" t="str">
        <f>actualizaciones!$A$3</f>
        <v>I semestre 2011</v>
      </c>
      <c r="D20" s="47" t="str">
        <f>actualizaciones!$A$2</f>
        <v>I semestre 2012</v>
      </c>
      <c r="E20" s="69" t="s">
        <v>112</v>
      </c>
      <c r="G20" s="67" t="s">
        <v>63</v>
      </c>
      <c r="H20" s="47" t="str">
        <f>actualizaciones!$A$3</f>
        <v>I semestre 2011</v>
      </c>
      <c r="I20" s="47" t="str">
        <f>actualizaciones!$A$2</f>
        <v>I semestre 2012</v>
      </c>
      <c r="J20" s="69" t="s">
        <v>112</v>
      </c>
      <c r="L20" s="41" t="s">
        <v>45</v>
      </c>
    </row>
    <row r="21" spans="2:12">
      <c r="B21" s="50" t="s">
        <v>64</v>
      </c>
      <c r="C21" s="51"/>
      <c r="D21" s="51"/>
      <c r="E21" s="51"/>
      <c r="G21" s="50" t="s">
        <v>64</v>
      </c>
      <c r="H21" s="51"/>
      <c r="I21" s="51"/>
      <c r="J21" s="51"/>
    </row>
    <row r="22" spans="2:12">
      <c r="B22" s="70" t="s">
        <v>113</v>
      </c>
      <c r="C22" s="143">
        <v>7.8853158744517859</v>
      </c>
      <c r="D22" s="143">
        <v>8.1506331847373037</v>
      </c>
      <c r="E22" s="144">
        <f>(D22-C22)</f>
        <v>0.26531731028551775</v>
      </c>
      <c r="G22" s="70" t="s">
        <v>113</v>
      </c>
      <c r="H22" s="143">
        <v>2.1662732461563441</v>
      </c>
      <c r="I22" s="143">
        <v>2.1873843584999322</v>
      </c>
      <c r="J22" s="144">
        <f>(I22-H22)</f>
        <v>2.111111234358809E-2</v>
      </c>
    </row>
    <row r="23" spans="2:12">
      <c r="B23" s="50" t="s">
        <v>66</v>
      </c>
      <c r="C23" s="145"/>
      <c r="D23" s="145"/>
      <c r="E23" s="145"/>
      <c r="G23" s="50" t="s">
        <v>66</v>
      </c>
      <c r="H23" s="145"/>
      <c r="I23" s="145"/>
      <c r="J23" s="145"/>
    </row>
    <row r="24" spans="2:12">
      <c r="B24" s="72" t="s">
        <v>67</v>
      </c>
      <c r="C24" s="146">
        <v>7.671971933427459</v>
      </c>
      <c r="D24" s="146">
        <v>8.0150886992093771</v>
      </c>
      <c r="E24" s="147">
        <f>(D24-C24)</f>
        <v>0.34311676578191808</v>
      </c>
      <c r="G24" s="72" t="s">
        <v>67</v>
      </c>
      <c r="H24" s="146">
        <v>2.1662732461563441</v>
      </c>
      <c r="I24" s="146">
        <v>2.1873843584999322</v>
      </c>
      <c r="J24" s="147">
        <f>(I24-H24)</f>
        <v>2.111111234358809E-2</v>
      </c>
    </row>
    <row r="25" spans="2:12">
      <c r="B25" s="75" t="s">
        <v>77</v>
      </c>
      <c r="C25" s="148">
        <v>7.8059804469142637</v>
      </c>
      <c r="D25" s="148">
        <v>8.2051108138196849</v>
      </c>
      <c r="E25" s="149">
        <f>(D25-C25)</f>
        <v>0.39913036690542114</v>
      </c>
      <c r="G25" s="75" t="s">
        <v>77</v>
      </c>
      <c r="H25" s="148">
        <v>1.8377648349793196</v>
      </c>
      <c r="I25" s="148">
        <v>1.9042549674347868</v>
      </c>
      <c r="J25" s="149">
        <f>(I25-H25)</f>
        <v>6.6490132455467199E-2</v>
      </c>
    </row>
    <row r="26" spans="2:12">
      <c r="B26" s="75" t="s">
        <v>70</v>
      </c>
      <c r="C26" s="148">
        <v>8.0853325988155902</v>
      </c>
      <c r="D26" s="148">
        <v>7.8424001660193889</v>
      </c>
      <c r="E26" s="149">
        <f>(D26-C26)</f>
        <v>-0.24293243279620125</v>
      </c>
      <c r="G26" s="75" t="s">
        <v>70</v>
      </c>
      <c r="H26" s="148">
        <v>2.3052973411812463</v>
      </c>
      <c r="I26" s="148">
        <v>2.3092565423590026</v>
      </c>
      <c r="J26" s="149">
        <f>(I26-H26)</f>
        <v>3.9592011777562774E-3</v>
      </c>
    </row>
    <row r="27" spans="2:12">
      <c r="B27" s="75" t="s">
        <v>71</v>
      </c>
      <c r="C27" s="148">
        <v>2.0420059454568955</v>
      </c>
      <c r="D27" s="148">
        <v>2.8344499032306087</v>
      </c>
      <c r="E27" s="149">
        <f>(D27-C27)</f>
        <v>0.79244395777371324</v>
      </c>
      <c r="G27" s="75" t="s">
        <v>78</v>
      </c>
      <c r="H27" s="148">
        <v>2.175731446679932</v>
      </c>
      <c r="I27" s="148">
        <v>2.1737988443043603</v>
      </c>
      <c r="J27" s="149">
        <f>(I27-H27)</f>
        <v>-1.9326023755716903E-3</v>
      </c>
    </row>
    <row r="28" spans="2:12">
      <c r="B28" s="50" t="s">
        <v>72</v>
      </c>
      <c r="C28" s="145"/>
      <c r="D28" s="145"/>
      <c r="E28" s="145"/>
      <c r="G28" s="75" t="s">
        <v>79</v>
      </c>
      <c r="H28" s="148">
        <v>3.0580434782608696</v>
      </c>
      <c r="I28" s="148">
        <v>3.4170320793907223</v>
      </c>
      <c r="J28" s="149">
        <f>(I28-H28)</f>
        <v>0.35898860112985265</v>
      </c>
    </row>
    <row r="29" spans="2:12">
      <c r="B29" s="72" t="s">
        <v>73</v>
      </c>
      <c r="C29" s="146">
        <v>8.4801492197412518</v>
      </c>
      <c r="D29" s="146">
        <v>8.5617312670746699</v>
      </c>
      <c r="E29" s="147">
        <f>(D29-C29)</f>
        <v>8.1582047333418117E-2</v>
      </c>
      <c r="G29" s="50" t="s">
        <v>72</v>
      </c>
      <c r="H29" s="51"/>
      <c r="I29" s="51"/>
      <c r="J29" s="57"/>
    </row>
    <row r="30" spans="2:12">
      <c r="B30" s="77" t="s">
        <v>74</v>
      </c>
      <c r="C30" s="77"/>
      <c r="D30" s="77"/>
      <c r="E30" s="77"/>
      <c r="G30" s="72" t="s">
        <v>73</v>
      </c>
      <c r="H30" s="73" t="s">
        <v>86</v>
      </c>
      <c r="I30" s="73" t="s">
        <v>86</v>
      </c>
      <c r="J30" s="74" t="str">
        <f>IFERROR((I30-H30)/H30,"-")</f>
        <v>-</v>
      </c>
    </row>
    <row r="31" spans="2:12">
      <c r="G31" s="77" t="s">
        <v>74</v>
      </c>
      <c r="H31" s="77"/>
      <c r="I31" s="77"/>
      <c r="J31" s="77"/>
    </row>
    <row r="34" spans="2:5" ht="32.25" customHeight="1">
      <c r="B34" s="45" t="s">
        <v>116</v>
      </c>
      <c r="C34" s="45"/>
      <c r="D34" s="45"/>
      <c r="E34" s="45"/>
    </row>
    <row r="35" spans="2:5" ht="21" customHeight="1">
      <c r="B35" s="125"/>
      <c r="C35" s="125"/>
      <c r="D35" s="125"/>
      <c r="E35" s="125"/>
    </row>
    <row r="36" spans="2:5" ht="38.25" customHeight="1">
      <c r="B36" s="67" t="s">
        <v>63</v>
      </c>
      <c r="C36" s="47" t="str">
        <f>actualizaciones!$A$3</f>
        <v>I semestre 2011</v>
      </c>
      <c r="D36" s="47" t="str">
        <f>actualizaciones!$A$2</f>
        <v>I semestre 2012</v>
      </c>
      <c r="E36" s="69" t="s">
        <v>112</v>
      </c>
    </row>
    <row r="37" spans="2:5">
      <c r="B37" s="50" t="s">
        <v>64</v>
      </c>
      <c r="C37" s="51"/>
      <c r="D37" s="51"/>
      <c r="E37" s="51"/>
    </row>
    <row r="38" spans="2:5">
      <c r="B38" s="70" t="s">
        <v>113</v>
      </c>
      <c r="C38" s="143">
        <v>7.8991556800532194</v>
      </c>
      <c r="D38" s="143">
        <v>7.8362690310593219</v>
      </c>
      <c r="E38" s="144">
        <f>($D$38-$C$38)</f>
        <v>-6.2886648993897509E-2</v>
      </c>
    </row>
    <row r="39" spans="2:5">
      <c r="B39" s="50" t="s">
        <v>66</v>
      </c>
      <c r="C39" s="145"/>
      <c r="D39" s="145"/>
      <c r="E39" s="145"/>
    </row>
    <row r="40" spans="2:5">
      <c r="B40" s="72" t="s">
        <v>67</v>
      </c>
      <c r="C40" s="146">
        <v>7.4420755609426346</v>
      </c>
      <c r="D40" s="146">
        <v>7.3989761572622443</v>
      </c>
      <c r="E40" s="147">
        <f>($D$40-$C$40)</f>
        <v>-4.3099403680390225E-2</v>
      </c>
    </row>
    <row r="41" spans="2:5">
      <c r="B41" s="75" t="s">
        <v>68</v>
      </c>
      <c r="C41" s="148">
        <v>7.152894368001447</v>
      </c>
      <c r="D41" s="148">
        <v>6.9097554418560989</v>
      </c>
      <c r="E41" s="149">
        <f>($D$41-$C$41)</f>
        <v>-0.24313892614534804</v>
      </c>
    </row>
    <row r="42" spans="2:5">
      <c r="B42" s="75" t="s">
        <v>69</v>
      </c>
      <c r="C42" s="148">
        <v>7.8048700509571223</v>
      </c>
      <c r="D42" s="148">
        <v>7.8033875071590195</v>
      </c>
      <c r="E42" s="149">
        <f>($D$42-$C$42)</f>
        <v>-1.4825437981027534E-3</v>
      </c>
    </row>
    <row r="43" spans="2:5">
      <c r="B43" s="75" t="s">
        <v>70</v>
      </c>
      <c r="C43" s="148">
        <v>7.497455222820756</v>
      </c>
      <c r="D43" s="148">
        <v>7.2832786508965217</v>
      </c>
      <c r="E43" s="149">
        <f>($D$43-$C$43)</f>
        <v>-0.21417657192423434</v>
      </c>
    </row>
    <row r="44" spans="2:5">
      <c r="B44" s="75" t="s">
        <v>78</v>
      </c>
      <c r="C44" s="148">
        <v>3.1977894599360019</v>
      </c>
      <c r="D44" s="148">
        <v>3.5495643983988696</v>
      </c>
      <c r="E44" s="149">
        <f>($D$44-$C$44)</f>
        <v>0.35177493846286767</v>
      </c>
    </row>
    <row r="45" spans="2:5">
      <c r="B45" s="75" t="s">
        <v>79</v>
      </c>
      <c r="C45" s="148">
        <v>5.0945604537251867</v>
      </c>
      <c r="D45" s="148">
        <v>5.9706827965778428</v>
      </c>
      <c r="E45" s="149">
        <f>($D$45-$C$45)</f>
        <v>0.87612234285265611</v>
      </c>
    </row>
    <row r="46" spans="2:5">
      <c r="B46" s="50" t="s">
        <v>72</v>
      </c>
      <c r="C46" s="145"/>
      <c r="D46" s="145"/>
      <c r="E46" s="145"/>
    </row>
    <row r="47" spans="2:5">
      <c r="B47" s="72" t="s">
        <v>73</v>
      </c>
      <c r="C47" s="146">
        <v>8.6486981589436756</v>
      </c>
      <c r="D47" s="146">
        <v>8.6526418400954732</v>
      </c>
      <c r="E47" s="147">
        <f>($D$47-$C$47)</f>
        <v>3.9436811517976622E-3</v>
      </c>
    </row>
    <row r="48" spans="2:5">
      <c r="B48" s="77" t="s">
        <v>74</v>
      </c>
      <c r="C48" s="77"/>
      <c r="D48" s="77"/>
      <c r="E48" s="77"/>
    </row>
  </sheetData>
  <mergeCells count="10">
    <mergeCell ref="B30:E30"/>
    <mergeCell ref="G31:J31"/>
    <mergeCell ref="B34:E35"/>
    <mergeCell ref="B48:E48"/>
    <mergeCell ref="B5:E5"/>
    <mergeCell ref="G5:J5"/>
    <mergeCell ref="B17:E17"/>
    <mergeCell ref="G17:J17"/>
    <mergeCell ref="B19:E19"/>
    <mergeCell ref="G19:J19"/>
  </mergeCells>
  <hyperlinks>
    <hyperlink ref="L20" location="'Gráfico EM munic y ca '!A1" tooltip="Ir a gráfica" display="Gráfica"/>
  </hyperlinks>
  <printOptions horizontalCentered="1" verticalCentered="1"/>
  <pageMargins left="0.78740157480314965" right="0.78740157480314965" top="0.47" bottom="0.46" header="0" footer="0.19685039370078741"/>
  <pageSetup paperSize="9" scale="74" orientation="landscape" r:id="rId1"/>
  <headerFooter scaleWithDoc="0" alignWithMargins="0">
    <oddHeader xml:space="preserve">&amp;L&amp;G&amp;RTurismo en Cifras </oddHeader>
    <oddFooter>&amp;CTurismo de Tenerife&amp;R&amp;P</oddFooter>
  </headerFooter>
  <rowBreaks count="1" manualBreakCount="1">
    <brk id="32" min="1" max="10" man="1"/>
  </rowBreaks>
  <drawing r:id="rId2"/>
  <legacyDrawingHF r:id="rId3"/>
</worksheet>
</file>

<file path=xl/worksheets/sheet21.xml><?xml version="1.0" encoding="utf-8"?>
<worksheet xmlns="http://schemas.openxmlformats.org/spreadsheetml/2006/main" xmlns:r="http://schemas.openxmlformats.org/officeDocument/2006/relationships">
  <sheetPr codeName="Hoja48">
    <tabColor rgb="FF000099"/>
    <pageSetUpPr autoPageBreaks="0" fitToPage="1"/>
  </sheetPr>
  <dimension ref="B6:S44"/>
  <sheetViews>
    <sheetView showGridLines="0" showRowColHeaders="0" showOutlineSymbols="0" topLeftCell="A11" zoomScaleNormal="100" workbookViewId="0">
      <selection activeCell="B1" sqref="B1"/>
    </sheetView>
  </sheetViews>
  <sheetFormatPr baseColWidth="10" defaultRowHeight="12.75"/>
  <cols>
    <col min="1" max="1" width="15" style="2" customWidth="1"/>
    <col min="2" max="8" width="12.42578125" style="2" customWidth="1"/>
    <col min="9" max="9" width="11.42578125" style="2"/>
    <col min="10" max="10" width="11.85546875" style="2" customWidth="1"/>
    <col min="11" max="11" width="3.7109375" style="2" customWidth="1"/>
    <col min="12" max="16" width="11.42578125" style="2"/>
    <col min="17" max="17" width="16.42578125" style="2" customWidth="1"/>
    <col min="18" max="265" width="11.42578125" style="2"/>
    <col min="266" max="266" width="11.85546875" style="2" customWidth="1"/>
    <col min="267" max="267" width="3.7109375" style="2" customWidth="1"/>
    <col min="268" max="521" width="11.42578125" style="2"/>
    <col min="522" max="522" width="11.85546875" style="2" customWidth="1"/>
    <col min="523" max="523" width="3.7109375" style="2" customWidth="1"/>
    <col min="524" max="777" width="11.42578125" style="2"/>
    <col min="778" max="778" width="11.85546875" style="2" customWidth="1"/>
    <col min="779" max="779" width="3.7109375" style="2" customWidth="1"/>
    <col min="780" max="1033" width="11.42578125" style="2"/>
    <col min="1034" max="1034" width="11.85546875" style="2" customWidth="1"/>
    <col min="1035" max="1035" width="3.7109375" style="2" customWidth="1"/>
    <col min="1036" max="1289" width="11.42578125" style="2"/>
    <col min="1290" max="1290" width="11.85546875" style="2" customWidth="1"/>
    <col min="1291" max="1291" width="3.7109375" style="2" customWidth="1"/>
    <col min="1292" max="1545" width="11.42578125" style="2"/>
    <col min="1546" max="1546" width="11.85546875" style="2" customWidth="1"/>
    <col min="1547" max="1547" width="3.7109375" style="2" customWidth="1"/>
    <col min="1548" max="1801" width="11.42578125" style="2"/>
    <col min="1802" max="1802" width="11.85546875" style="2" customWidth="1"/>
    <col min="1803" max="1803" width="3.7109375" style="2" customWidth="1"/>
    <col min="1804" max="2057" width="11.42578125" style="2"/>
    <col min="2058" max="2058" width="11.85546875" style="2" customWidth="1"/>
    <col min="2059" max="2059" width="3.7109375" style="2" customWidth="1"/>
    <col min="2060" max="2313" width="11.42578125" style="2"/>
    <col min="2314" max="2314" width="11.85546875" style="2" customWidth="1"/>
    <col min="2315" max="2315" width="3.7109375" style="2" customWidth="1"/>
    <col min="2316" max="2569" width="11.42578125" style="2"/>
    <col min="2570" max="2570" width="11.85546875" style="2" customWidth="1"/>
    <col min="2571" max="2571" width="3.7109375" style="2" customWidth="1"/>
    <col min="2572" max="2825" width="11.42578125" style="2"/>
    <col min="2826" max="2826" width="11.85546875" style="2" customWidth="1"/>
    <col min="2827" max="2827" width="3.7109375" style="2" customWidth="1"/>
    <col min="2828" max="3081" width="11.42578125" style="2"/>
    <col min="3082" max="3082" width="11.85546875" style="2" customWidth="1"/>
    <col min="3083" max="3083" width="3.7109375" style="2" customWidth="1"/>
    <col min="3084" max="3337" width="11.42578125" style="2"/>
    <col min="3338" max="3338" width="11.85546875" style="2" customWidth="1"/>
    <col min="3339" max="3339" width="3.7109375" style="2" customWidth="1"/>
    <col min="3340" max="3593" width="11.42578125" style="2"/>
    <col min="3594" max="3594" width="11.85546875" style="2" customWidth="1"/>
    <col min="3595" max="3595" width="3.7109375" style="2" customWidth="1"/>
    <col min="3596" max="3849" width="11.42578125" style="2"/>
    <col min="3850" max="3850" width="11.85546875" style="2" customWidth="1"/>
    <col min="3851" max="3851" width="3.7109375" style="2" customWidth="1"/>
    <col min="3852" max="4105" width="11.42578125" style="2"/>
    <col min="4106" max="4106" width="11.85546875" style="2" customWidth="1"/>
    <col min="4107" max="4107" width="3.7109375" style="2" customWidth="1"/>
    <col min="4108" max="4361" width="11.42578125" style="2"/>
    <col min="4362" max="4362" width="11.85546875" style="2" customWidth="1"/>
    <col min="4363" max="4363" width="3.7109375" style="2" customWidth="1"/>
    <col min="4364" max="4617" width="11.42578125" style="2"/>
    <col min="4618" max="4618" width="11.85546875" style="2" customWidth="1"/>
    <col min="4619" max="4619" width="3.7109375" style="2" customWidth="1"/>
    <col min="4620" max="4873" width="11.42578125" style="2"/>
    <col min="4874" max="4874" width="11.85546875" style="2" customWidth="1"/>
    <col min="4875" max="4875" width="3.7109375" style="2" customWidth="1"/>
    <col min="4876" max="5129" width="11.42578125" style="2"/>
    <col min="5130" max="5130" width="11.85546875" style="2" customWidth="1"/>
    <col min="5131" max="5131" width="3.7109375" style="2" customWidth="1"/>
    <col min="5132" max="5385" width="11.42578125" style="2"/>
    <col min="5386" max="5386" width="11.85546875" style="2" customWidth="1"/>
    <col min="5387" max="5387" width="3.7109375" style="2" customWidth="1"/>
    <col min="5388" max="5641" width="11.42578125" style="2"/>
    <col min="5642" max="5642" width="11.85546875" style="2" customWidth="1"/>
    <col min="5643" max="5643" width="3.7109375" style="2" customWidth="1"/>
    <col min="5644" max="5897" width="11.42578125" style="2"/>
    <col min="5898" max="5898" width="11.85546875" style="2" customWidth="1"/>
    <col min="5899" max="5899" width="3.7109375" style="2" customWidth="1"/>
    <col min="5900" max="6153" width="11.42578125" style="2"/>
    <col min="6154" max="6154" width="11.85546875" style="2" customWidth="1"/>
    <col min="6155" max="6155" width="3.7109375" style="2" customWidth="1"/>
    <col min="6156" max="6409" width="11.42578125" style="2"/>
    <col min="6410" max="6410" width="11.85546875" style="2" customWidth="1"/>
    <col min="6411" max="6411" width="3.7109375" style="2" customWidth="1"/>
    <col min="6412" max="6665" width="11.42578125" style="2"/>
    <col min="6666" max="6666" width="11.85546875" style="2" customWidth="1"/>
    <col min="6667" max="6667" width="3.7109375" style="2" customWidth="1"/>
    <col min="6668" max="6921" width="11.42578125" style="2"/>
    <col min="6922" max="6922" width="11.85546875" style="2" customWidth="1"/>
    <col min="6923" max="6923" width="3.7109375" style="2" customWidth="1"/>
    <col min="6924" max="7177" width="11.42578125" style="2"/>
    <col min="7178" max="7178" width="11.85546875" style="2" customWidth="1"/>
    <col min="7179" max="7179" width="3.7109375" style="2" customWidth="1"/>
    <col min="7180" max="7433" width="11.42578125" style="2"/>
    <col min="7434" max="7434" width="11.85546875" style="2" customWidth="1"/>
    <col min="7435" max="7435" width="3.7109375" style="2" customWidth="1"/>
    <col min="7436" max="7689" width="11.42578125" style="2"/>
    <col min="7690" max="7690" width="11.85546875" style="2" customWidth="1"/>
    <col min="7691" max="7691" width="3.7109375" style="2" customWidth="1"/>
    <col min="7692" max="7945" width="11.42578125" style="2"/>
    <col min="7946" max="7946" width="11.85546875" style="2" customWidth="1"/>
    <col min="7947" max="7947" width="3.7109375" style="2" customWidth="1"/>
    <col min="7948" max="8201" width="11.42578125" style="2"/>
    <col min="8202" max="8202" width="11.85546875" style="2" customWidth="1"/>
    <col min="8203" max="8203" width="3.7109375" style="2" customWidth="1"/>
    <col min="8204" max="8457" width="11.42578125" style="2"/>
    <col min="8458" max="8458" width="11.85546875" style="2" customWidth="1"/>
    <col min="8459" max="8459" width="3.7109375" style="2" customWidth="1"/>
    <col min="8460" max="8713" width="11.42578125" style="2"/>
    <col min="8714" max="8714" width="11.85546875" style="2" customWidth="1"/>
    <col min="8715" max="8715" width="3.7109375" style="2" customWidth="1"/>
    <col min="8716" max="8969" width="11.42578125" style="2"/>
    <col min="8970" max="8970" width="11.85546875" style="2" customWidth="1"/>
    <col min="8971" max="8971" width="3.7109375" style="2" customWidth="1"/>
    <col min="8972" max="9225" width="11.42578125" style="2"/>
    <col min="9226" max="9226" width="11.85546875" style="2" customWidth="1"/>
    <col min="9227" max="9227" width="3.7109375" style="2" customWidth="1"/>
    <col min="9228" max="9481" width="11.42578125" style="2"/>
    <col min="9482" max="9482" width="11.85546875" style="2" customWidth="1"/>
    <col min="9483" max="9483" width="3.7109375" style="2" customWidth="1"/>
    <col min="9484" max="9737" width="11.42578125" style="2"/>
    <col min="9738" max="9738" width="11.85546875" style="2" customWidth="1"/>
    <col min="9739" max="9739" width="3.7109375" style="2" customWidth="1"/>
    <col min="9740" max="9993" width="11.42578125" style="2"/>
    <col min="9994" max="9994" width="11.85546875" style="2" customWidth="1"/>
    <col min="9995" max="9995" width="3.7109375" style="2" customWidth="1"/>
    <col min="9996" max="10249" width="11.42578125" style="2"/>
    <col min="10250" max="10250" width="11.85546875" style="2" customWidth="1"/>
    <col min="10251" max="10251" width="3.7109375" style="2" customWidth="1"/>
    <col min="10252" max="10505" width="11.42578125" style="2"/>
    <col min="10506" max="10506" width="11.85546875" style="2" customWidth="1"/>
    <col min="10507" max="10507" width="3.7109375" style="2" customWidth="1"/>
    <col min="10508" max="10761" width="11.42578125" style="2"/>
    <col min="10762" max="10762" width="11.85546875" style="2" customWidth="1"/>
    <col min="10763" max="10763" width="3.7109375" style="2" customWidth="1"/>
    <col min="10764" max="11017" width="11.42578125" style="2"/>
    <col min="11018" max="11018" width="11.85546875" style="2" customWidth="1"/>
    <col min="11019" max="11019" width="3.7109375" style="2" customWidth="1"/>
    <col min="11020" max="11273" width="11.42578125" style="2"/>
    <col min="11274" max="11274" width="11.85546875" style="2" customWidth="1"/>
    <col min="11275" max="11275" width="3.7109375" style="2" customWidth="1"/>
    <col min="11276" max="11529" width="11.42578125" style="2"/>
    <col min="11530" max="11530" width="11.85546875" style="2" customWidth="1"/>
    <col min="11531" max="11531" width="3.7109375" style="2" customWidth="1"/>
    <col min="11532" max="11785" width="11.42578125" style="2"/>
    <col min="11786" max="11786" width="11.85546875" style="2" customWidth="1"/>
    <col min="11787" max="11787" width="3.7109375" style="2" customWidth="1"/>
    <col min="11788" max="12041" width="11.42578125" style="2"/>
    <col min="12042" max="12042" width="11.85546875" style="2" customWidth="1"/>
    <col min="12043" max="12043" width="3.7109375" style="2" customWidth="1"/>
    <col min="12044" max="12297" width="11.42578125" style="2"/>
    <col min="12298" max="12298" width="11.85546875" style="2" customWidth="1"/>
    <col min="12299" max="12299" width="3.7109375" style="2" customWidth="1"/>
    <col min="12300" max="12553" width="11.42578125" style="2"/>
    <col min="12554" max="12554" width="11.85546875" style="2" customWidth="1"/>
    <col min="12555" max="12555" width="3.7109375" style="2" customWidth="1"/>
    <col min="12556" max="12809" width="11.42578125" style="2"/>
    <col min="12810" max="12810" width="11.85546875" style="2" customWidth="1"/>
    <col min="12811" max="12811" width="3.7109375" style="2" customWidth="1"/>
    <col min="12812" max="13065" width="11.42578125" style="2"/>
    <col min="13066" max="13066" width="11.85546875" style="2" customWidth="1"/>
    <col min="13067" max="13067" width="3.7109375" style="2" customWidth="1"/>
    <col min="13068" max="13321" width="11.42578125" style="2"/>
    <col min="13322" max="13322" width="11.85546875" style="2" customWidth="1"/>
    <col min="13323" max="13323" width="3.7109375" style="2" customWidth="1"/>
    <col min="13324" max="13577" width="11.42578125" style="2"/>
    <col min="13578" max="13578" width="11.85546875" style="2" customWidth="1"/>
    <col min="13579" max="13579" width="3.7109375" style="2" customWidth="1"/>
    <col min="13580" max="13833" width="11.42578125" style="2"/>
    <col min="13834" max="13834" width="11.85546875" style="2" customWidth="1"/>
    <col min="13835" max="13835" width="3.7109375" style="2" customWidth="1"/>
    <col min="13836" max="14089" width="11.42578125" style="2"/>
    <col min="14090" max="14090" width="11.85546875" style="2" customWidth="1"/>
    <col min="14091" max="14091" width="3.7109375" style="2" customWidth="1"/>
    <col min="14092" max="14345" width="11.42578125" style="2"/>
    <col min="14346" max="14346" width="11.85546875" style="2" customWidth="1"/>
    <col min="14347" max="14347" width="3.7109375" style="2" customWidth="1"/>
    <col min="14348" max="14601" width="11.42578125" style="2"/>
    <col min="14602" max="14602" width="11.85546875" style="2" customWidth="1"/>
    <col min="14603" max="14603" width="3.7109375" style="2" customWidth="1"/>
    <col min="14604" max="14857" width="11.42578125" style="2"/>
    <col min="14858" max="14858" width="11.85546875" style="2" customWidth="1"/>
    <col min="14859" max="14859" width="3.7109375" style="2" customWidth="1"/>
    <col min="14860" max="15113" width="11.42578125" style="2"/>
    <col min="15114" max="15114" width="11.85546875" style="2" customWidth="1"/>
    <col min="15115" max="15115" width="3.7109375" style="2" customWidth="1"/>
    <col min="15116" max="15369" width="11.42578125" style="2"/>
    <col min="15370" max="15370" width="11.85546875" style="2" customWidth="1"/>
    <col min="15371" max="15371" width="3.7109375" style="2" customWidth="1"/>
    <col min="15372" max="15625" width="11.42578125" style="2"/>
    <col min="15626" max="15626" width="11.85546875" style="2" customWidth="1"/>
    <col min="15627" max="15627" width="3.7109375" style="2" customWidth="1"/>
    <col min="15628" max="15881" width="11.42578125" style="2"/>
    <col min="15882" max="15882" width="11.85546875" style="2" customWidth="1"/>
    <col min="15883" max="15883" width="3.7109375" style="2" customWidth="1"/>
    <col min="15884" max="16137" width="11.42578125" style="2"/>
    <col min="16138" max="16138" width="11.85546875" style="2" customWidth="1"/>
    <col min="16139" max="16139" width="3.7109375" style="2" customWidth="1"/>
    <col min="16140" max="16384" width="11.42578125" style="2"/>
  </cols>
  <sheetData>
    <row r="6" ht="15" customHeight="1"/>
    <row r="7" ht="15" customHeight="1"/>
    <row r="8" ht="15" customHeight="1"/>
    <row r="9" ht="15" customHeight="1"/>
    <row r="10" ht="15" customHeight="1"/>
    <row r="11" ht="15" customHeight="1"/>
    <row r="12" ht="15" customHeight="1"/>
    <row r="13" ht="15" customHeight="1"/>
    <row r="14" ht="15" customHeight="1"/>
    <row r="15" ht="15" customHeight="1"/>
    <row r="16" ht="15" customHeight="1"/>
    <row r="17" spans="2:19" ht="15" customHeight="1"/>
    <row r="18" spans="2:19" ht="15" customHeight="1"/>
    <row r="19" spans="2:19" ht="15" customHeight="1"/>
    <row r="20" spans="2:19" ht="15" customHeight="1" thickBot="1"/>
    <row r="21" spans="2:19" ht="15" customHeight="1" thickBot="1">
      <c r="S21" s="41" t="s">
        <v>60</v>
      </c>
    </row>
    <row r="22" spans="2:19" ht="15" customHeight="1"/>
    <row r="23" spans="2:19" ht="15" customHeight="1"/>
    <row r="24" spans="2:19" ht="15" customHeight="1"/>
    <row r="25" spans="2:19" ht="15" customHeight="1"/>
    <row r="26" spans="2:19" ht="15" customHeight="1"/>
    <row r="27" spans="2:19" ht="15" customHeight="1"/>
    <row r="28" spans="2:19" ht="15" customHeight="1"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</row>
    <row r="29" spans="2:19" ht="15" customHeight="1"/>
    <row r="30" spans="2:19" ht="15" customHeight="1"/>
    <row r="31" spans="2:19" ht="15" customHeight="1"/>
    <row r="32" spans="2:19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</sheetData>
  <hyperlinks>
    <hyperlink ref="S21" location="'EM municipio y catego'!A1" tooltip="Ir a tabla" display="Tabla"/>
  </hyperlinks>
  <printOptions horizontalCentered="1" verticalCentered="1"/>
  <pageMargins left="0.96" right="0.44" top="0.46" bottom="0.46" header="0" footer="0.19685039370078741"/>
  <pageSetup paperSize="9" scale="68" orientation="landscape" r:id="rId1"/>
  <headerFooter scaleWithDoc="0" alignWithMargins="0">
    <oddHeader xml:space="preserve">&amp;L&amp;G&amp;RTurismo en Cifras </oddHeader>
    <oddFooter>&amp;CTurismo de Tenerife&amp;R&amp;P</oddFooter>
  </headerFooter>
  <rowBreaks count="1" manualBreakCount="1">
    <brk id="40" min="1" max="16" man="1"/>
  </rowBreaks>
  <drawing r:id="rId2"/>
  <legacyDrawingHF r:id="rId3"/>
</worksheet>
</file>

<file path=xl/worksheets/sheet22.xml><?xml version="1.0" encoding="utf-8"?>
<worksheet xmlns="http://schemas.openxmlformats.org/spreadsheetml/2006/main" xmlns:r="http://schemas.openxmlformats.org/officeDocument/2006/relationships">
  <sheetPr codeName="Hoja93">
    <tabColor rgb="FF000099"/>
    <pageSetUpPr autoPageBreaks="0" fitToPage="1"/>
  </sheetPr>
  <dimension ref="A1:K33"/>
  <sheetViews>
    <sheetView showGridLines="0" showRowColHeaders="0" showOutlineSymbols="0" zoomScaleNormal="100" workbookViewId="0">
      <selection activeCell="B1" sqref="B1"/>
    </sheetView>
  </sheetViews>
  <sheetFormatPr baseColWidth="10" defaultRowHeight="12"/>
  <cols>
    <col min="1" max="1" width="15.7109375" style="150" customWidth="1"/>
    <col min="2" max="2" width="20.7109375" style="150" customWidth="1"/>
    <col min="3" max="3" width="10.7109375" style="150" customWidth="1"/>
    <col min="4" max="4" width="9.85546875" style="150" customWidth="1"/>
    <col min="5" max="7" width="10.7109375" style="150" customWidth="1"/>
    <col min="8" max="256" width="11.42578125" style="150"/>
    <col min="257" max="257" width="13.5703125" style="150" customWidth="1"/>
    <col min="258" max="258" width="23.7109375" style="150" customWidth="1"/>
    <col min="259" max="263" width="10.7109375" style="150" customWidth="1"/>
    <col min="264" max="512" width="11.42578125" style="150"/>
    <col min="513" max="513" width="13.5703125" style="150" customWidth="1"/>
    <col min="514" max="514" width="23.7109375" style="150" customWidth="1"/>
    <col min="515" max="519" width="10.7109375" style="150" customWidth="1"/>
    <col min="520" max="768" width="11.42578125" style="150"/>
    <col min="769" max="769" width="13.5703125" style="150" customWidth="1"/>
    <col min="770" max="770" width="23.7109375" style="150" customWidth="1"/>
    <col min="771" max="775" width="10.7109375" style="150" customWidth="1"/>
    <col min="776" max="1024" width="11.42578125" style="150"/>
    <col min="1025" max="1025" width="13.5703125" style="150" customWidth="1"/>
    <col min="1026" max="1026" width="23.7109375" style="150" customWidth="1"/>
    <col min="1027" max="1031" width="10.7109375" style="150" customWidth="1"/>
    <col min="1032" max="1280" width="11.42578125" style="150"/>
    <col min="1281" max="1281" width="13.5703125" style="150" customWidth="1"/>
    <col min="1282" max="1282" width="23.7109375" style="150" customWidth="1"/>
    <col min="1283" max="1287" width="10.7109375" style="150" customWidth="1"/>
    <col min="1288" max="1536" width="11.42578125" style="150"/>
    <col min="1537" max="1537" width="13.5703125" style="150" customWidth="1"/>
    <col min="1538" max="1538" width="23.7109375" style="150" customWidth="1"/>
    <col min="1539" max="1543" width="10.7109375" style="150" customWidth="1"/>
    <col min="1544" max="1792" width="11.42578125" style="150"/>
    <col min="1793" max="1793" width="13.5703125" style="150" customWidth="1"/>
    <col min="1794" max="1794" width="23.7109375" style="150" customWidth="1"/>
    <col min="1795" max="1799" width="10.7109375" style="150" customWidth="1"/>
    <col min="1800" max="2048" width="11.42578125" style="150"/>
    <col min="2049" max="2049" width="13.5703125" style="150" customWidth="1"/>
    <col min="2050" max="2050" width="23.7109375" style="150" customWidth="1"/>
    <col min="2051" max="2055" width="10.7109375" style="150" customWidth="1"/>
    <col min="2056" max="2304" width="11.42578125" style="150"/>
    <col min="2305" max="2305" width="13.5703125" style="150" customWidth="1"/>
    <col min="2306" max="2306" width="23.7109375" style="150" customWidth="1"/>
    <col min="2307" max="2311" width="10.7109375" style="150" customWidth="1"/>
    <col min="2312" max="2560" width="11.42578125" style="150"/>
    <col min="2561" max="2561" width="13.5703125" style="150" customWidth="1"/>
    <col min="2562" max="2562" width="23.7109375" style="150" customWidth="1"/>
    <col min="2563" max="2567" width="10.7109375" style="150" customWidth="1"/>
    <col min="2568" max="2816" width="11.42578125" style="150"/>
    <col min="2817" max="2817" width="13.5703125" style="150" customWidth="1"/>
    <col min="2818" max="2818" width="23.7109375" style="150" customWidth="1"/>
    <col min="2819" max="2823" width="10.7109375" style="150" customWidth="1"/>
    <col min="2824" max="3072" width="11.42578125" style="150"/>
    <col min="3073" max="3073" width="13.5703125" style="150" customWidth="1"/>
    <col min="3074" max="3074" width="23.7109375" style="150" customWidth="1"/>
    <col min="3075" max="3079" width="10.7109375" style="150" customWidth="1"/>
    <col min="3080" max="3328" width="11.42578125" style="150"/>
    <col min="3329" max="3329" width="13.5703125" style="150" customWidth="1"/>
    <col min="3330" max="3330" width="23.7109375" style="150" customWidth="1"/>
    <col min="3331" max="3335" width="10.7109375" style="150" customWidth="1"/>
    <col min="3336" max="3584" width="11.42578125" style="150"/>
    <col min="3585" max="3585" width="13.5703125" style="150" customWidth="1"/>
    <col min="3586" max="3586" width="23.7109375" style="150" customWidth="1"/>
    <col min="3587" max="3591" width="10.7109375" style="150" customWidth="1"/>
    <col min="3592" max="3840" width="11.42578125" style="150"/>
    <col min="3841" max="3841" width="13.5703125" style="150" customWidth="1"/>
    <col min="3842" max="3842" width="23.7109375" style="150" customWidth="1"/>
    <col min="3843" max="3847" width="10.7109375" style="150" customWidth="1"/>
    <col min="3848" max="4096" width="11.42578125" style="150"/>
    <col min="4097" max="4097" width="13.5703125" style="150" customWidth="1"/>
    <col min="4098" max="4098" width="23.7109375" style="150" customWidth="1"/>
    <col min="4099" max="4103" width="10.7109375" style="150" customWidth="1"/>
    <col min="4104" max="4352" width="11.42578125" style="150"/>
    <col min="4353" max="4353" width="13.5703125" style="150" customWidth="1"/>
    <col min="4354" max="4354" width="23.7109375" style="150" customWidth="1"/>
    <col min="4355" max="4359" width="10.7109375" style="150" customWidth="1"/>
    <col min="4360" max="4608" width="11.42578125" style="150"/>
    <col min="4609" max="4609" width="13.5703125" style="150" customWidth="1"/>
    <col min="4610" max="4610" width="23.7109375" style="150" customWidth="1"/>
    <col min="4611" max="4615" width="10.7109375" style="150" customWidth="1"/>
    <col min="4616" max="4864" width="11.42578125" style="150"/>
    <col min="4865" max="4865" width="13.5703125" style="150" customWidth="1"/>
    <col min="4866" max="4866" width="23.7109375" style="150" customWidth="1"/>
    <col min="4867" max="4871" width="10.7109375" style="150" customWidth="1"/>
    <col min="4872" max="5120" width="11.42578125" style="150"/>
    <col min="5121" max="5121" width="13.5703125" style="150" customWidth="1"/>
    <col min="5122" max="5122" width="23.7109375" style="150" customWidth="1"/>
    <col min="5123" max="5127" width="10.7109375" style="150" customWidth="1"/>
    <col min="5128" max="5376" width="11.42578125" style="150"/>
    <col min="5377" max="5377" width="13.5703125" style="150" customWidth="1"/>
    <col min="5378" max="5378" width="23.7109375" style="150" customWidth="1"/>
    <col min="5379" max="5383" width="10.7109375" style="150" customWidth="1"/>
    <col min="5384" max="5632" width="11.42578125" style="150"/>
    <col min="5633" max="5633" width="13.5703125" style="150" customWidth="1"/>
    <col min="5634" max="5634" width="23.7109375" style="150" customWidth="1"/>
    <col min="5635" max="5639" width="10.7109375" style="150" customWidth="1"/>
    <col min="5640" max="5888" width="11.42578125" style="150"/>
    <col min="5889" max="5889" width="13.5703125" style="150" customWidth="1"/>
    <col min="5890" max="5890" width="23.7109375" style="150" customWidth="1"/>
    <col min="5891" max="5895" width="10.7109375" style="150" customWidth="1"/>
    <col min="5896" max="6144" width="11.42578125" style="150"/>
    <col min="6145" max="6145" width="13.5703125" style="150" customWidth="1"/>
    <col min="6146" max="6146" width="23.7109375" style="150" customWidth="1"/>
    <col min="6147" max="6151" width="10.7109375" style="150" customWidth="1"/>
    <col min="6152" max="6400" width="11.42578125" style="150"/>
    <col min="6401" max="6401" width="13.5703125" style="150" customWidth="1"/>
    <col min="6402" max="6402" width="23.7109375" style="150" customWidth="1"/>
    <col min="6403" max="6407" width="10.7109375" style="150" customWidth="1"/>
    <col min="6408" max="6656" width="11.42578125" style="150"/>
    <col min="6657" max="6657" width="13.5703125" style="150" customWidth="1"/>
    <col min="6658" max="6658" width="23.7109375" style="150" customWidth="1"/>
    <col min="6659" max="6663" width="10.7109375" style="150" customWidth="1"/>
    <col min="6664" max="6912" width="11.42578125" style="150"/>
    <col min="6913" max="6913" width="13.5703125" style="150" customWidth="1"/>
    <col min="6914" max="6914" width="23.7109375" style="150" customWidth="1"/>
    <col min="6915" max="6919" width="10.7109375" style="150" customWidth="1"/>
    <col min="6920" max="7168" width="11.42578125" style="150"/>
    <col min="7169" max="7169" width="13.5703125" style="150" customWidth="1"/>
    <col min="7170" max="7170" width="23.7109375" style="150" customWidth="1"/>
    <col min="7171" max="7175" width="10.7109375" style="150" customWidth="1"/>
    <col min="7176" max="7424" width="11.42578125" style="150"/>
    <col min="7425" max="7425" width="13.5703125" style="150" customWidth="1"/>
    <col min="7426" max="7426" width="23.7109375" style="150" customWidth="1"/>
    <col min="7427" max="7431" width="10.7109375" style="150" customWidth="1"/>
    <col min="7432" max="7680" width="11.42578125" style="150"/>
    <col min="7681" max="7681" width="13.5703125" style="150" customWidth="1"/>
    <col min="7682" max="7682" width="23.7109375" style="150" customWidth="1"/>
    <col min="7683" max="7687" width="10.7109375" style="150" customWidth="1"/>
    <col min="7688" max="7936" width="11.42578125" style="150"/>
    <col min="7937" max="7937" width="13.5703125" style="150" customWidth="1"/>
    <col min="7938" max="7938" width="23.7109375" style="150" customWidth="1"/>
    <col min="7939" max="7943" width="10.7109375" style="150" customWidth="1"/>
    <col min="7944" max="8192" width="11.42578125" style="150"/>
    <col min="8193" max="8193" width="13.5703125" style="150" customWidth="1"/>
    <col min="8194" max="8194" width="23.7109375" style="150" customWidth="1"/>
    <col min="8195" max="8199" width="10.7109375" style="150" customWidth="1"/>
    <col min="8200" max="8448" width="11.42578125" style="150"/>
    <col min="8449" max="8449" width="13.5703125" style="150" customWidth="1"/>
    <col min="8450" max="8450" width="23.7109375" style="150" customWidth="1"/>
    <col min="8451" max="8455" width="10.7109375" style="150" customWidth="1"/>
    <col min="8456" max="8704" width="11.42578125" style="150"/>
    <col min="8705" max="8705" width="13.5703125" style="150" customWidth="1"/>
    <col min="8706" max="8706" width="23.7109375" style="150" customWidth="1"/>
    <col min="8707" max="8711" width="10.7109375" style="150" customWidth="1"/>
    <col min="8712" max="8960" width="11.42578125" style="150"/>
    <col min="8961" max="8961" width="13.5703125" style="150" customWidth="1"/>
    <col min="8962" max="8962" width="23.7109375" style="150" customWidth="1"/>
    <col min="8963" max="8967" width="10.7109375" style="150" customWidth="1"/>
    <col min="8968" max="9216" width="11.42578125" style="150"/>
    <col min="9217" max="9217" width="13.5703125" style="150" customWidth="1"/>
    <col min="9218" max="9218" width="23.7109375" style="150" customWidth="1"/>
    <col min="9219" max="9223" width="10.7109375" style="150" customWidth="1"/>
    <col min="9224" max="9472" width="11.42578125" style="150"/>
    <col min="9473" max="9473" width="13.5703125" style="150" customWidth="1"/>
    <col min="9474" max="9474" width="23.7109375" style="150" customWidth="1"/>
    <col min="9475" max="9479" width="10.7109375" style="150" customWidth="1"/>
    <col min="9480" max="9728" width="11.42578125" style="150"/>
    <col min="9729" max="9729" width="13.5703125" style="150" customWidth="1"/>
    <col min="9730" max="9730" width="23.7109375" style="150" customWidth="1"/>
    <col min="9731" max="9735" width="10.7109375" style="150" customWidth="1"/>
    <col min="9736" max="9984" width="11.42578125" style="150"/>
    <col min="9985" max="9985" width="13.5703125" style="150" customWidth="1"/>
    <col min="9986" max="9986" width="23.7109375" style="150" customWidth="1"/>
    <col min="9987" max="9991" width="10.7109375" style="150" customWidth="1"/>
    <col min="9992" max="10240" width="11.42578125" style="150"/>
    <col min="10241" max="10241" width="13.5703125" style="150" customWidth="1"/>
    <col min="10242" max="10242" width="23.7109375" style="150" customWidth="1"/>
    <col min="10243" max="10247" width="10.7109375" style="150" customWidth="1"/>
    <col min="10248" max="10496" width="11.42578125" style="150"/>
    <col min="10497" max="10497" width="13.5703125" style="150" customWidth="1"/>
    <col min="10498" max="10498" width="23.7109375" style="150" customWidth="1"/>
    <col min="10499" max="10503" width="10.7109375" style="150" customWidth="1"/>
    <col min="10504" max="10752" width="11.42578125" style="150"/>
    <col min="10753" max="10753" width="13.5703125" style="150" customWidth="1"/>
    <col min="10754" max="10754" width="23.7109375" style="150" customWidth="1"/>
    <col min="10755" max="10759" width="10.7109375" style="150" customWidth="1"/>
    <col min="10760" max="11008" width="11.42578125" style="150"/>
    <col min="11009" max="11009" width="13.5703125" style="150" customWidth="1"/>
    <col min="11010" max="11010" width="23.7109375" style="150" customWidth="1"/>
    <col min="11011" max="11015" width="10.7109375" style="150" customWidth="1"/>
    <col min="11016" max="11264" width="11.42578125" style="150"/>
    <col min="11265" max="11265" width="13.5703125" style="150" customWidth="1"/>
    <col min="11266" max="11266" width="23.7109375" style="150" customWidth="1"/>
    <col min="11267" max="11271" width="10.7109375" style="150" customWidth="1"/>
    <col min="11272" max="11520" width="11.42578125" style="150"/>
    <col min="11521" max="11521" width="13.5703125" style="150" customWidth="1"/>
    <col min="11522" max="11522" width="23.7109375" style="150" customWidth="1"/>
    <col min="11523" max="11527" width="10.7109375" style="150" customWidth="1"/>
    <col min="11528" max="11776" width="11.42578125" style="150"/>
    <col min="11777" max="11777" width="13.5703125" style="150" customWidth="1"/>
    <col min="11778" max="11778" width="23.7109375" style="150" customWidth="1"/>
    <col min="11779" max="11783" width="10.7109375" style="150" customWidth="1"/>
    <col min="11784" max="12032" width="11.42578125" style="150"/>
    <col min="12033" max="12033" width="13.5703125" style="150" customWidth="1"/>
    <col min="12034" max="12034" width="23.7109375" style="150" customWidth="1"/>
    <col min="12035" max="12039" width="10.7109375" style="150" customWidth="1"/>
    <col min="12040" max="12288" width="11.42578125" style="150"/>
    <col min="12289" max="12289" width="13.5703125" style="150" customWidth="1"/>
    <col min="12290" max="12290" width="23.7109375" style="150" customWidth="1"/>
    <col min="12291" max="12295" width="10.7109375" style="150" customWidth="1"/>
    <col min="12296" max="12544" width="11.42578125" style="150"/>
    <col min="12545" max="12545" width="13.5703125" style="150" customWidth="1"/>
    <col min="12546" max="12546" width="23.7109375" style="150" customWidth="1"/>
    <col min="12547" max="12551" width="10.7109375" style="150" customWidth="1"/>
    <col min="12552" max="12800" width="11.42578125" style="150"/>
    <col min="12801" max="12801" width="13.5703125" style="150" customWidth="1"/>
    <col min="12802" max="12802" width="23.7109375" style="150" customWidth="1"/>
    <col min="12803" max="12807" width="10.7109375" style="150" customWidth="1"/>
    <col min="12808" max="13056" width="11.42578125" style="150"/>
    <col min="13057" max="13057" width="13.5703125" style="150" customWidth="1"/>
    <col min="13058" max="13058" width="23.7109375" style="150" customWidth="1"/>
    <col min="13059" max="13063" width="10.7109375" style="150" customWidth="1"/>
    <col min="13064" max="13312" width="11.42578125" style="150"/>
    <col min="13313" max="13313" width="13.5703125" style="150" customWidth="1"/>
    <col min="13314" max="13314" width="23.7109375" style="150" customWidth="1"/>
    <col min="13315" max="13319" width="10.7109375" style="150" customWidth="1"/>
    <col min="13320" max="13568" width="11.42578125" style="150"/>
    <col min="13569" max="13569" width="13.5703125" style="150" customWidth="1"/>
    <col min="13570" max="13570" width="23.7109375" style="150" customWidth="1"/>
    <col min="13571" max="13575" width="10.7109375" style="150" customWidth="1"/>
    <col min="13576" max="13824" width="11.42578125" style="150"/>
    <col min="13825" max="13825" width="13.5703125" style="150" customWidth="1"/>
    <col min="13826" max="13826" width="23.7109375" style="150" customWidth="1"/>
    <col min="13827" max="13831" width="10.7109375" style="150" customWidth="1"/>
    <col min="13832" max="14080" width="11.42578125" style="150"/>
    <col min="14081" max="14081" width="13.5703125" style="150" customWidth="1"/>
    <col min="14082" max="14082" width="23.7109375" style="150" customWidth="1"/>
    <col min="14083" max="14087" width="10.7109375" style="150" customWidth="1"/>
    <col min="14088" max="14336" width="11.42578125" style="150"/>
    <col min="14337" max="14337" width="13.5703125" style="150" customWidth="1"/>
    <col min="14338" max="14338" width="23.7109375" style="150" customWidth="1"/>
    <col min="14339" max="14343" width="10.7109375" style="150" customWidth="1"/>
    <col min="14344" max="14592" width="11.42578125" style="150"/>
    <col min="14593" max="14593" width="13.5703125" style="150" customWidth="1"/>
    <col min="14594" max="14594" width="23.7109375" style="150" customWidth="1"/>
    <col min="14595" max="14599" width="10.7109375" style="150" customWidth="1"/>
    <col min="14600" max="14848" width="11.42578125" style="150"/>
    <col min="14849" max="14849" width="13.5703125" style="150" customWidth="1"/>
    <col min="14850" max="14850" width="23.7109375" style="150" customWidth="1"/>
    <col min="14851" max="14855" width="10.7109375" style="150" customWidth="1"/>
    <col min="14856" max="15104" width="11.42578125" style="150"/>
    <col min="15105" max="15105" width="13.5703125" style="150" customWidth="1"/>
    <col min="15106" max="15106" width="23.7109375" style="150" customWidth="1"/>
    <col min="15107" max="15111" width="10.7109375" style="150" customWidth="1"/>
    <col min="15112" max="15360" width="11.42578125" style="150"/>
    <col min="15361" max="15361" width="13.5703125" style="150" customWidth="1"/>
    <col min="15362" max="15362" width="23.7109375" style="150" customWidth="1"/>
    <col min="15363" max="15367" width="10.7109375" style="150" customWidth="1"/>
    <col min="15368" max="15616" width="11.42578125" style="150"/>
    <col min="15617" max="15617" width="13.5703125" style="150" customWidth="1"/>
    <col min="15618" max="15618" width="23.7109375" style="150" customWidth="1"/>
    <col min="15619" max="15623" width="10.7109375" style="150" customWidth="1"/>
    <col min="15624" max="15872" width="11.42578125" style="150"/>
    <col min="15873" max="15873" width="13.5703125" style="150" customWidth="1"/>
    <col min="15874" max="15874" width="23.7109375" style="150" customWidth="1"/>
    <col min="15875" max="15879" width="10.7109375" style="150" customWidth="1"/>
    <col min="15880" max="16128" width="11.42578125" style="150"/>
    <col min="16129" max="16129" width="13.5703125" style="150" customWidth="1"/>
    <col min="16130" max="16130" width="23.7109375" style="150" customWidth="1"/>
    <col min="16131" max="16135" width="10.7109375" style="150" customWidth="1"/>
    <col min="16136" max="16384" width="11.42578125" style="150"/>
  </cols>
  <sheetData>
    <row r="1" spans="1:8" ht="15" customHeight="1">
      <c r="B1" s="151"/>
    </row>
    <row r="2" spans="1:8" ht="15" customHeight="1">
      <c r="B2" s="151"/>
    </row>
    <row r="3" spans="1:8" ht="15" customHeight="1">
      <c r="B3" s="151"/>
    </row>
    <row r="4" spans="1:8" ht="15" customHeight="1">
      <c r="B4" s="151"/>
    </row>
    <row r="5" spans="1:8" ht="18" customHeight="1">
      <c r="B5" s="102" t="s">
        <v>117</v>
      </c>
      <c r="C5" s="102"/>
      <c r="D5" s="102"/>
      <c r="E5" s="102"/>
      <c r="F5" s="102"/>
      <c r="G5" s="102"/>
    </row>
    <row r="6" spans="1:8" ht="18" customHeight="1">
      <c r="B6" s="102" t="str">
        <f>actualizaciones!$A$2</f>
        <v>I semestre 2012</v>
      </c>
      <c r="C6" s="102"/>
      <c r="D6" s="102"/>
      <c r="E6" s="102"/>
      <c r="F6" s="102"/>
      <c r="G6" s="102"/>
    </row>
    <row r="7" spans="1:8" ht="30" customHeight="1">
      <c r="B7" s="67" t="s">
        <v>118</v>
      </c>
      <c r="C7" s="103" t="s">
        <v>96</v>
      </c>
      <c r="D7" s="103" t="s">
        <v>30</v>
      </c>
      <c r="E7" s="103" t="s">
        <v>29</v>
      </c>
      <c r="F7" s="103" t="s">
        <v>27</v>
      </c>
      <c r="G7" s="103" t="s">
        <v>28</v>
      </c>
    </row>
    <row r="8" spans="1:8" ht="15" customHeight="1">
      <c r="B8" s="75" t="s">
        <v>119</v>
      </c>
      <c r="C8" s="152">
        <v>756577</v>
      </c>
      <c r="D8" s="153">
        <v>3129</v>
      </c>
      <c r="E8" s="153">
        <v>29582</v>
      </c>
      <c r="F8" s="153">
        <v>340684</v>
      </c>
      <c r="G8" s="153">
        <v>344778</v>
      </c>
    </row>
    <row r="9" spans="1:8" ht="15" customHeight="1">
      <c r="B9" s="75" t="s">
        <v>120</v>
      </c>
      <c r="C9" s="152">
        <v>558846</v>
      </c>
      <c r="D9" s="153">
        <v>77802</v>
      </c>
      <c r="E9" s="153">
        <v>200992</v>
      </c>
      <c r="F9" s="153">
        <v>172093</v>
      </c>
      <c r="G9" s="153">
        <v>92394</v>
      </c>
    </row>
    <row r="10" spans="1:8" ht="15" customHeight="1">
      <c r="B10" s="75" t="s">
        <v>121</v>
      </c>
      <c r="C10" s="152">
        <v>290941</v>
      </c>
      <c r="D10" s="153">
        <v>3279</v>
      </c>
      <c r="E10" s="153">
        <v>94996</v>
      </c>
      <c r="F10" s="153">
        <v>135647</v>
      </c>
      <c r="G10" s="153">
        <v>45758</v>
      </c>
    </row>
    <row r="11" spans="1:8" ht="15" customHeight="1">
      <c r="B11" s="75" t="s">
        <v>122</v>
      </c>
      <c r="C11" s="152">
        <v>260288</v>
      </c>
      <c r="D11" s="153">
        <v>1656</v>
      </c>
      <c r="E11" s="153">
        <v>27100</v>
      </c>
      <c r="F11" s="153">
        <v>85405</v>
      </c>
      <c r="G11" s="153">
        <v>123963</v>
      </c>
    </row>
    <row r="12" spans="1:8" ht="15" customHeight="1">
      <c r="B12" s="75" t="s">
        <v>123</v>
      </c>
      <c r="C12" s="152">
        <v>93995</v>
      </c>
      <c r="D12" s="153">
        <v>501</v>
      </c>
      <c r="E12" s="153">
        <v>7829</v>
      </c>
      <c r="F12" s="153">
        <v>29586</v>
      </c>
      <c r="G12" s="153">
        <v>46916</v>
      </c>
    </row>
    <row r="13" spans="1:8" ht="15" customHeight="1">
      <c r="B13" s="75" t="s">
        <v>124</v>
      </c>
      <c r="C13" s="152">
        <v>58658</v>
      </c>
      <c r="D13" s="153">
        <v>530</v>
      </c>
      <c r="E13" s="153">
        <v>12633</v>
      </c>
      <c r="F13" s="153">
        <v>16797</v>
      </c>
      <c r="G13" s="153">
        <v>23108</v>
      </c>
      <c r="H13" s="154"/>
    </row>
    <row r="14" spans="1:8" ht="15" customHeight="1">
      <c r="B14" s="75" t="s">
        <v>125</v>
      </c>
      <c r="C14" s="152">
        <v>54851</v>
      </c>
      <c r="D14" s="153">
        <v>285</v>
      </c>
      <c r="E14" s="153">
        <v>3697</v>
      </c>
      <c r="F14" s="153">
        <v>21821</v>
      </c>
      <c r="G14" s="153">
        <v>24054</v>
      </c>
      <c r="H14" s="154"/>
    </row>
    <row r="15" spans="1:8" ht="15" customHeight="1">
      <c r="B15" s="75" t="s">
        <v>126</v>
      </c>
      <c r="C15" s="152">
        <v>52784</v>
      </c>
      <c r="D15" s="153">
        <v>340</v>
      </c>
      <c r="E15" s="153">
        <v>2941</v>
      </c>
      <c r="F15" s="153">
        <v>17201</v>
      </c>
      <c r="G15" s="153">
        <v>29885</v>
      </c>
      <c r="H15" s="154"/>
    </row>
    <row r="16" spans="1:8" ht="15" customHeight="1">
      <c r="A16" s="75"/>
      <c r="B16" s="75" t="s">
        <v>127</v>
      </c>
      <c r="C16" s="152">
        <v>80072</v>
      </c>
      <c r="D16" s="153">
        <v>2007</v>
      </c>
      <c r="E16" s="153">
        <v>10692</v>
      </c>
      <c r="F16" s="153">
        <v>35818</v>
      </c>
      <c r="G16" s="153">
        <v>20541</v>
      </c>
      <c r="H16" s="75"/>
    </row>
    <row r="17" spans="1:11" ht="15" customHeight="1">
      <c r="A17" s="75"/>
      <c r="B17" s="75" t="s">
        <v>128</v>
      </c>
      <c r="C17" s="152">
        <v>68575</v>
      </c>
      <c r="D17" s="153">
        <v>518</v>
      </c>
      <c r="E17" s="153">
        <v>1778</v>
      </c>
      <c r="F17" s="153">
        <v>39097</v>
      </c>
      <c r="G17" s="153">
        <v>38285</v>
      </c>
      <c r="H17" s="75"/>
    </row>
    <row r="18" spans="1:11" ht="15" customHeight="1">
      <c r="B18" s="75" t="s">
        <v>129</v>
      </c>
      <c r="C18" s="152">
        <v>66033</v>
      </c>
      <c r="D18" s="153">
        <v>524</v>
      </c>
      <c r="E18" s="153">
        <v>1095</v>
      </c>
      <c r="F18" s="153">
        <v>40999</v>
      </c>
      <c r="G18" s="153">
        <v>29515</v>
      </c>
      <c r="H18" s="75"/>
    </row>
    <row r="19" spans="1:11" ht="15" customHeight="1">
      <c r="B19" s="75" t="s">
        <v>130</v>
      </c>
      <c r="C19" s="152">
        <v>62111</v>
      </c>
      <c r="D19" s="153">
        <v>795</v>
      </c>
      <c r="E19" s="153">
        <v>2347</v>
      </c>
      <c r="F19" s="153">
        <v>44268</v>
      </c>
      <c r="G19" s="153">
        <v>17800</v>
      </c>
    </row>
    <row r="20" spans="1:11" ht="15" customHeight="1">
      <c r="B20" s="75" t="s">
        <v>131</v>
      </c>
      <c r="C20" s="152">
        <v>53027</v>
      </c>
      <c r="D20" s="153">
        <v>966</v>
      </c>
      <c r="E20" s="153">
        <v>2303</v>
      </c>
      <c r="F20" s="153">
        <v>40061</v>
      </c>
      <c r="G20" s="153">
        <v>11236</v>
      </c>
      <c r="H20" s="75"/>
    </row>
    <row r="21" spans="1:11" ht="15" customHeight="1">
      <c r="B21" s="75" t="s">
        <v>132</v>
      </c>
      <c r="C21" s="152">
        <v>45371</v>
      </c>
      <c r="D21" s="153">
        <v>2141</v>
      </c>
      <c r="E21" s="153">
        <v>2733</v>
      </c>
      <c r="F21" s="153">
        <v>22625</v>
      </c>
      <c r="G21" s="153">
        <v>20216</v>
      </c>
    </row>
    <row r="22" spans="1:11" ht="15" customHeight="1">
      <c r="B22" s="75" t="s">
        <v>133</v>
      </c>
      <c r="C22" s="152">
        <v>34724</v>
      </c>
      <c r="D22" s="153">
        <v>278</v>
      </c>
      <c r="E22" s="153">
        <v>1278</v>
      </c>
      <c r="F22" s="153">
        <v>12695</v>
      </c>
      <c r="G22" s="153">
        <v>22172</v>
      </c>
    </row>
    <row r="23" spans="1:11" ht="15" customHeight="1">
      <c r="B23" s="75" t="s">
        <v>134</v>
      </c>
      <c r="C23" s="152">
        <v>17796</v>
      </c>
      <c r="D23" s="153">
        <v>472</v>
      </c>
      <c r="E23" s="153">
        <v>1650</v>
      </c>
      <c r="F23" s="153">
        <v>10772</v>
      </c>
      <c r="G23" s="153">
        <v>6171</v>
      </c>
    </row>
    <row r="24" spans="1:11" ht="15" customHeight="1">
      <c r="B24" s="75" t="s">
        <v>135</v>
      </c>
      <c r="C24" s="152">
        <v>16300</v>
      </c>
      <c r="D24" s="153">
        <v>236</v>
      </c>
      <c r="E24" s="153">
        <v>3009</v>
      </c>
      <c r="F24" s="153">
        <v>8496</v>
      </c>
      <c r="G24" s="153">
        <v>5249</v>
      </c>
    </row>
    <row r="25" spans="1:11" ht="15" customHeight="1">
      <c r="B25" s="75" t="s">
        <v>136</v>
      </c>
      <c r="C25" s="152">
        <v>45907</v>
      </c>
      <c r="D25" s="153">
        <v>1225</v>
      </c>
      <c r="E25" s="153">
        <v>5086</v>
      </c>
      <c r="F25" s="153">
        <v>22280</v>
      </c>
      <c r="G25" s="153">
        <v>14181</v>
      </c>
    </row>
    <row r="26" spans="1:11" ht="15" customHeight="1">
      <c r="B26" s="75" t="s">
        <v>137</v>
      </c>
      <c r="C26" s="152">
        <v>7345</v>
      </c>
      <c r="D26" s="153">
        <v>736</v>
      </c>
      <c r="E26" s="153">
        <v>791</v>
      </c>
      <c r="F26" s="153">
        <v>2291</v>
      </c>
      <c r="G26" s="153">
        <v>1487</v>
      </c>
    </row>
    <row r="27" spans="1:11" ht="15" customHeight="1">
      <c r="B27" s="75" t="s">
        <v>138</v>
      </c>
      <c r="C27" s="152">
        <v>7929</v>
      </c>
      <c r="D27" s="153">
        <v>2390</v>
      </c>
      <c r="E27" s="153">
        <v>1511</v>
      </c>
      <c r="F27" s="153">
        <v>1932</v>
      </c>
      <c r="G27" s="153">
        <v>1668</v>
      </c>
    </row>
    <row r="28" spans="1:11" ht="15" customHeight="1">
      <c r="B28" s="75" t="s">
        <v>139</v>
      </c>
      <c r="C28" s="152">
        <v>27985</v>
      </c>
      <c r="D28" s="153">
        <v>2232</v>
      </c>
      <c r="E28" s="153">
        <v>2734</v>
      </c>
      <c r="F28" s="153">
        <v>6030</v>
      </c>
      <c r="G28" s="153">
        <v>11868</v>
      </c>
    </row>
    <row r="29" spans="1:11" ht="15" customHeight="1">
      <c r="B29" s="105" t="s">
        <v>140</v>
      </c>
      <c r="C29" s="155">
        <v>1840981</v>
      </c>
      <c r="D29" s="155">
        <v>22584</v>
      </c>
      <c r="E29" s="155">
        <v>188685</v>
      </c>
      <c r="F29" s="155">
        <v>849100</v>
      </c>
      <c r="G29" s="155">
        <v>714888</v>
      </c>
    </row>
    <row r="30" spans="1:11" ht="15" customHeight="1">
      <c r="B30" s="156" t="s">
        <v>96</v>
      </c>
      <c r="C30" s="157">
        <v>2399827</v>
      </c>
      <c r="D30" s="157">
        <v>100386</v>
      </c>
      <c r="E30" s="157">
        <v>389677</v>
      </c>
      <c r="F30" s="157">
        <v>1021193</v>
      </c>
      <c r="G30" s="157">
        <v>807282</v>
      </c>
      <c r="H30" s="158"/>
      <c r="I30" s="158"/>
      <c r="J30" s="158"/>
      <c r="K30" s="158"/>
    </row>
    <row r="31" spans="1:11" ht="15" customHeight="1">
      <c r="B31" s="63" t="s">
        <v>109</v>
      </c>
      <c r="C31" s="116"/>
      <c r="D31" s="116"/>
      <c r="E31" s="116"/>
      <c r="F31" s="116"/>
      <c r="G31" s="116"/>
    </row>
    <row r="32" spans="1:11" ht="14.25" customHeight="1"/>
    <row r="33" ht="35.25" customHeight="1"/>
  </sheetData>
  <mergeCells count="3">
    <mergeCell ref="B5:G5"/>
    <mergeCell ref="B6:G6"/>
    <mergeCell ref="B31:G31"/>
  </mergeCells>
  <conditionalFormatting sqref="H16:H18 H20 A16:A17 B8:B28">
    <cfRule type="containsText" dxfId="50" priority="1" operator="containsText" text="SUIZA">
      <formula>NOT(ISERROR(SEARCH("SUIZA",A8)))</formula>
    </cfRule>
    <cfRule type="containsText" dxfId="49" priority="2" operator="containsText" text="AUSTRIA">
      <formula>NOT(ISERROR(SEARCH("AUSTRIA",A8)))</formula>
    </cfRule>
    <cfRule type="containsText" dxfId="48" priority="3" operator="containsText" text="IRLANDA">
      <formula>NOT(ISERROR(SEARCH("IRLANDA",A8)))</formula>
    </cfRule>
    <cfRule type="containsText" dxfId="47" priority="4" operator="containsText" text="PAÍSES DEL ESTE">
      <formula>NOT(ISERROR(SEARCH("PAÍSES DEL ESTE",A8)))</formula>
    </cfRule>
    <cfRule type="containsText" dxfId="46" priority="5" operator="containsText" text="RUSIA">
      <formula>NOT(ISERROR(SEARCH("RUSIA",A8)))</formula>
    </cfRule>
    <cfRule type="containsText" dxfId="45" priority="6" operator="containsText" text="HOLANDA">
      <formula>NOT(ISERROR(SEARCH("HOLANDA",A8)))</formula>
    </cfRule>
    <cfRule type="containsText" dxfId="44" priority="7" operator="containsText" text="FRANCIA">
      <formula>NOT(ISERROR(SEARCH("FRANCIA",A8)))</formula>
    </cfRule>
    <cfRule type="containsText" dxfId="43" priority="8" operator="containsText" text="ITALIA">
      <formula>NOT(ISERROR(SEARCH("ITALIA",A8)))</formula>
    </cfRule>
    <cfRule type="containsText" dxfId="42" priority="9" operator="containsText" text="BÉLGICA">
      <formula>NOT(ISERROR(SEARCH("BÉLGICA",A8)))</formula>
    </cfRule>
    <cfRule type="containsText" dxfId="41" priority="10" operator="containsText" text="ESPAÑA">
      <formula>NOT(ISERROR(SEARCH("ESPAÑA",A8)))</formula>
    </cfRule>
    <cfRule type="containsText" dxfId="40" priority="11" operator="containsText" text="ALEMANIA">
      <formula>NOT(ISERROR(SEARCH("ALEMANIA",A8)))</formula>
    </cfRule>
    <cfRule type="containsText" dxfId="39" priority="12" operator="containsText" text="PAÍSES NÓRDICOS">
      <formula>NOT(ISERROR(SEARCH("PAÍSES NÓRDICOS",A8)))</formula>
    </cfRule>
    <cfRule type="containsText" dxfId="38" priority="13" operator="containsText" text="REINO UNIDO">
      <formula>NOT(ISERROR(SEARCH("REINO UNIDO",A8)))</formula>
    </cfRule>
    <cfRule type="containsText" dxfId="37" priority="14" operator="containsText" text="DINAMARCA">
      <formula>NOT(ISERROR(SEARCH("DINAMARCA",A8)))</formula>
    </cfRule>
    <cfRule type="containsText" dxfId="36" priority="15" operator="containsText" text="NORUEGA">
      <formula>NOT(ISERROR(SEARCH("NORUEGA",A8)))</formula>
    </cfRule>
    <cfRule type="containsText" dxfId="35" priority="16" operator="containsText" text="FINLANDIA">
      <formula>NOT(ISERROR(SEARCH("FINLANDIA",A8)))</formula>
    </cfRule>
    <cfRule type="containsText" dxfId="34" priority="17" operator="containsText" text="SUECIA">
      <formula>NOT(ISERROR(SEARCH("SUECIA",A8)))</formula>
    </cfRule>
  </conditionalFormatting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>&amp;L&amp;G&amp;RTurismo en Cifras</oddHeader>
    <oddFooter>&amp;CTurismo de Tenerife&amp;R&amp;P</oddFooter>
  </headerFooter>
  <drawing r:id="rId2"/>
  <legacyDrawingHF r:id="rId3"/>
</worksheet>
</file>

<file path=xl/worksheets/sheet23.xml><?xml version="1.0" encoding="utf-8"?>
<worksheet xmlns="http://schemas.openxmlformats.org/spreadsheetml/2006/main" xmlns:r="http://schemas.openxmlformats.org/officeDocument/2006/relationships">
  <sheetPr codeName="Hoja145">
    <tabColor rgb="FF000099"/>
    <pageSetUpPr fitToPage="1"/>
  </sheetPr>
  <dimension ref="B5:G31"/>
  <sheetViews>
    <sheetView showGridLines="0" showRowColHeaders="0" zoomScaleNormal="100" workbookViewId="0">
      <selection activeCell="B1" sqref="B1"/>
    </sheetView>
  </sheetViews>
  <sheetFormatPr baseColWidth="10" defaultRowHeight="15"/>
  <cols>
    <col min="1" max="1" width="15.7109375" customWidth="1"/>
    <col min="2" max="2" width="20.7109375" customWidth="1"/>
    <col min="3" max="7" width="10.7109375" customWidth="1"/>
  </cols>
  <sheetData>
    <row r="5" spans="2:7" ht="36" customHeight="1">
      <c r="B5" s="102" t="s">
        <v>141</v>
      </c>
      <c r="C5" s="102"/>
      <c r="D5" s="102"/>
      <c r="E5" s="102"/>
      <c r="F5" s="102"/>
      <c r="G5" s="102"/>
    </row>
    <row r="6" spans="2:7" ht="18" customHeight="1">
      <c r="B6" s="102" t="str">
        <f>actualizaciones!$A$2</f>
        <v>I semestre 2012</v>
      </c>
      <c r="C6" s="102"/>
      <c r="D6" s="102"/>
      <c r="E6" s="102"/>
      <c r="F6" s="102"/>
      <c r="G6" s="102"/>
    </row>
    <row r="7" spans="2:7" ht="30" customHeight="1">
      <c r="B7" s="67" t="s">
        <v>118</v>
      </c>
      <c r="C7" s="103" t="s">
        <v>96</v>
      </c>
      <c r="D7" s="103" t="s">
        <v>30</v>
      </c>
      <c r="E7" s="103" t="s">
        <v>29</v>
      </c>
      <c r="F7" s="103" t="s">
        <v>27</v>
      </c>
      <c r="G7" s="103" t="s">
        <v>28</v>
      </c>
    </row>
    <row r="8" spans="2:7" ht="15" customHeight="1">
      <c r="B8" s="75" t="str">
        <f>'Nacionalidad-Zona (datos)'!B8</f>
        <v>Reino Unido</v>
      </c>
      <c r="C8" s="159">
        <v>-1.4705633382777528E-2</v>
      </c>
      <c r="D8" s="160">
        <v>-6.4294258373205793E-2</v>
      </c>
      <c r="E8" s="160">
        <v>-0.4520025193583046</v>
      </c>
      <c r="F8" s="160">
        <v>-0.46275284681823414</v>
      </c>
      <c r="G8" s="160">
        <v>-0.45896553509808447</v>
      </c>
    </row>
    <row r="9" spans="2:7" ht="15" customHeight="1">
      <c r="B9" s="75" t="str">
        <f>'Nacionalidad-Zona (datos)'!B9</f>
        <v>España</v>
      </c>
      <c r="C9" s="159">
        <v>-3.4893299553925283E-2</v>
      </c>
      <c r="D9" s="160">
        <v>-0.35753391852946759</v>
      </c>
      <c r="E9" s="160">
        <v>-0.49047195329393845</v>
      </c>
      <c r="F9" s="160">
        <v>-0.48161323943152856</v>
      </c>
      <c r="G9" s="160">
        <v>-0.51832968407882385</v>
      </c>
    </row>
    <row r="10" spans="2:7" ht="15" customHeight="1">
      <c r="B10" s="75" t="str">
        <f>'Nacionalidad-Zona (datos)'!B10</f>
        <v>Alemania</v>
      </c>
      <c r="C10" s="159">
        <v>-1.4797958762118535E-2</v>
      </c>
      <c r="D10" s="160">
        <v>-0.30924794607120287</v>
      </c>
      <c r="E10" s="160">
        <v>-0.39024218032902636</v>
      </c>
      <c r="F10" s="160">
        <v>-0.45309362728101088</v>
      </c>
      <c r="G10" s="160">
        <v>-0.45427440129758612</v>
      </c>
    </row>
    <row r="11" spans="2:7" ht="15" customHeight="1">
      <c r="B11" s="75" t="str">
        <f>'Nacionalidad-Zona (datos)'!B11</f>
        <v>Países Nórdicos</v>
      </c>
      <c r="C11" s="159">
        <v>-8.8260328913953412E-2</v>
      </c>
      <c r="D11" s="160">
        <v>-0.24521422060164089</v>
      </c>
      <c r="E11" s="160">
        <v>-0.47324430967792097</v>
      </c>
      <c r="F11" s="160">
        <v>-0.41604616657436089</v>
      </c>
      <c r="G11" s="160">
        <v>-0.45320170969577467</v>
      </c>
    </row>
    <row r="12" spans="2:7" ht="15" customHeight="1">
      <c r="B12" s="75" t="str">
        <f>'Nacionalidad-Zona (datos)'!B12</f>
        <v>Suecia</v>
      </c>
      <c r="C12" s="159">
        <v>0.10895469561113735</v>
      </c>
      <c r="D12" s="160">
        <v>-8.4095063985374807E-2</v>
      </c>
      <c r="E12" s="160">
        <v>-0.39012230271870374</v>
      </c>
      <c r="F12" s="160">
        <v>-0.41207797627327469</v>
      </c>
      <c r="G12" s="160">
        <v>-0.39506156920894853</v>
      </c>
    </row>
    <row r="13" spans="2:7" ht="15" customHeight="1">
      <c r="B13" s="75" t="str">
        <f>'Nacionalidad-Zona (datos)'!B13</f>
        <v>Finlandia</v>
      </c>
      <c r="C13" s="159">
        <v>-0.28330380597470828</v>
      </c>
      <c r="D13" s="160">
        <v>-0.14239482200647247</v>
      </c>
      <c r="E13" s="160">
        <v>-0.51839426632610275</v>
      </c>
      <c r="F13" s="160">
        <v>-0.50743379959531976</v>
      </c>
      <c r="G13" s="160">
        <v>-0.57463414634146348</v>
      </c>
    </row>
    <row r="14" spans="2:7" ht="15" customHeight="1">
      <c r="B14" s="75" t="str">
        <f>'Nacionalidad-Zona (datos)'!B14</f>
        <v>Dinamarca</v>
      </c>
      <c r="C14" s="159">
        <v>-0.11222788702759567</v>
      </c>
      <c r="D14" s="160">
        <v>-0.45192307692307687</v>
      </c>
      <c r="E14" s="160">
        <v>-0.46598295536617074</v>
      </c>
      <c r="F14" s="160">
        <v>-0.35139553547543323</v>
      </c>
      <c r="G14" s="160">
        <v>-0.42202892978999473</v>
      </c>
    </row>
    <row r="15" spans="2:7" ht="15" customHeight="1">
      <c r="B15" s="75" t="str">
        <f>'Nacionalidad-Zona (datos)'!B15</f>
        <v>Noruega</v>
      </c>
      <c r="C15" s="159">
        <v>-7.5505736053945172E-2</v>
      </c>
      <c r="D15" s="160">
        <v>-0.33202357563850693</v>
      </c>
      <c r="E15" s="160">
        <v>-0.46096041055718473</v>
      </c>
      <c r="F15" s="160">
        <v>-0.38973249130774146</v>
      </c>
      <c r="G15" s="160">
        <v>-0.43834689620177036</v>
      </c>
    </row>
    <row r="16" spans="2:7" ht="15" customHeight="1">
      <c r="B16" s="75" t="str">
        <f>'Nacionalidad-Zona (datos)'!B16</f>
        <v>Francia</v>
      </c>
      <c r="C16" s="159">
        <v>-0.12433153618180026</v>
      </c>
      <c r="D16" s="160">
        <v>-0.43305084745762712</v>
      </c>
      <c r="E16" s="160">
        <v>-0.40728421752868782</v>
      </c>
      <c r="F16" s="160">
        <v>-0.37651441303439637</v>
      </c>
      <c r="G16" s="160">
        <v>-0.5084121096087113</v>
      </c>
    </row>
    <row r="17" spans="2:7" ht="15" customHeight="1">
      <c r="B17" s="75" t="str">
        <f>'Nacionalidad-Zona (datos)'!B17</f>
        <v>Holanda</v>
      </c>
      <c r="C17" s="159">
        <v>-0.1022216985454879</v>
      </c>
      <c r="D17" s="160">
        <v>-0.39627039627039629</v>
      </c>
      <c r="E17" s="160">
        <v>-0.47843942505133474</v>
      </c>
      <c r="F17" s="160">
        <v>-0.43267793658855114</v>
      </c>
      <c r="G17" s="160">
        <v>-0.45948807725430951</v>
      </c>
    </row>
    <row r="18" spans="2:7" ht="15" customHeight="1">
      <c r="B18" s="75" t="str">
        <f>'Nacionalidad-Zona (datos)'!B18</f>
        <v>Bélgica</v>
      </c>
      <c r="C18" s="159">
        <v>-2.0848470469609581E-2</v>
      </c>
      <c r="D18" s="160">
        <v>-0.32820512820512826</v>
      </c>
      <c r="E18" s="160">
        <v>-0.47355769230769229</v>
      </c>
      <c r="F18" s="160">
        <v>-0.42447042969243509</v>
      </c>
      <c r="G18" s="160">
        <v>-0.4669784913224857</v>
      </c>
    </row>
    <row r="19" spans="2:7" ht="15" customHeight="1">
      <c r="B19" s="75" t="str">
        <f>'Nacionalidad-Zona (datos)'!B19</f>
        <v>Rusia</v>
      </c>
      <c r="C19" s="159">
        <v>0.29400612512760693</v>
      </c>
      <c r="D19" s="160">
        <v>-1.851851851851849E-2</v>
      </c>
      <c r="E19" s="160">
        <v>-0.52757648953301128</v>
      </c>
      <c r="F19" s="160">
        <v>-0.27473499680521651</v>
      </c>
      <c r="G19" s="160">
        <v>-0.36971070429517372</v>
      </c>
    </row>
    <row r="20" spans="2:7" ht="15" customHeight="1">
      <c r="B20" s="75" t="str">
        <f>'Nacionalidad-Zona (datos)'!B20</f>
        <v>Países del Este</v>
      </c>
      <c r="C20" s="159">
        <v>0.22978269440385901</v>
      </c>
      <c r="D20" s="160">
        <v>-0.31971830985915495</v>
      </c>
      <c r="E20" s="160">
        <v>-0.49628171478565175</v>
      </c>
      <c r="F20" s="160">
        <v>-0.28112046225348575</v>
      </c>
      <c r="G20" s="160">
        <v>-0.41968804875529386</v>
      </c>
    </row>
    <row r="21" spans="2:7" ht="15" customHeight="1">
      <c r="B21" s="75" t="str">
        <f>'Nacionalidad-Zona (datos)'!B21</f>
        <v>Italia</v>
      </c>
      <c r="C21" s="159">
        <v>-0.24404345363057744</v>
      </c>
      <c r="D21" s="160">
        <v>-0.41438730853391681</v>
      </c>
      <c r="E21" s="160">
        <v>-0.57223352637345437</v>
      </c>
      <c r="F21" s="160">
        <v>-0.55813135949065484</v>
      </c>
      <c r="G21" s="160">
        <v>-0.54655361909247913</v>
      </c>
    </row>
    <row r="22" spans="2:7" ht="15" customHeight="1">
      <c r="B22" s="75" t="str">
        <f>'Nacionalidad-Zona (datos)'!B22</f>
        <v>Irlanda</v>
      </c>
      <c r="C22" s="159">
        <v>-3.7049362174154221E-2</v>
      </c>
      <c r="D22" s="160">
        <v>-0.39035087719298245</v>
      </c>
      <c r="E22" s="160">
        <v>-0.30618892508143325</v>
      </c>
      <c r="F22" s="160">
        <v>-0.46989310172039422</v>
      </c>
      <c r="G22" s="160">
        <v>-0.4678379416282642</v>
      </c>
    </row>
    <row r="23" spans="2:7" ht="15" customHeight="1">
      <c r="B23" s="75" t="str">
        <f>'Nacionalidad-Zona (datos)'!B23</f>
        <v>Suiza</v>
      </c>
      <c r="C23" s="159">
        <v>-4.116379310344831E-2</v>
      </c>
      <c r="D23" s="160">
        <v>-0.18339100346020765</v>
      </c>
      <c r="E23" s="160">
        <v>-0.45073235685752333</v>
      </c>
      <c r="F23" s="160">
        <v>-0.45344766350398291</v>
      </c>
      <c r="G23" s="160">
        <v>-0.49121939154093497</v>
      </c>
    </row>
    <row r="24" spans="2:7" ht="15" customHeight="1">
      <c r="B24" s="75" t="str">
        <f>'Nacionalidad-Zona (datos)'!B24</f>
        <v>Austria</v>
      </c>
      <c r="C24" s="159">
        <v>-4.2134336251983262E-2</v>
      </c>
      <c r="D24" s="160">
        <v>-0.39487179487179491</v>
      </c>
      <c r="E24" s="160">
        <v>-0.36825530128070538</v>
      </c>
      <c r="F24" s="160">
        <v>-0.4124887628794689</v>
      </c>
      <c r="G24" s="160">
        <v>-0.52707451121722682</v>
      </c>
    </row>
    <row r="25" spans="2:7" ht="15" customHeight="1">
      <c r="B25" s="75" t="str">
        <f>'Nacionalidad-Zona (datos)'!B25</f>
        <v>Resto de Europa</v>
      </c>
      <c r="C25" s="159">
        <v>-4.4698782644886026E-2</v>
      </c>
      <c r="D25" s="160">
        <v>-0.39655172413793105</v>
      </c>
      <c r="E25" s="160">
        <v>-0.58074354958371122</v>
      </c>
      <c r="F25" s="160">
        <v>-0.49250603617147282</v>
      </c>
      <c r="G25" s="160">
        <v>-0.41145465864287201</v>
      </c>
    </row>
    <row r="26" spans="2:7" ht="15" customHeight="1">
      <c r="B26" s="75" t="str">
        <f>'Nacionalidad-Zona (datos)'!B26</f>
        <v>Usa</v>
      </c>
      <c r="C26" s="159">
        <v>8.3745194947830726E-3</v>
      </c>
      <c r="D26" s="160">
        <v>-0.21785334750265672</v>
      </c>
      <c r="E26" s="160">
        <v>-0.53552554315913092</v>
      </c>
      <c r="F26" s="160">
        <v>-0.39519535374868009</v>
      </c>
      <c r="G26" s="160">
        <v>-0.41823161189358371</v>
      </c>
    </row>
    <row r="27" spans="2:7" ht="15" customHeight="1">
      <c r="B27" s="75" t="str">
        <f>'Nacionalidad-Zona (datos)'!B27</f>
        <v>Resto de América</v>
      </c>
      <c r="C27" s="159">
        <v>1.6147635524798254E-2</v>
      </c>
      <c r="D27" s="160">
        <v>-0.35265438786565551</v>
      </c>
      <c r="E27" s="160">
        <v>-0.65351983490025223</v>
      </c>
      <c r="F27" s="160">
        <v>-0.38918748024027827</v>
      </c>
      <c r="G27" s="160">
        <v>-0.58712871287128721</v>
      </c>
    </row>
    <row r="28" spans="2:7" ht="15" customHeight="1">
      <c r="B28" s="75" t="str">
        <f>'Nacionalidad-Zona (datos)'!B28</f>
        <v>Resto del Mundo</v>
      </c>
      <c r="C28" s="159">
        <v>0.10155481204487304</v>
      </c>
      <c r="D28" s="160">
        <v>-0.47703842549203379</v>
      </c>
      <c r="E28" s="160">
        <v>-0.43065389421074551</v>
      </c>
      <c r="F28" s="160">
        <v>-0.52275425405619314</v>
      </c>
      <c r="G28" s="160">
        <v>-0.41737849779086889</v>
      </c>
    </row>
    <row r="29" spans="2:7" ht="15" customHeight="1">
      <c r="B29" s="105" t="s">
        <v>140</v>
      </c>
      <c r="C29" s="161">
        <v>-2.8633192067739954E-2</v>
      </c>
      <c r="D29" s="161">
        <v>-0.32993116544030388</v>
      </c>
      <c r="E29" s="161">
        <v>-0.43386291012196765</v>
      </c>
      <c r="F29" s="161">
        <v>-0.43975280766913816</v>
      </c>
      <c r="G29" s="161">
        <v>-0.46002991072102961</v>
      </c>
    </row>
    <row r="30" spans="2:7" ht="15" customHeight="1">
      <c r="B30" s="156" t="s">
        <v>96</v>
      </c>
      <c r="C30" s="162">
        <v>-3.0098221758970922E-2</v>
      </c>
      <c r="D30" s="162">
        <v>-0.35152419526753353</v>
      </c>
      <c r="E30" s="162">
        <v>-0.46454698853455578</v>
      </c>
      <c r="F30" s="162">
        <v>-0.44727448487436672</v>
      </c>
      <c r="G30" s="162">
        <v>-0.46740776903995351</v>
      </c>
    </row>
    <row r="31" spans="2:7" ht="15" customHeight="1">
      <c r="B31" s="63" t="s">
        <v>59</v>
      </c>
      <c r="C31" s="116"/>
      <c r="D31" s="116"/>
      <c r="E31" s="116"/>
      <c r="F31" s="116"/>
      <c r="G31" s="116"/>
    </row>
  </sheetData>
  <mergeCells count="3">
    <mergeCell ref="B5:G5"/>
    <mergeCell ref="B6:G6"/>
    <mergeCell ref="B31:G31"/>
  </mergeCells>
  <conditionalFormatting sqref="B8:B28">
    <cfRule type="containsText" dxfId="33" priority="1" operator="containsText" text="SUIZA">
      <formula>NOT(ISERROR(SEARCH("SUIZA",B8)))</formula>
    </cfRule>
    <cfRule type="containsText" dxfId="32" priority="2" operator="containsText" text="AUSTRIA">
      <formula>NOT(ISERROR(SEARCH("AUSTRIA",B8)))</formula>
    </cfRule>
    <cfRule type="containsText" dxfId="31" priority="3" operator="containsText" text="IRLANDA">
      <formula>NOT(ISERROR(SEARCH("IRLANDA",B8)))</formula>
    </cfRule>
    <cfRule type="containsText" dxfId="30" priority="4" operator="containsText" text="PAÍSES DEL ESTE">
      <formula>NOT(ISERROR(SEARCH("PAÍSES DEL ESTE",B8)))</formula>
    </cfRule>
    <cfRule type="containsText" dxfId="29" priority="5" operator="containsText" text="RUSIA">
      <formula>NOT(ISERROR(SEARCH("RUSIA",B8)))</formula>
    </cfRule>
    <cfRule type="containsText" dxfId="28" priority="6" operator="containsText" text="HOLANDA">
      <formula>NOT(ISERROR(SEARCH("HOLANDA",B8)))</formula>
    </cfRule>
    <cfRule type="containsText" dxfId="27" priority="7" operator="containsText" text="FRANCIA">
      <formula>NOT(ISERROR(SEARCH("FRANCIA",B8)))</formula>
    </cfRule>
    <cfRule type="containsText" dxfId="26" priority="8" operator="containsText" text="ITALIA">
      <formula>NOT(ISERROR(SEARCH("ITALIA",B8)))</formula>
    </cfRule>
    <cfRule type="containsText" dxfId="25" priority="9" operator="containsText" text="BÉLGICA">
      <formula>NOT(ISERROR(SEARCH("BÉLGICA",B8)))</formula>
    </cfRule>
    <cfRule type="containsText" dxfId="24" priority="10" operator="containsText" text="ESPAÑA">
      <formula>NOT(ISERROR(SEARCH("ESPAÑA",B8)))</formula>
    </cfRule>
    <cfRule type="containsText" dxfId="23" priority="11" operator="containsText" text="ALEMANIA">
      <formula>NOT(ISERROR(SEARCH("ALEMANIA",B8)))</formula>
    </cfRule>
    <cfRule type="containsText" dxfId="22" priority="12" operator="containsText" text="PAÍSES NÓRDICOS">
      <formula>NOT(ISERROR(SEARCH("PAÍSES NÓRDICOS",B8)))</formula>
    </cfRule>
    <cfRule type="containsText" dxfId="21" priority="13" operator="containsText" text="REINO UNIDO">
      <formula>NOT(ISERROR(SEARCH("REINO UNIDO",B8)))</formula>
    </cfRule>
    <cfRule type="containsText" dxfId="20" priority="14" operator="containsText" text="DINAMARCA">
      <formula>NOT(ISERROR(SEARCH("DINAMARCA",B8)))</formula>
    </cfRule>
    <cfRule type="containsText" dxfId="19" priority="15" operator="containsText" text="NORUEGA">
      <formula>NOT(ISERROR(SEARCH("NORUEGA",B8)))</formula>
    </cfRule>
    <cfRule type="containsText" dxfId="18" priority="16" operator="containsText" text="FINLANDIA">
      <formula>NOT(ISERROR(SEARCH("FINLANDIA",B8)))</formula>
    </cfRule>
    <cfRule type="containsText" dxfId="17" priority="17" operator="containsText" text="SUECIA">
      <formula>NOT(ISERROR(SEARCH("SUECIA",B8)))</formula>
    </cfRule>
  </conditionalFormatting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>&amp;L&amp;G&amp;RTurismo en Cifras</oddHeader>
    <oddFooter>&amp;CTurismo de Tenerife&amp;R&amp;P</oddFooter>
  </headerFooter>
  <drawing r:id="rId2"/>
  <legacyDrawingHF r:id="rId3"/>
</worksheet>
</file>

<file path=xl/worksheets/sheet24.xml><?xml version="1.0" encoding="utf-8"?>
<worksheet xmlns="http://schemas.openxmlformats.org/spreadsheetml/2006/main" xmlns:r="http://schemas.openxmlformats.org/officeDocument/2006/relationships">
  <sheetPr codeName="Hoja9">
    <tabColor rgb="FF000099"/>
    <pageSetUpPr autoPageBreaks="0" fitToPage="1"/>
  </sheetPr>
  <dimension ref="B1:K33"/>
  <sheetViews>
    <sheetView showGridLines="0" showRowColHeaders="0" showOutlineSymbols="0" zoomScaleNormal="100" workbookViewId="0">
      <selection activeCell="B1" sqref="B1"/>
    </sheetView>
  </sheetViews>
  <sheetFormatPr baseColWidth="10" defaultRowHeight="12"/>
  <cols>
    <col min="1" max="1" width="15.7109375" style="150" customWidth="1"/>
    <col min="2" max="2" width="20.7109375" style="150" customWidth="1"/>
    <col min="3" max="7" width="10.7109375" style="150" customWidth="1"/>
    <col min="8" max="256" width="11.42578125" style="150"/>
    <col min="257" max="257" width="13.5703125" style="150" customWidth="1"/>
    <col min="258" max="258" width="23.7109375" style="150" customWidth="1"/>
    <col min="259" max="263" width="10.7109375" style="150" customWidth="1"/>
    <col min="264" max="512" width="11.42578125" style="150"/>
    <col min="513" max="513" width="13.5703125" style="150" customWidth="1"/>
    <col min="514" max="514" width="23.7109375" style="150" customWidth="1"/>
    <col min="515" max="519" width="10.7109375" style="150" customWidth="1"/>
    <col min="520" max="768" width="11.42578125" style="150"/>
    <col min="769" max="769" width="13.5703125" style="150" customWidth="1"/>
    <col min="770" max="770" width="23.7109375" style="150" customWidth="1"/>
    <col min="771" max="775" width="10.7109375" style="150" customWidth="1"/>
    <col min="776" max="1024" width="11.42578125" style="150"/>
    <col min="1025" max="1025" width="13.5703125" style="150" customWidth="1"/>
    <col min="1026" max="1026" width="23.7109375" style="150" customWidth="1"/>
    <col min="1027" max="1031" width="10.7109375" style="150" customWidth="1"/>
    <col min="1032" max="1280" width="11.42578125" style="150"/>
    <col min="1281" max="1281" width="13.5703125" style="150" customWidth="1"/>
    <col min="1282" max="1282" width="23.7109375" style="150" customWidth="1"/>
    <col min="1283" max="1287" width="10.7109375" style="150" customWidth="1"/>
    <col min="1288" max="1536" width="11.42578125" style="150"/>
    <col min="1537" max="1537" width="13.5703125" style="150" customWidth="1"/>
    <col min="1538" max="1538" width="23.7109375" style="150" customWidth="1"/>
    <col min="1539" max="1543" width="10.7109375" style="150" customWidth="1"/>
    <col min="1544" max="1792" width="11.42578125" style="150"/>
    <col min="1793" max="1793" width="13.5703125" style="150" customWidth="1"/>
    <col min="1794" max="1794" width="23.7109375" style="150" customWidth="1"/>
    <col min="1795" max="1799" width="10.7109375" style="150" customWidth="1"/>
    <col min="1800" max="2048" width="11.42578125" style="150"/>
    <col min="2049" max="2049" width="13.5703125" style="150" customWidth="1"/>
    <col min="2050" max="2050" width="23.7109375" style="150" customWidth="1"/>
    <col min="2051" max="2055" width="10.7109375" style="150" customWidth="1"/>
    <col min="2056" max="2304" width="11.42578125" style="150"/>
    <col min="2305" max="2305" width="13.5703125" style="150" customWidth="1"/>
    <col min="2306" max="2306" width="23.7109375" style="150" customWidth="1"/>
    <col min="2307" max="2311" width="10.7109375" style="150" customWidth="1"/>
    <col min="2312" max="2560" width="11.42578125" style="150"/>
    <col min="2561" max="2561" width="13.5703125" style="150" customWidth="1"/>
    <col min="2562" max="2562" width="23.7109375" style="150" customWidth="1"/>
    <col min="2563" max="2567" width="10.7109375" style="150" customWidth="1"/>
    <col min="2568" max="2816" width="11.42578125" style="150"/>
    <col min="2817" max="2817" width="13.5703125" style="150" customWidth="1"/>
    <col min="2818" max="2818" width="23.7109375" style="150" customWidth="1"/>
    <col min="2819" max="2823" width="10.7109375" style="150" customWidth="1"/>
    <col min="2824" max="3072" width="11.42578125" style="150"/>
    <col min="3073" max="3073" width="13.5703125" style="150" customWidth="1"/>
    <col min="3074" max="3074" width="23.7109375" style="150" customWidth="1"/>
    <col min="3075" max="3079" width="10.7109375" style="150" customWidth="1"/>
    <col min="3080" max="3328" width="11.42578125" style="150"/>
    <col min="3329" max="3329" width="13.5703125" style="150" customWidth="1"/>
    <col min="3330" max="3330" width="23.7109375" style="150" customWidth="1"/>
    <col min="3331" max="3335" width="10.7109375" style="150" customWidth="1"/>
    <col min="3336" max="3584" width="11.42578125" style="150"/>
    <col min="3585" max="3585" width="13.5703125" style="150" customWidth="1"/>
    <col min="3586" max="3586" width="23.7109375" style="150" customWidth="1"/>
    <col min="3587" max="3591" width="10.7109375" style="150" customWidth="1"/>
    <col min="3592" max="3840" width="11.42578125" style="150"/>
    <col min="3841" max="3841" width="13.5703125" style="150" customWidth="1"/>
    <col min="3842" max="3842" width="23.7109375" style="150" customWidth="1"/>
    <col min="3843" max="3847" width="10.7109375" style="150" customWidth="1"/>
    <col min="3848" max="4096" width="11.42578125" style="150"/>
    <col min="4097" max="4097" width="13.5703125" style="150" customWidth="1"/>
    <col min="4098" max="4098" width="23.7109375" style="150" customWidth="1"/>
    <col min="4099" max="4103" width="10.7109375" style="150" customWidth="1"/>
    <col min="4104" max="4352" width="11.42578125" style="150"/>
    <col min="4353" max="4353" width="13.5703125" style="150" customWidth="1"/>
    <col min="4354" max="4354" width="23.7109375" style="150" customWidth="1"/>
    <col min="4355" max="4359" width="10.7109375" style="150" customWidth="1"/>
    <col min="4360" max="4608" width="11.42578125" style="150"/>
    <col min="4609" max="4609" width="13.5703125" style="150" customWidth="1"/>
    <col min="4610" max="4610" width="23.7109375" style="150" customWidth="1"/>
    <col min="4611" max="4615" width="10.7109375" style="150" customWidth="1"/>
    <col min="4616" max="4864" width="11.42578125" style="150"/>
    <col min="4865" max="4865" width="13.5703125" style="150" customWidth="1"/>
    <col min="4866" max="4866" width="23.7109375" style="150" customWidth="1"/>
    <col min="4867" max="4871" width="10.7109375" style="150" customWidth="1"/>
    <col min="4872" max="5120" width="11.42578125" style="150"/>
    <col min="5121" max="5121" width="13.5703125" style="150" customWidth="1"/>
    <col min="5122" max="5122" width="23.7109375" style="150" customWidth="1"/>
    <col min="5123" max="5127" width="10.7109375" style="150" customWidth="1"/>
    <col min="5128" max="5376" width="11.42578125" style="150"/>
    <col min="5377" max="5377" width="13.5703125" style="150" customWidth="1"/>
    <col min="5378" max="5378" width="23.7109375" style="150" customWidth="1"/>
    <col min="5379" max="5383" width="10.7109375" style="150" customWidth="1"/>
    <col min="5384" max="5632" width="11.42578125" style="150"/>
    <col min="5633" max="5633" width="13.5703125" style="150" customWidth="1"/>
    <col min="5634" max="5634" width="23.7109375" style="150" customWidth="1"/>
    <col min="5635" max="5639" width="10.7109375" style="150" customWidth="1"/>
    <col min="5640" max="5888" width="11.42578125" style="150"/>
    <col min="5889" max="5889" width="13.5703125" style="150" customWidth="1"/>
    <col min="5890" max="5890" width="23.7109375" style="150" customWidth="1"/>
    <col min="5891" max="5895" width="10.7109375" style="150" customWidth="1"/>
    <col min="5896" max="6144" width="11.42578125" style="150"/>
    <col min="6145" max="6145" width="13.5703125" style="150" customWidth="1"/>
    <col min="6146" max="6146" width="23.7109375" style="150" customWidth="1"/>
    <col min="6147" max="6151" width="10.7109375" style="150" customWidth="1"/>
    <col min="6152" max="6400" width="11.42578125" style="150"/>
    <col min="6401" max="6401" width="13.5703125" style="150" customWidth="1"/>
    <col min="6402" max="6402" width="23.7109375" style="150" customWidth="1"/>
    <col min="6403" max="6407" width="10.7109375" style="150" customWidth="1"/>
    <col min="6408" max="6656" width="11.42578125" style="150"/>
    <col min="6657" max="6657" width="13.5703125" style="150" customWidth="1"/>
    <col min="6658" max="6658" width="23.7109375" style="150" customWidth="1"/>
    <col min="6659" max="6663" width="10.7109375" style="150" customWidth="1"/>
    <col min="6664" max="6912" width="11.42578125" style="150"/>
    <col min="6913" max="6913" width="13.5703125" style="150" customWidth="1"/>
    <col min="6914" max="6914" width="23.7109375" style="150" customWidth="1"/>
    <col min="6915" max="6919" width="10.7109375" style="150" customWidth="1"/>
    <col min="6920" max="7168" width="11.42578125" style="150"/>
    <col min="7169" max="7169" width="13.5703125" style="150" customWidth="1"/>
    <col min="7170" max="7170" width="23.7109375" style="150" customWidth="1"/>
    <col min="7171" max="7175" width="10.7109375" style="150" customWidth="1"/>
    <col min="7176" max="7424" width="11.42578125" style="150"/>
    <col min="7425" max="7425" width="13.5703125" style="150" customWidth="1"/>
    <col min="7426" max="7426" width="23.7109375" style="150" customWidth="1"/>
    <col min="7427" max="7431" width="10.7109375" style="150" customWidth="1"/>
    <col min="7432" max="7680" width="11.42578125" style="150"/>
    <col min="7681" max="7681" width="13.5703125" style="150" customWidth="1"/>
    <col min="7682" max="7682" width="23.7109375" style="150" customWidth="1"/>
    <col min="7683" max="7687" width="10.7109375" style="150" customWidth="1"/>
    <col min="7688" max="7936" width="11.42578125" style="150"/>
    <col min="7937" max="7937" width="13.5703125" style="150" customWidth="1"/>
    <col min="7938" max="7938" width="23.7109375" style="150" customWidth="1"/>
    <col min="7939" max="7943" width="10.7109375" style="150" customWidth="1"/>
    <col min="7944" max="8192" width="11.42578125" style="150"/>
    <col min="8193" max="8193" width="13.5703125" style="150" customWidth="1"/>
    <col min="8194" max="8194" width="23.7109375" style="150" customWidth="1"/>
    <col min="8195" max="8199" width="10.7109375" style="150" customWidth="1"/>
    <col min="8200" max="8448" width="11.42578125" style="150"/>
    <col min="8449" max="8449" width="13.5703125" style="150" customWidth="1"/>
    <col min="8450" max="8450" width="23.7109375" style="150" customWidth="1"/>
    <col min="8451" max="8455" width="10.7109375" style="150" customWidth="1"/>
    <col min="8456" max="8704" width="11.42578125" style="150"/>
    <col min="8705" max="8705" width="13.5703125" style="150" customWidth="1"/>
    <col min="8706" max="8706" width="23.7109375" style="150" customWidth="1"/>
    <col min="8707" max="8711" width="10.7109375" style="150" customWidth="1"/>
    <col min="8712" max="8960" width="11.42578125" style="150"/>
    <col min="8961" max="8961" width="13.5703125" style="150" customWidth="1"/>
    <col min="8962" max="8962" width="23.7109375" style="150" customWidth="1"/>
    <col min="8963" max="8967" width="10.7109375" style="150" customWidth="1"/>
    <col min="8968" max="9216" width="11.42578125" style="150"/>
    <col min="9217" max="9217" width="13.5703125" style="150" customWidth="1"/>
    <col min="9218" max="9218" width="23.7109375" style="150" customWidth="1"/>
    <col min="9219" max="9223" width="10.7109375" style="150" customWidth="1"/>
    <col min="9224" max="9472" width="11.42578125" style="150"/>
    <col min="9473" max="9473" width="13.5703125" style="150" customWidth="1"/>
    <col min="9474" max="9474" width="23.7109375" style="150" customWidth="1"/>
    <col min="9475" max="9479" width="10.7109375" style="150" customWidth="1"/>
    <col min="9480" max="9728" width="11.42578125" style="150"/>
    <col min="9729" max="9729" width="13.5703125" style="150" customWidth="1"/>
    <col min="9730" max="9730" width="23.7109375" style="150" customWidth="1"/>
    <col min="9731" max="9735" width="10.7109375" style="150" customWidth="1"/>
    <col min="9736" max="9984" width="11.42578125" style="150"/>
    <col min="9985" max="9985" width="13.5703125" style="150" customWidth="1"/>
    <col min="9986" max="9986" width="23.7109375" style="150" customWidth="1"/>
    <col min="9987" max="9991" width="10.7109375" style="150" customWidth="1"/>
    <col min="9992" max="10240" width="11.42578125" style="150"/>
    <col min="10241" max="10241" width="13.5703125" style="150" customWidth="1"/>
    <col min="10242" max="10242" width="23.7109375" style="150" customWidth="1"/>
    <col min="10243" max="10247" width="10.7109375" style="150" customWidth="1"/>
    <col min="10248" max="10496" width="11.42578125" style="150"/>
    <col min="10497" max="10497" width="13.5703125" style="150" customWidth="1"/>
    <col min="10498" max="10498" width="23.7109375" style="150" customWidth="1"/>
    <col min="10499" max="10503" width="10.7109375" style="150" customWidth="1"/>
    <col min="10504" max="10752" width="11.42578125" style="150"/>
    <col min="10753" max="10753" width="13.5703125" style="150" customWidth="1"/>
    <col min="10754" max="10754" width="23.7109375" style="150" customWidth="1"/>
    <col min="10755" max="10759" width="10.7109375" style="150" customWidth="1"/>
    <col min="10760" max="11008" width="11.42578125" style="150"/>
    <col min="11009" max="11009" width="13.5703125" style="150" customWidth="1"/>
    <col min="11010" max="11010" width="23.7109375" style="150" customWidth="1"/>
    <col min="11011" max="11015" width="10.7109375" style="150" customWidth="1"/>
    <col min="11016" max="11264" width="11.42578125" style="150"/>
    <col min="11265" max="11265" width="13.5703125" style="150" customWidth="1"/>
    <col min="11266" max="11266" width="23.7109375" style="150" customWidth="1"/>
    <col min="11267" max="11271" width="10.7109375" style="150" customWidth="1"/>
    <col min="11272" max="11520" width="11.42578125" style="150"/>
    <col min="11521" max="11521" width="13.5703125" style="150" customWidth="1"/>
    <col min="11522" max="11522" width="23.7109375" style="150" customWidth="1"/>
    <col min="11523" max="11527" width="10.7109375" style="150" customWidth="1"/>
    <col min="11528" max="11776" width="11.42578125" style="150"/>
    <col min="11777" max="11777" width="13.5703125" style="150" customWidth="1"/>
    <col min="11778" max="11778" width="23.7109375" style="150" customWidth="1"/>
    <col min="11779" max="11783" width="10.7109375" style="150" customWidth="1"/>
    <col min="11784" max="12032" width="11.42578125" style="150"/>
    <col min="12033" max="12033" width="13.5703125" style="150" customWidth="1"/>
    <col min="12034" max="12034" width="23.7109375" style="150" customWidth="1"/>
    <col min="12035" max="12039" width="10.7109375" style="150" customWidth="1"/>
    <col min="12040" max="12288" width="11.42578125" style="150"/>
    <col min="12289" max="12289" width="13.5703125" style="150" customWidth="1"/>
    <col min="12290" max="12290" width="23.7109375" style="150" customWidth="1"/>
    <col min="12291" max="12295" width="10.7109375" style="150" customWidth="1"/>
    <col min="12296" max="12544" width="11.42578125" style="150"/>
    <col min="12545" max="12545" width="13.5703125" style="150" customWidth="1"/>
    <col min="12546" max="12546" width="23.7109375" style="150" customWidth="1"/>
    <col min="12547" max="12551" width="10.7109375" style="150" customWidth="1"/>
    <col min="12552" max="12800" width="11.42578125" style="150"/>
    <col min="12801" max="12801" width="13.5703125" style="150" customWidth="1"/>
    <col min="12802" max="12802" width="23.7109375" style="150" customWidth="1"/>
    <col min="12803" max="12807" width="10.7109375" style="150" customWidth="1"/>
    <col min="12808" max="13056" width="11.42578125" style="150"/>
    <col min="13057" max="13057" width="13.5703125" style="150" customWidth="1"/>
    <col min="13058" max="13058" width="23.7109375" style="150" customWidth="1"/>
    <col min="13059" max="13063" width="10.7109375" style="150" customWidth="1"/>
    <col min="13064" max="13312" width="11.42578125" style="150"/>
    <col min="13313" max="13313" width="13.5703125" style="150" customWidth="1"/>
    <col min="13314" max="13314" width="23.7109375" style="150" customWidth="1"/>
    <col min="13315" max="13319" width="10.7109375" style="150" customWidth="1"/>
    <col min="13320" max="13568" width="11.42578125" style="150"/>
    <col min="13569" max="13569" width="13.5703125" style="150" customWidth="1"/>
    <col min="13570" max="13570" width="23.7109375" style="150" customWidth="1"/>
    <col min="13571" max="13575" width="10.7109375" style="150" customWidth="1"/>
    <col min="13576" max="13824" width="11.42578125" style="150"/>
    <col min="13825" max="13825" width="13.5703125" style="150" customWidth="1"/>
    <col min="13826" max="13826" width="23.7109375" style="150" customWidth="1"/>
    <col min="13827" max="13831" width="10.7109375" style="150" customWidth="1"/>
    <col min="13832" max="14080" width="11.42578125" style="150"/>
    <col min="14081" max="14081" width="13.5703125" style="150" customWidth="1"/>
    <col min="14082" max="14082" width="23.7109375" style="150" customWidth="1"/>
    <col min="14083" max="14087" width="10.7109375" style="150" customWidth="1"/>
    <col min="14088" max="14336" width="11.42578125" style="150"/>
    <col min="14337" max="14337" width="13.5703125" style="150" customWidth="1"/>
    <col min="14338" max="14338" width="23.7109375" style="150" customWidth="1"/>
    <col min="14339" max="14343" width="10.7109375" style="150" customWidth="1"/>
    <col min="14344" max="14592" width="11.42578125" style="150"/>
    <col min="14593" max="14593" width="13.5703125" style="150" customWidth="1"/>
    <col min="14594" max="14594" width="23.7109375" style="150" customWidth="1"/>
    <col min="14595" max="14599" width="10.7109375" style="150" customWidth="1"/>
    <col min="14600" max="14848" width="11.42578125" style="150"/>
    <col min="14849" max="14849" width="13.5703125" style="150" customWidth="1"/>
    <col min="14850" max="14850" width="23.7109375" style="150" customWidth="1"/>
    <col min="14851" max="14855" width="10.7109375" style="150" customWidth="1"/>
    <col min="14856" max="15104" width="11.42578125" style="150"/>
    <col min="15105" max="15105" width="13.5703125" style="150" customWidth="1"/>
    <col min="15106" max="15106" width="23.7109375" style="150" customWidth="1"/>
    <col min="15107" max="15111" width="10.7109375" style="150" customWidth="1"/>
    <col min="15112" max="15360" width="11.42578125" style="150"/>
    <col min="15361" max="15361" width="13.5703125" style="150" customWidth="1"/>
    <col min="15362" max="15362" width="23.7109375" style="150" customWidth="1"/>
    <col min="15363" max="15367" width="10.7109375" style="150" customWidth="1"/>
    <col min="15368" max="15616" width="11.42578125" style="150"/>
    <col min="15617" max="15617" width="13.5703125" style="150" customWidth="1"/>
    <col min="15618" max="15618" width="23.7109375" style="150" customWidth="1"/>
    <col min="15619" max="15623" width="10.7109375" style="150" customWidth="1"/>
    <col min="15624" max="15872" width="11.42578125" style="150"/>
    <col min="15873" max="15873" width="13.5703125" style="150" customWidth="1"/>
    <col min="15874" max="15874" width="23.7109375" style="150" customWidth="1"/>
    <col min="15875" max="15879" width="10.7109375" style="150" customWidth="1"/>
    <col min="15880" max="16128" width="11.42578125" style="150"/>
    <col min="16129" max="16129" width="13.5703125" style="150" customWidth="1"/>
    <col min="16130" max="16130" width="23.7109375" style="150" customWidth="1"/>
    <col min="16131" max="16135" width="10.7109375" style="150" customWidth="1"/>
    <col min="16136" max="16384" width="11.42578125" style="150"/>
  </cols>
  <sheetData>
    <row r="1" spans="2:10" ht="15" customHeight="1">
      <c r="B1" s="151"/>
    </row>
    <row r="2" spans="2:10" ht="15" customHeight="1">
      <c r="B2" s="151"/>
    </row>
    <row r="3" spans="2:10" ht="15" customHeight="1">
      <c r="B3" s="151"/>
    </row>
    <row r="4" spans="2:10" ht="15" customHeight="1">
      <c r="B4" s="151"/>
    </row>
    <row r="5" spans="2:10" ht="36" customHeight="1">
      <c r="B5" s="102" t="s">
        <v>142</v>
      </c>
      <c r="C5" s="102"/>
      <c r="D5" s="102"/>
      <c r="E5" s="102"/>
      <c r="F5" s="102"/>
      <c r="G5" s="102"/>
    </row>
    <row r="6" spans="2:10" ht="18" customHeight="1">
      <c r="B6" s="102" t="str">
        <f>actualizaciones!A2</f>
        <v>I semestre 2012</v>
      </c>
      <c r="C6" s="102"/>
      <c r="D6" s="102"/>
      <c r="E6" s="102"/>
      <c r="F6" s="102"/>
      <c r="G6" s="102"/>
      <c r="J6" s="163"/>
    </row>
    <row r="7" spans="2:10" ht="30" customHeight="1">
      <c r="B7" s="67" t="s">
        <v>118</v>
      </c>
      <c r="C7" s="103" t="s">
        <v>96</v>
      </c>
      <c r="D7" s="103" t="s">
        <v>30</v>
      </c>
      <c r="E7" s="103" t="s">
        <v>29</v>
      </c>
      <c r="F7" s="103" t="s">
        <v>27</v>
      </c>
      <c r="G7" s="103" t="s">
        <v>28</v>
      </c>
    </row>
    <row r="8" spans="2:10" ht="15" customHeight="1">
      <c r="B8" s="75" t="str">
        <f>'Nacionalidad-Zona (datos)'!B8</f>
        <v>Reino Unido</v>
      </c>
      <c r="C8" s="159">
        <f>'Nacionalidad-Zona (datos)'!C8/'Nacionalidad-Zona (datos)'!C$30</f>
        <v>0.31526314188481086</v>
      </c>
      <c r="D8" s="160">
        <f>'Nacionalidad-Zona (datos)'!D8/'Nacionalidad-Zona (datos)'!D$30</f>
        <v>3.1169685015838861E-2</v>
      </c>
      <c r="E8" s="160">
        <f>'Nacionalidad-Zona (datos)'!E8/'Nacionalidad-Zona (datos)'!E$30</f>
        <v>7.5914154543378229E-2</v>
      </c>
      <c r="F8" s="160">
        <f>'Nacionalidad-Zona (datos)'!F8/'Nacionalidad-Zona (datos)'!F$30</f>
        <v>0.33361372434006109</v>
      </c>
      <c r="G8" s="160">
        <f>'Nacionalidad-Zona (datos)'!G8/'Nacionalidad-Zona (datos)'!G$30</f>
        <v>0.42708495915925287</v>
      </c>
    </row>
    <row r="9" spans="2:10" ht="15" customHeight="1">
      <c r="B9" s="75" t="str">
        <f>'Nacionalidad-Zona (datos)'!B9</f>
        <v>España</v>
      </c>
      <c r="C9" s="159">
        <f>'Nacionalidad-Zona (datos)'!C9/'Nacionalidad-Zona (datos)'!C$30</f>
        <v>0.23286928599436543</v>
      </c>
      <c r="D9" s="160">
        <f>'Nacionalidad-Zona (datos)'!D9/'Nacionalidad-Zona (datos)'!D$30</f>
        <v>0.77502839041300575</v>
      </c>
      <c r="E9" s="160">
        <f>'Nacionalidad-Zona (datos)'!E9/'Nacionalidad-Zona (datos)'!E$30</f>
        <v>0.51579128355022241</v>
      </c>
      <c r="F9" s="160">
        <f>'Nacionalidad-Zona (datos)'!F9/'Nacionalidad-Zona (datos)'!F$30</f>
        <v>0.16852152335552634</v>
      </c>
      <c r="G9" s="160">
        <f>'Nacionalidad-Zona (datos)'!G9/'Nacionalidad-Zona (datos)'!G$30</f>
        <v>0.11445071239046578</v>
      </c>
    </row>
    <row r="10" spans="2:10" ht="15" customHeight="1">
      <c r="B10" s="75" t="str">
        <f>'Nacionalidad-Zona (datos)'!B10</f>
        <v>Alemania</v>
      </c>
      <c r="C10" s="159">
        <f>'Nacionalidad-Zona (datos)'!C10/'Nacionalidad-Zona (datos)'!C$30</f>
        <v>0.12123415562871824</v>
      </c>
      <c r="D10" s="160">
        <f>'Nacionalidad-Zona (datos)'!D10/'Nacionalidad-Zona (datos)'!D$30</f>
        <v>3.2663917279301895E-2</v>
      </c>
      <c r="E10" s="160">
        <f>'Nacionalidad-Zona (datos)'!E10/'Nacionalidad-Zona (datos)'!E$30</f>
        <v>0.24378138817533496</v>
      </c>
      <c r="F10" s="160">
        <f>'Nacionalidad-Zona (datos)'!F10/'Nacionalidad-Zona (datos)'!F$30</f>
        <v>0.13283189367729703</v>
      </c>
      <c r="G10" s="160">
        <f>'Nacionalidad-Zona (datos)'!G10/'Nacionalidad-Zona (datos)'!G$30</f>
        <v>5.668155613527863E-2</v>
      </c>
    </row>
    <row r="11" spans="2:10" ht="15" customHeight="1">
      <c r="B11" s="75" t="str">
        <f>'Nacionalidad-Zona (datos)'!B11</f>
        <v>Países Nórdicos</v>
      </c>
      <c r="C11" s="159">
        <f>'Nacionalidad-Zona (datos)'!C11/'Nacionalidad-Zona (datos)'!C$30</f>
        <v>0.10846115157467601</v>
      </c>
      <c r="D11" s="160">
        <f>'Nacionalidad-Zona (datos)'!D11/'Nacionalidad-Zona (datos)'!D$30</f>
        <v>1.6496324188631881E-2</v>
      </c>
      <c r="E11" s="160">
        <f>'Nacionalidad-Zona (datos)'!E11/'Nacionalidad-Zona (datos)'!E$30</f>
        <v>6.9544776827988306E-2</v>
      </c>
      <c r="F11" s="160">
        <f>'Nacionalidad-Zona (datos)'!F11/'Nacionalidad-Zona (datos)'!F$30</f>
        <v>8.3632574841386489E-2</v>
      </c>
      <c r="G11" s="160">
        <f>'Nacionalidad-Zona (datos)'!G11/'Nacionalidad-Zona (datos)'!G$30</f>
        <v>0.15355600645127726</v>
      </c>
    </row>
    <row r="12" spans="2:10" ht="15" customHeight="1">
      <c r="B12" s="75" t="str">
        <f>'Nacionalidad-Zona (datos)'!B12</f>
        <v>Suecia</v>
      </c>
      <c r="C12" s="159">
        <f>'Nacionalidad-Zona (datos)'!C12/'Nacionalidad-Zona (datos)'!C$30</f>
        <v>3.9167406650562731E-2</v>
      </c>
      <c r="D12" s="160">
        <f>'Nacionalidad-Zona (datos)'!D12/'Nacionalidad-Zona (datos)'!D$30</f>
        <v>4.9907357599665294E-3</v>
      </c>
      <c r="E12" s="160">
        <f>'Nacionalidad-Zona (datos)'!E12/'Nacionalidad-Zona (datos)'!E$30</f>
        <v>2.0090998442299647E-2</v>
      </c>
      <c r="F12" s="160">
        <f>'Nacionalidad-Zona (datos)'!F12/'Nacionalidad-Zona (datos)'!F$30</f>
        <v>2.8971996478628428E-2</v>
      </c>
      <c r="G12" s="160">
        <f>'Nacionalidad-Zona (datos)'!G12/'Nacionalidad-Zona (datos)'!G$30</f>
        <v>5.8115999118028151E-2</v>
      </c>
    </row>
    <row r="13" spans="2:10" ht="15" customHeight="1">
      <c r="B13" s="75" t="str">
        <f>'Nacionalidad-Zona (datos)'!B13</f>
        <v>Finlandia</v>
      </c>
      <c r="C13" s="159">
        <f>'Nacionalidad-Zona (datos)'!C13/'Nacionalidad-Zona (datos)'!C$30</f>
        <v>2.4442595237073338E-2</v>
      </c>
      <c r="D13" s="160">
        <f>'Nacionalidad-Zona (datos)'!D13/'Nacionalidad-Zona (datos)'!D$30</f>
        <v>5.2796206642360486E-3</v>
      </c>
      <c r="E13" s="160">
        <f>'Nacionalidad-Zona (datos)'!E13/'Nacionalidad-Zona (datos)'!E$30</f>
        <v>3.2419157404722371E-2</v>
      </c>
      <c r="F13" s="160">
        <f>'Nacionalidad-Zona (datos)'!F13/'Nacionalidad-Zona (datos)'!F$30</f>
        <v>1.6448408870801113E-2</v>
      </c>
      <c r="G13" s="160">
        <f>'Nacionalidad-Zona (datos)'!G13/'Nacionalidad-Zona (datos)'!G$30</f>
        <v>2.8624445980462838E-2</v>
      </c>
    </row>
    <row r="14" spans="2:10" ht="15" customHeight="1">
      <c r="B14" s="75" t="str">
        <f>'Nacionalidad-Zona (datos)'!B14</f>
        <v>Dinamarca</v>
      </c>
      <c r="C14" s="159">
        <f>'Nacionalidad-Zona (datos)'!C14/'Nacionalidad-Zona (datos)'!C$30</f>
        <v>2.285623088664308E-2</v>
      </c>
      <c r="D14" s="160">
        <f>'Nacionalidad-Zona (datos)'!D14/'Nacionalidad-Zona (datos)'!D$30</f>
        <v>2.8390413005797621E-3</v>
      </c>
      <c r="E14" s="160">
        <f>'Nacionalidad-Zona (datos)'!E14/'Nacionalidad-Zona (datos)'!E$30</f>
        <v>9.4873446469768558E-3</v>
      </c>
      <c r="F14" s="160">
        <f>'Nacionalidad-Zona (datos)'!F14/'Nacionalidad-Zona (datos)'!F$30</f>
        <v>2.1368144905027746E-2</v>
      </c>
      <c r="G14" s="160">
        <f>'Nacionalidad-Zona (datos)'!G14/'Nacionalidad-Zona (datos)'!G$30</f>
        <v>2.9796279367061324E-2</v>
      </c>
    </row>
    <row r="15" spans="2:10" ht="15" customHeight="1">
      <c r="B15" s="75" t="str">
        <f>'Nacionalidad-Zona (datos)'!B15</f>
        <v>Noruega</v>
      </c>
      <c r="C15" s="159">
        <f>'Nacionalidad-Zona (datos)'!C15/'Nacionalidad-Zona (datos)'!C$30</f>
        <v>2.1994918800396862E-2</v>
      </c>
      <c r="D15" s="160">
        <f>'Nacionalidad-Zona (datos)'!D15/'Nacionalidad-Zona (datos)'!D$30</f>
        <v>3.386926463849541E-3</v>
      </c>
      <c r="E15" s="160">
        <f>'Nacionalidad-Zona (datos)'!E15/'Nacionalidad-Zona (datos)'!E$30</f>
        <v>7.5472763339894319E-3</v>
      </c>
      <c r="F15" s="160">
        <f>'Nacionalidad-Zona (datos)'!F15/'Nacionalidad-Zona (datos)'!F$30</f>
        <v>1.6844024586929209E-2</v>
      </c>
      <c r="G15" s="160">
        <f>'Nacionalidad-Zona (datos)'!G15/'Nacionalidad-Zona (datos)'!G$30</f>
        <v>3.701928198572494E-2</v>
      </c>
    </row>
    <row r="16" spans="2:10" ht="15" customHeight="1">
      <c r="B16" s="75" t="str">
        <f>'Nacionalidad-Zona (datos)'!B16</f>
        <v>Francia</v>
      </c>
      <c r="C16" s="159">
        <f>'Nacionalidad-Zona (datos)'!C16/'Nacionalidad-Zona (datos)'!C$30</f>
        <v>3.3365738446979723E-2</v>
      </c>
      <c r="D16" s="160">
        <f>'Nacionalidad-Zona (datos)'!D16/'Nacionalidad-Zona (datos)'!D$30</f>
        <v>1.9992827685135377E-2</v>
      </c>
      <c r="E16" s="160">
        <f>'Nacionalidad-Zona (datos)'!E16/'Nacionalidad-Zona (datos)'!E$30</f>
        <v>2.7438108997964981E-2</v>
      </c>
      <c r="F16" s="160">
        <f>'Nacionalidad-Zona (datos)'!F16/'Nacionalidad-Zona (datos)'!F$30</f>
        <v>3.5074662673950957E-2</v>
      </c>
      <c r="G16" s="160">
        <f>'Nacionalidad-Zona (datos)'!G16/'Nacionalidad-Zona (datos)'!G$30</f>
        <v>2.5444640162917049E-2</v>
      </c>
    </row>
    <row r="17" spans="2:11" ht="15" customHeight="1">
      <c r="B17" s="75" t="str">
        <f>'Nacionalidad-Zona (datos)'!B17</f>
        <v>Holanda</v>
      </c>
      <c r="C17" s="159">
        <f>'Nacionalidad-Zona (datos)'!C17/'Nacionalidad-Zona (datos)'!C$30</f>
        <v>2.8574976446218831E-2</v>
      </c>
      <c r="D17" s="160">
        <f>'Nacionalidad-Zona (datos)'!D17/'Nacionalidad-Zona (datos)'!D$30</f>
        <v>5.1600820831590065E-3</v>
      </c>
      <c r="E17" s="160">
        <f>'Nacionalidad-Zona (datos)'!E17/'Nacionalidad-Zona (datos)'!E$30</f>
        <v>4.5627532546185685E-3</v>
      </c>
      <c r="F17" s="160">
        <f>'Nacionalidad-Zona (datos)'!F17/'Nacionalidad-Zona (datos)'!F$30</f>
        <v>3.8285613003614397E-2</v>
      </c>
      <c r="G17" s="160">
        <f>'Nacionalidad-Zona (datos)'!G17/'Nacionalidad-Zona (datos)'!G$30</f>
        <v>4.7424567870954636E-2</v>
      </c>
    </row>
    <row r="18" spans="2:11" ht="15" customHeight="1">
      <c r="B18" s="75" t="str">
        <f>'Nacionalidad-Zona (datos)'!B18</f>
        <v>Bélgica</v>
      </c>
      <c r="C18" s="159">
        <f>'Nacionalidad-Zona (datos)'!C18/'Nacionalidad-Zona (datos)'!C$30</f>
        <v>2.7515733425784443E-2</v>
      </c>
      <c r="D18" s="160">
        <f>'Nacionalidad-Zona (datos)'!D18/'Nacionalidad-Zona (datos)'!D$30</f>
        <v>5.219851373697528E-3</v>
      </c>
      <c r="E18" s="160">
        <f>'Nacionalidad-Zona (datos)'!E18/'Nacionalidad-Zona (datos)'!E$30</f>
        <v>2.8100195803190849E-3</v>
      </c>
      <c r="F18" s="160">
        <f>'Nacionalidad-Zona (datos)'!F18/'Nacionalidad-Zona (datos)'!F$30</f>
        <v>4.0148140459247174E-2</v>
      </c>
      <c r="G18" s="160">
        <f>'Nacionalidad-Zona (datos)'!G18/'Nacionalidad-Zona (datos)'!G$30</f>
        <v>3.656095391697077E-2</v>
      </c>
    </row>
    <row r="19" spans="2:11" ht="15" customHeight="1">
      <c r="B19" s="75" t="str">
        <f>'Nacionalidad-Zona (datos)'!B19</f>
        <v>Rusia</v>
      </c>
      <c r="C19" s="159">
        <f>'Nacionalidad-Zona (datos)'!C19/'Nacionalidad-Zona (datos)'!C$30</f>
        <v>2.5881448954445465E-2</v>
      </c>
      <c r="D19" s="160">
        <f>'Nacionalidad-Zona (datos)'!D19/'Nacionalidad-Zona (datos)'!D$30</f>
        <v>7.9194309963540738E-3</v>
      </c>
      <c r="E19" s="160">
        <f>'Nacionalidad-Zona (datos)'!E19/'Nacionalidad-Zona (datos)'!E$30</f>
        <v>6.0229369452135997E-3</v>
      </c>
      <c r="F19" s="160">
        <f>'Nacionalidad-Zona (datos)'!F19/'Nacionalidad-Zona (datos)'!F$30</f>
        <v>4.3349298320689622E-2</v>
      </c>
      <c r="G19" s="160">
        <f>'Nacionalidad-Zona (datos)'!G19/'Nacionalidad-Zona (datos)'!G$30</f>
        <v>2.2049296280605785E-2</v>
      </c>
    </row>
    <row r="20" spans="2:11" ht="15" customHeight="1">
      <c r="B20" s="75" t="str">
        <f>'Nacionalidad-Zona (datos)'!B20</f>
        <v>Países del Este</v>
      </c>
      <c r="C20" s="159">
        <f>'Nacionalidad-Zona (datos)'!C20/'Nacionalidad-Zona (datos)'!C$30</f>
        <v>2.2096176099360494E-2</v>
      </c>
      <c r="D20" s="160">
        <f>'Nacionalidad-Zona (datos)'!D20/'Nacionalidad-Zona (datos)'!D$30</f>
        <v>9.6228557767019298E-3</v>
      </c>
      <c r="E20" s="160">
        <f>'Nacionalidad-Zona (datos)'!E20/'Nacionalidad-Zona (datos)'!E$30</f>
        <v>5.9100229164153898E-3</v>
      </c>
      <c r="F20" s="160">
        <f>'Nacionalidad-Zona (datos)'!F20/'Nacionalidad-Zona (datos)'!F$30</f>
        <v>3.9229606940118081E-2</v>
      </c>
      <c r="G20" s="160">
        <f>'Nacionalidad-Zona (datos)'!G20/'Nacionalidad-Zona (datos)'!G$30</f>
        <v>1.3918308596004866E-2</v>
      </c>
    </row>
    <row r="21" spans="2:11" ht="15" customHeight="1">
      <c r="B21" s="75" t="str">
        <f>'Nacionalidad-Zona (datos)'!B21</f>
        <v>Italia</v>
      </c>
      <c r="C21" s="159">
        <f>'Nacionalidad-Zona (datos)'!C21/'Nacionalidad-Zona (datos)'!C$30</f>
        <v>1.8905946136950704E-2</v>
      </c>
      <c r="D21" s="160">
        <f>'Nacionalidad-Zona (datos)'!D21/'Nacionalidad-Zona (datos)'!D$30</f>
        <v>2.1327675173829021E-2</v>
      </c>
      <c r="E21" s="160">
        <f>'Nacionalidad-Zona (datos)'!E21/'Nacionalidad-Zona (datos)'!E$30</f>
        <v>7.0135009251251681E-3</v>
      </c>
      <c r="F21" s="160">
        <f>'Nacionalidad-Zona (datos)'!F21/'Nacionalidad-Zona (datos)'!F$30</f>
        <v>2.2155459349995545E-2</v>
      </c>
      <c r="G21" s="160">
        <f>'Nacionalidad-Zona (datos)'!G21/'Nacionalidad-Zona (datos)'!G$30</f>
        <v>2.5042054697119471E-2</v>
      </c>
    </row>
    <row r="22" spans="2:11" ht="15" customHeight="1">
      <c r="B22" s="75" t="str">
        <f>'Nacionalidad-Zona (datos)'!B22</f>
        <v>Irlanda</v>
      </c>
      <c r="C22" s="159">
        <f>'Nacionalidad-Zona (datos)'!C22/'Nacionalidad-Zona (datos)'!C$30</f>
        <v>1.4469376334210757E-2</v>
      </c>
      <c r="D22" s="160">
        <f>'Nacionalidad-Zona (datos)'!D22/'Nacionalidad-Zona (datos)'!D$30</f>
        <v>2.7693104616181539E-3</v>
      </c>
      <c r="E22" s="160">
        <f>'Nacionalidad-Zona (datos)'!E22/'Nacionalidad-Zona (datos)'!E$30</f>
        <v>3.2796392910025484E-3</v>
      </c>
      <c r="F22" s="160">
        <f>'Nacionalidad-Zona (datos)'!F22/'Nacionalidad-Zona (datos)'!F$30</f>
        <v>1.2431538406549985E-2</v>
      </c>
      <c r="G22" s="160">
        <f>'Nacionalidad-Zona (datos)'!G22/'Nacionalidad-Zona (datos)'!G$30</f>
        <v>2.7464999838965814E-2</v>
      </c>
    </row>
    <row r="23" spans="2:11" ht="15" customHeight="1">
      <c r="B23" s="75" t="str">
        <f>'Nacionalidad-Zona (datos)'!B23</f>
        <v>Suiza</v>
      </c>
      <c r="C23" s="159">
        <f>'Nacionalidad-Zona (datos)'!C23/'Nacionalidad-Zona (datos)'!C$30</f>
        <v>7.4155345364478355E-3</v>
      </c>
      <c r="D23" s="160">
        <f>'Nacionalidad-Zona (datos)'!D23/'Nacionalidad-Zona (datos)'!D$30</f>
        <v>4.7018508556970094E-3</v>
      </c>
      <c r="E23" s="160">
        <f>'Nacionalidad-Zona (datos)'!E23/'Nacionalidad-Zona (datos)'!E$30</f>
        <v>4.2342760799328671E-3</v>
      </c>
      <c r="F23" s="160">
        <f>'Nacionalidad-Zona (datos)'!F23/'Nacionalidad-Zona (datos)'!F$30</f>
        <v>1.0548446767653128E-2</v>
      </c>
      <c r="G23" s="160">
        <f>'Nacionalidad-Zona (datos)'!G23/'Nacionalidad-Zona (datos)'!G$30</f>
        <v>7.6441689521133879E-3</v>
      </c>
    </row>
    <row r="24" spans="2:11" ht="15" customHeight="1">
      <c r="B24" s="75" t="str">
        <f>'Nacionalidad-Zona (datos)'!B24</f>
        <v>Austria</v>
      </c>
      <c r="C24" s="159">
        <f>'Nacionalidad-Zona (datos)'!C24/'Nacionalidad-Zona (datos)'!C$30</f>
        <v>6.7921562679309801E-3</v>
      </c>
      <c r="D24" s="160">
        <f>'Nacionalidad-Zona (datos)'!D24/'Nacionalidad-Zona (datos)'!D$30</f>
        <v>2.3509254278485047E-3</v>
      </c>
      <c r="E24" s="160">
        <f>'Nacionalidad-Zona (datos)'!E24/'Nacionalidad-Zona (datos)'!E$30</f>
        <v>7.7217798330412113E-3</v>
      </c>
      <c r="F24" s="160">
        <f>'Nacionalidad-Zona (datos)'!F24/'Nacionalidad-Zona (datos)'!F$30</f>
        <v>8.3196810005552336E-3</v>
      </c>
      <c r="G24" s="160">
        <f>'Nacionalidad-Zona (datos)'!G24/'Nacionalidad-Zona (datos)'!G$30</f>
        <v>6.5020649537584144E-3</v>
      </c>
    </row>
    <row r="25" spans="2:11" ht="15" customHeight="1">
      <c r="B25" s="75" t="str">
        <f>'Nacionalidad-Zona (datos)'!B25</f>
        <v>Resto de Europa</v>
      </c>
      <c r="C25" s="159">
        <f>'Nacionalidad-Zona (datos)'!C25/'Nacionalidad-Zona (datos)'!C$30</f>
        <v>1.9129295570055674E-2</v>
      </c>
      <c r="D25" s="160">
        <f>'Nacionalidad-Zona (datos)'!D25/'Nacionalidad-Zona (datos)'!D$30</f>
        <v>1.2202896818281433E-2</v>
      </c>
      <c r="E25" s="160">
        <f>'Nacionalidad-Zona (datos)'!E25/'Nacionalidad-Zona (datos)'!E$30</f>
        <v>1.3051835237902159E-2</v>
      </c>
      <c r="F25" s="160">
        <f>'Nacionalidad-Zona (datos)'!F25/'Nacionalidad-Zona (datos)'!F$30</f>
        <v>2.1817619196371305E-2</v>
      </c>
      <c r="G25" s="160">
        <f>'Nacionalidad-Zona (datos)'!G25/'Nacionalidad-Zona (datos)'!G$30</f>
        <v>1.7566352278385992E-2</v>
      </c>
    </row>
    <row r="26" spans="2:11" ht="15" customHeight="1">
      <c r="B26" s="75" t="str">
        <f>'Nacionalidad-Zona (datos)'!B26</f>
        <v>Usa</v>
      </c>
      <c r="C26" s="159">
        <f>'Nacionalidad-Zona (datos)'!C26/'Nacionalidad-Zona (datos)'!C$30</f>
        <v>3.0606372876044816E-3</v>
      </c>
      <c r="D26" s="160">
        <f>'Nacionalidad-Zona (datos)'!D26/'Nacionalidad-Zona (datos)'!D$30</f>
        <v>7.3316996393919471E-3</v>
      </c>
      <c r="E26" s="160">
        <f>'Nacionalidad-Zona (datos)'!E26/'Nacionalidad-Zona (datos)'!E$30</f>
        <v>2.0298862904405443E-3</v>
      </c>
      <c r="F26" s="160">
        <f>'Nacionalidad-Zona (datos)'!F26/'Nacionalidad-Zona (datos)'!F$30</f>
        <v>2.2434544694293831E-3</v>
      </c>
      <c r="G26" s="160">
        <f>'Nacionalidad-Zona (datos)'!G26/'Nacionalidad-Zona (datos)'!G$30</f>
        <v>1.8419833465876856E-3</v>
      </c>
    </row>
    <row r="27" spans="2:11" ht="15" customHeight="1">
      <c r="B27" s="75" t="str">
        <f>'Nacionalidad-Zona (datos)'!B27</f>
        <v>Resto de América</v>
      </c>
      <c r="C27" s="159">
        <f>'Nacionalidad-Zona (datos)'!C27/'Nacionalidad-Zona (datos)'!C$30</f>
        <v>3.3039881624800454E-3</v>
      </c>
      <c r="D27" s="160">
        <f>'Nacionalidad-Zona (datos)'!D27/'Nacionalidad-Zona (datos)'!D$30</f>
        <v>2.3808100731177655E-2</v>
      </c>
      <c r="E27" s="160">
        <f>'Nacionalidad-Zona (datos)'!E27/'Nacionalidad-Zona (datos)'!E$30</f>
        <v>3.8775703980476139E-3</v>
      </c>
      <c r="F27" s="160">
        <f>'Nacionalidad-Zona (datos)'!F27/'Nacionalidad-Zona (datos)'!F$30</f>
        <v>1.8919048602957522E-3</v>
      </c>
      <c r="G27" s="160">
        <f>'Nacionalidad-Zona (datos)'!G27/'Nacionalidad-Zona (datos)'!G$30</f>
        <v>2.0661924829241825E-3</v>
      </c>
    </row>
    <row r="28" spans="2:11" ht="15" customHeight="1">
      <c r="B28" s="75" t="str">
        <f>'Nacionalidad-Zona (datos)'!B28</f>
        <v>Resto del Mundo</v>
      </c>
      <c r="C28" s="159">
        <f>'Nacionalidad-Zona (datos)'!C28/'Nacionalidad-Zona (datos)'!C$30</f>
        <v>1.1661257248960029E-2</v>
      </c>
      <c r="D28" s="160">
        <f>'Nacionalidad-Zona (datos)'!D28/'Nacionalidad-Zona (datos)'!D$30</f>
        <v>2.2234176080329928E-2</v>
      </c>
      <c r="E28" s="160">
        <f>'Nacionalidad-Zona (datos)'!E28/'Nacionalidad-Zona (datos)'!E$30</f>
        <v>7.0160671530523997E-3</v>
      </c>
      <c r="F28" s="160">
        <f>'Nacionalidad-Zona (datos)'!F28/'Nacionalidad-Zona (datos)'!F$30</f>
        <v>5.9048583372584814E-3</v>
      </c>
      <c r="G28" s="160">
        <f>'Nacionalidad-Zona (datos)'!G28/'Nacionalidad-Zona (datos)'!G$30</f>
        <v>1.4701182486417386E-2</v>
      </c>
    </row>
    <row r="29" spans="2:11" ht="15" customHeight="1">
      <c r="B29" s="105" t="s">
        <v>140</v>
      </c>
      <c r="C29" s="161">
        <f>'Nacionalidad-Zona (datos)'!C29/'Nacionalidad-Zona (datos)'!C$30</f>
        <v>0.7671307140056346</v>
      </c>
      <c r="D29" s="161">
        <f>'Nacionalidad-Zona (datos)'!D29/'Nacionalidad-Zona (datos)'!D$30</f>
        <v>0.22497160958699419</v>
      </c>
      <c r="E29" s="161">
        <f>'Nacionalidad-Zona (datos)'!E29/'Nacionalidad-Zona (datos)'!E$30</f>
        <v>0.48420871644977764</v>
      </c>
      <c r="F29" s="161">
        <f>'Nacionalidad-Zona (datos)'!F29/'Nacionalidad-Zona (datos)'!F$30</f>
        <v>0.83147847664447372</v>
      </c>
      <c r="G29" s="161">
        <f>'Nacionalidad-Zona (datos)'!G29/'Nacionalidad-Zona (datos)'!G$30</f>
        <v>0.88554928760953422</v>
      </c>
    </row>
    <row r="30" spans="2:11" ht="15" customHeight="1">
      <c r="B30" s="156" t="s">
        <v>96</v>
      </c>
      <c r="C30" s="162">
        <f>'Nacionalidad-Zona (datos)'!C30/'Nacionalidad-Zona (datos)'!C$30</f>
        <v>1</v>
      </c>
      <c r="D30" s="162">
        <f>'Nacionalidad-Zona (datos)'!D30/'Nacionalidad-Zona (datos)'!D$30</f>
        <v>1</v>
      </c>
      <c r="E30" s="162">
        <f>'Nacionalidad-Zona (datos)'!E30/'Nacionalidad-Zona (datos)'!E$30</f>
        <v>1</v>
      </c>
      <c r="F30" s="162">
        <f>'Nacionalidad-Zona (datos)'!F30/'Nacionalidad-Zona (datos)'!F$30</f>
        <v>1</v>
      </c>
      <c r="G30" s="162">
        <f>'Nacionalidad-Zona (datos)'!G30/'Nacionalidad-Zona (datos)'!G$30</f>
        <v>1</v>
      </c>
      <c r="H30" s="158"/>
      <c r="I30" s="158"/>
      <c r="J30" s="158"/>
      <c r="K30" s="158"/>
    </row>
    <row r="31" spans="2:11" ht="15" customHeight="1">
      <c r="B31" s="63" t="s">
        <v>74</v>
      </c>
      <c r="C31" s="116"/>
      <c r="D31" s="116"/>
      <c r="E31" s="116"/>
      <c r="F31" s="116"/>
      <c r="G31" s="116"/>
    </row>
    <row r="32" spans="2:11" ht="14.25" customHeight="1"/>
    <row r="33" ht="35.25" customHeight="1"/>
  </sheetData>
  <mergeCells count="3">
    <mergeCell ref="B5:G5"/>
    <mergeCell ref="B6:G6"/>
    <mergeCell ref="B31:G31"/>
  </mergeCells>
  <conditionalFormatting sqref="B8:B28">
    <cfRule type="containsText" dxfId="16" priority="1" operator="containsText" text="SUIZA">
      <formula>NOT(ISERROR(SEARCH("SUIZA",B8)))</formula>
    </cfRule>
    <cfRule type="containsText" dxfId="15" priority="2" operator="containsText" text="AUSTRIA">
      <formula>NOT(ISERROR(SEARCH("AUSTRIA",B8)))</formula>
    </cfRule>
    <cfRule type="containsText" dxfId="14" priority="3" operator="containsText" text="IRLANDA">
      <formula>NOT(ISERROR(SEARCH("IRLANDA",B8)))</formula>
    </cfRule>
    <cfRule type="containsText" dxfId="13" priority="4" operator="containsText" text="PAÍSES DEL ESTE">
      <formula>NOT(ISERROR(SEARCH("PAÍSES DEL ESTE",B8)))</formula>
    </cfRule>
    <cfRule type="containsText" dxfId="12" priority="5" operator="containsText" text="RUSIA">
      <formula>NOT(ISERROR(SEARCH("RUSIA",B8)))</formula>
    </cfRule>
    <cfRule type="containsText" dxfId="11" priority="6" operator="containsText" text="HOLANDA">
      <formula>NOT(ISERROR(SEARCH("HOLANDA",B8)))</formula>
    </cfRule>
    <cfRule type="containsText" dxfId="10" priority="7" operator="containsText" text="FRANCIA">
      <formula>NOT(ISERROR(SEARCH("FRANCIA",B8)))</formula>
    </cfRule>
    <cfRule type="containsText" dxfId="9" priority="8" operator="containsText" text="ITALIA">
      <formula>NOT(ISERROR(SEARCH("ITALIA",B8)))</formula>
    </cfRule>
    <cfRule type="containsText" dxfId="8" priority="9" operator="containsText" text="BÉLGICA">
      <formula>NOT(ISERROR(SEARCH("BÉLGICA",B8)))</formula>
    </cfRule>
    <cfRule type="containsText" dxfId="7" priority="10" operator="containsText" text="ESPAÑA">
      <formula>NOT(ISERROR(SEARCH("ESPAÑA",B8)))</formula>
    </cfRule>
    <cfRule type="containsText" dxfId="6" priority="11" operator="containsText" text="ALEMANIA">
      <formula>NOT(ISERROR(SEARCH("ALEMANIA",B8)))</formula>
    </cfRule>
    <cfRule type="containsText" dxfId="5" priority="12" operator="containsText" text="PAÍSES NÓRDICOS">
      <formula>NOT(ISERROR(SEARCH("PAÍSES NÓRDICOS",B8)))</formula>
    </cfRule>
    <cfRule type="containsText" dxfId="4" priority="13" operator="containsText" text="REINO UNIDO">
      <formula>NOT(ISERROR(SEARCH("REINO UNIDO",B8)))</formula>
    </cfRule>
    <cfRule type="containsText" dxfId="3" priority="14" operator="containsText" text="DINAMARCA">
      <formula>NOT(ISERROR(SEARCH("DINAMARCA",B8)))</formula>
    </cfRule>
    <cfRule type="containsText" dxfId="2" priority="15" operator="containsText" text="NORUEGA">
      <formula>NOT(ISERROR(SEARCH("NORUEGA",B8)))</formula>
    </cfRule>
    <cfRule type="containsText" dxfId="1" priority="16" operator="containsText" text="FINLANDIA">
      <formula>NOT(ISERROR(SEARCH("FINLANDIA",B8)))</formula>
    </cfRule>
    <cfRule type="containsText" dxfId="0" priority="17" operator="containsText" text="SUECIA">
      <formula>NOT(ISERROR(SEARCH("SUECIA",B8)))</formula>
    </cfRule>
  </conditionalFormatting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>&amp;L&amp;G&amp;RTurismo en Cifras</oddHeader>
    <oddFooter>&amp;CTurismo de Tenerife&amp;R&amp;P</oddFooter>
  </headerFooter>
  <drawing r:id="rId2"/>
  <legacyDrawingHF r:id="rId3"/>
</worksheet>
</file>

<file path=xl/worksheets/sheet25.xml><?xml version="1.0" encoding="utf-8"?>
<worksheet xmlns="http://schemas.openxmlformats.org/spreadsheetml/2006/main" xmlns:r="http://schemas.openxmlformats.org/officeDocument/2006/relationships">
  <sheetPr codeName="Hoja10">
    <tabColor rgb="FF000099"/>
    <pageSetUpPr autoPageBreaks="0" fitToPage="1"/>
  </sheetPr>
  <dimension ref="B1:H68"/>
  <sheetViews>
    <sheetView showGridLines="0" showRowColHeaders="0" showOutlineSymbols="0" zoomScaleNormal="100" workbookViewId="0">
      <selection activeCell="B1" sqref="B1"/>
    </sheetView>
  </sheetViews>
  <sheetFormatPr baseColWidth="10" defaultRowHeight="12.75"/>
  <cols>
    <col min="1" max="1" width="15.7109375" style="2" customWidth="1"/>
    <col min="2" max="2" width="20.7109375" style="2" customWidth="1"/>
    <col min="3" max="7" width="10.7109375" style="2" customWidth="1"/>
    <col min="8" max="8" width="9.28515625" style="2" customWidth="1"/>
    <col min="9" max="247" width="11.42578125" style="2"/>
    <col min="248" max="248" width="14.7109375" style="2" customWidth="1"/>
    <col min="249" max="249" width="26.85546875" style="2" customWidth="1"/>
    <col min="250" max="250" width="12.7109375" style="2" customWidth="1"/>
    <col min="251" max="251" width="10.5703125" style="2" customWidth="1"/>
    <col min="252" max="252" width="12.7109375" style="2" customWidth="1"/>
    <col min="253" max="253" width="10.7109375" style="2" customWidth="1"/>
    <col min="254" max="254" width="10.5703125" style="2" customWidth="1"/>
    <col min="255" max="255" width="9.28515625" style="2" customWidth="1"/>
    <col min="256" max="503" width="11.42578125" style="2"/>
    <col min="504" max="504" width="14.7109375" style="2" customWidth="1"/>
    <col min="505" max="505" width="26.85546875" style="2" customWidth="1"/>
    <col min="506" max="506" width="12.7109375" style="2" customWidth="1"/>
    <col min="507" max="507" width="10.5703125" style="2" customWidth="1"/>
    <col min="508" max="508" width="12.7109375" style="2" customWidth="1"/>
    <col min="509" max="509" width="10.7109375" style="2" customWidth="1"/>
    <col min="510" max="510" width="10.5703125" style="2" customWidth="1"/>
    <col min="511" max="511" width="9.28515625" style="2" customWidth="1"/>
    <col min="512" max="759" width="11.42578125" style="2"/>
    <col min="760" max="760" width="14.7109375" style="2" customWidth="1"/>
    <col min="761" max="761" width="26.85546875" style="2" customWidth="1"/>
    <col min="762" max="762" width="12.7109375" style="2" customWidth="1"/>
    <col min="763" max="763" width="10.5703125" style="2" customWidth="1"/>
    <col min="764" max="764" width="12.7109375" style="2" customWidth="1"/>
    <col min="765" max="765" width="10.7109375" style="2" customWidth="1"/>
    <col min="766" max="766" width="10.5703125" style="2" customWidth="1"/>
    <col min="767" max="767" width="9.28515625" style="2" customWidth="1"/>
    <col min="768" max="1015" width="11.42578125" style="2"/>
    <col min="1016" max="1016" width="14.7109375" style="2" customWidth="1"/>
    <col min="1017" max="1017" width="26.85546875" style="2" customWidth="1"/>
    <col min="1018" max="1018" width="12.7109375" style="2" customWidth="1"/>
    <col min="1019" max="1019" width="10.5703125" style="2" customWidth="1"/>
    <col min="1020" max="1020" width="12.7109375" style="2" customWidth="1"/>
    <col min="1021" max="1021" width="10.7109375" style="2" customWidth="1"/>
    <col min="1022" max="1022" width="10.5703125" style="2" customWidth="1"/>
    <col min="1023" max="1023" width="9.28515625" style="2" customWidth="1"/>
    <col min="1024" max="1271" width="11.42578125" style="2"/>
    <col min="1272" max="1272" width="14.7109375" style="2" customWidth="1"/>
    <col min="1273" max="1273" width="26.85546875" style="2" customWidth="1"/>
    <col min="1274" max="1274" width="12.7109375" style="2" customWidth="1"/>
    <col min="1275" max="1275" width="10.5703125" style="2" customWidth="1"/>
    <col min="1276" max="1276" width="12.7109375" style="2" customWidth="1"/>
    <col min="1277" max="1277" width="10.7109375" style="2" customWidth="1"/>
    <col min="1278" max="1278" width="10.5703125" style="2" customWidth="1"/>
    <col min="1279" max="1279" width="9.28515625" style="2" customWidth="1"/>
    <col min="1280" max="1527" width="11.42578125" style="2"/>
    <col min="1528" max="1528" width="14.7109375" style="2" customWidth="1"/>
    <col min="1529" max="1529" width="26.85546875" style="2" customWidth="1"/>
    <col min="1530" max="1530" width="12.7109375" style="2" customWidth="1"/>
    <col min="1531" max="1531" width="10.5703125" style="2" customWidth="1"/>
    <col min="1532" max="1532" width="12.7109375" style="2" customWidth="1"/>
    <col min="1533" max="1533" width="10.7109375" style="2" customWidth="1"/>
    <col min="1534" max="1534" width="10.5703125" style="2" customWidth="1"/>
    <col min="1535" max="1535" width="9.28515625" style="2" customWidth="1"/>
    <col min="1536" max="1783" width="11.42578125" style="2"/>
    <col min="1784" max="1784" width="14.7109375" style="2" customWidth="1"/>
    <col min="1785" max="1785" width="26.85546875" style="2" customWidth="1"/>
    <col min="1786" max="1786" width="12.7109375" style="2" customWidth="1"/>
    <col min="1787" max="1787" width="10.5703125" style="2" customWidth="1"/>
    <col min="1788" max="1788" width="12.7109375" style="2" customWidth="1"/>
    <col min="1789" max="1789" width="10.7109375" style="2" customWidth="1"/>
    <col min="1790" max="1790" width="10.5703125" style="2" customWidth="1"/>
    <col min="1791" max="1791" width="9.28515625" style="2" customWidth="1"/>
    <col min="1792" max="2039" width="11.42578125" style="2"/>
    <col min="2040" max="2040" width="14.7109375" style="2" customWidth="1"/>
    <col min="2041" max="2041" width="26.85546875" style="2" customWidth="1"/>
    <col min="2042" max="2042" width="12.7109375" style="2" customWidth="1"/>
    <col min="2043" max="2043" width="10.5703125" style="2" customWidth="1"/>
    <col min="2044" max="2044" width="12.7109375" style="2" customWidth="1"/>
    <col min="2045" max="2045" width="10.7109375" style="2" customWidth="1"/>
    <col min="2046" max="2046" width="10.5703125" style="2" customWidth="1"/>
    <col min="2047" max="2047" width="9.28515625" style="2" customWidth="1"/>
    <col min="2048" max="2295" width="11.42578125" style="2"/>
    <col min="2296" max="2296" width="14.7109375" style="2" customWidth="1"/>
    <col min="2297" max="2297" width="26.85546875" style="2" customWidth="1"/>
    <col min="2298" max="2298" width="12.7109375" style="2" customWidth="1"/>
    <col min="2299" max="2299" width="10.5703125" style="2" customWidth="1"/>
    <col min="2300" max="2300" width="12.7109375" style="2" customWidth="1"/>
    <col min="2301" max="2301" width="10.7109375" style="2" customWidth="1"/>
    <col min="2302" max="2302" width="10.5703125" style="2" customWidth="1"/>
    <col min="2303" max="2303" width="9.28515625" style="2" customWidth="1"/>
    <col min="2304" max="2551" width="11.42578125" style="2"/>
    <col min="2552" max="2552" width="14.7109375" style="2" customWidth="1"/>
    <col min="2553" max="2553" width="26.85546875" style="2" customWidth="1"/>
    <col min="2554" max="2554" width="12.7109375" style="2" customWidth="1"/>
    <col min="2555" max="2555" width="10.5703125" style="2" customWidth="1"/>
    <col min="2556" max="2556" width="12.7109375" style="2" customWidth="1"/>
    <col min="2557" max="2557" width="10.7109375" style="2" customWidth="1"/>
    <col min="2558" max="2558" width="10.5703125" style="2" customWidth="1"/>
    <col min="2559" max="2559" width="9.28515625" style="2" customWidth="1"/>
    <col min="2560" max="2807" width="11.42578125" style="2"/>
    <col min="2808" max="2808" width="14.7109375" style="2" customWidth="1"/>
    <col min="2809" max="2809" width="26.85546875" style="2" customWidth="1"/>
    <col min="2810" max="2810" width="12.7109375" style="2" customWidth="1"/>
    <col min="2811" max="2811" width="10.5703125" style="2" customWidth="1"/>
    <col min="2812" max="2812" width="12.7109375" style="2" customWidth="1"/>
    <col min="2813" max="2813" width="10.7109375" style="2" customWidth="1"/>
    <col min="2814" max="2814" width="10.5703125" style="2" customWidth="1"/>
    <col min="2815" max="2815" width="9.28515625" style="2" customWidth="1"/>
    <col min="2816" max="3063" width="11.42578125" style="2"/>
    <col min="3064" max="3064" width="14.7109375" style="2" customWidth="1"/>
    <col min="3065" max="3065" width="26.85546875" style="2" customWidth="1"/>
    <col min="3066" max="3066" width="12.7109375" style="2" customWidth="1"/>
    <col min="3067" max="3067" width="10.5703125" style="2" customWidth="1"/>
    <col min="3068" max="3068" width="12.7109375" style="2" customWidth="1"/>
    <col min="3069" max="3069" width="10.7109375" style="2" customWidth="1"/>
    <col min="3070" max="3070" width="10.5703125" style="2" customWidth="1"/>
    <col min="3071" max="3071" width="9.28515625" style="2" customWidth="1"/>
    <col min="3072" max="3319" width="11.42578125" style="2"/>
    <col min="3320" max="3320" width="14.7109375" style="2" customWidth="1"/>
    <col min="3321" max="3321" width="26.85546875" style="2" customWidth="1"/>
    <col min="3322" max="3322" width="12.7109375" style="2" customWidth="1"/>
    <col min="3323" max="3323" width="10.5703125" style="2" customWidth="1"/>
    <col min="3324" max="3324" width="12.7109375" style="2" customWidth="1"/>
    <col min="3325" max="3325" width="10.7109375" style="2" customWidth="1"/>
    <col min="3326" max="3326" width="10.5703125" style="2" customWidth="1"/>
    <col min="3327" max="3327" width="9.28515625" style="2" customWidth="1"/>
    <col min="3328" max="3575" width="11.42578125" style="2"/>
    <col min="3576" max="3576" width="14.7109375" style="2" customWidth="1"/>
    <col min="3577" max="3577" width="26.85546875" style="2" customWidth="1"/>
    <col min="3578" max="3578" width="12.7109375" style="2" customWidth="1"/>
    <col min="3579" max="3579" width="10.5703125" style="2" customWidth="1"/>
    <col min="3580" max="3580" width="12.7109375" style="2" customWidth="1"/>
    <col min="3581" max="3581" width="10.7109375" style="2" customWidth="1"/>
    <col min="3582" max="3582" width="10.5703125" style="2" customWidth="1"/>
    <col min="3583" max="3583" width="9.28515625" style="2" customWidth="1"/>
    <col min="3584" max="3831" width="11.42578125" style="2"/>
    <col min="3832" max="3832" width="14.7109375" style="2" customWidth="1"/>
    <col min="3833" max="3833" width="26.85546875" style="2" customWidth="1"/>
    <col min="3834" max="3834" width="12.7109375" style="2" customWidth="1"/>
    <col min="3835" max="3835" width="10.5703125" style="2" customWidth="1"/>
    <col min="3836" max="3836" width="12.7109375" style="2" customWidth="1"/>
    <col min="3837" max="3837" width="10.7109375" style="2" customWidth="1"/>
    <col min="3838" max="3838" width="10.5703125" style="2" customWidth="1"/>
    <col min="3839" max="3839" width="9.28515625" style="2" customWidth="1"/>
    <col min="3840" max="4087" width="11.42578125" style="2"/>
    <col min="4088" max="4088" width="14.7109375" style="2" customWidth="1"/>
    <col min="4089" max="4089" width="26.85546875" style="2" customWidth="1"/>
    <col min="4090" max="4090" width="12.7109375" style="2" customWidth="1"/>
    <col min="4091" max="4091" width="10.5703125" style="2" customWidth="1"/>
    <col min="4092" max="4092" width="12.7109375" style="2" customWidth="1"/>
    <col min="4093" max="4093" width="10.7109375" style="2" customWidth="1"/>
    <col min="4094" max="4094" width="10.5703125" style="2" customWidth="1"/>
    <col min="4095" max="4095" width="9.28515625" style="2" customWidth="1"/>
    <col min="4096" max="4343" width="11.42578125" style="2"/>
    <col min="4344" max="4344" width="14.7109375" style="2" customWidth="1"/>
    <col min="4345" max="4345" width="26.85546875" style="2" customWidth="1"/>
    <col min="4346" max="4346" width="12.7109375" style="2" customWidth="1"/>
    <col min="4347" max="4347" width="10.5703125" style="2" customWidth="1"/>
    <col min="4348" max="4348" width="12.7109375" style="2" customWidth="1"/>
    <col min="4349" max="4349" width="10.7109375" style="2" customWidth="1"/>
    <col min="4350" max="4350" width="10.5703125" style="2" customWidth="1"/>
    <col min="4351" max="4351" width="9.28515625" style="2" customWidth="1"/>
    <col min="4352" max="4599" width="11.42578125" style="2"/>
    <col min="4600" max="4600" width="14.7109375" style="2" customWidth="1"/>
    <col min="4601" max="4601" width="26.85546875" style="2" customWidth="1"/>
    <col min="4602" max="4602" width="12.7109375" style="2" customWidth="1"/>
    <col min="4603" max="4603" width="10.5703125" style="2" customWidth="1"/>
    <col min="4604" max="4604" width="12.7109375" style="2" customWidth="1"/>
    <col min="4605" max="4605" width="10.7109375" style="2" customWidth="1"/>
    <col min="4606" max="4606" width="10.5703125" style="2" customWidth="1"/>
    <col min="4607" max="4607" width="9.28515625" style="2" customWidth="1"/>
    <col min="4608" max="4855" width="11.42578125" style="2"/>
    <col min="4856" max="4856" width="14.7109375" style="2" customWidth="1"/>
    <col min="4857" max="4857" width="26.85546875" style="2" customWidth="1"/>
    <col min="4858" max="4858" width="12.7109375" style="2" customWidth="1"/>
    <col min="4859" max="4859" width="10.5703125" style="2" customWidth="1"/>
    <col min="4860" max="4860" width="12.7109375" style="2" customWidth="1"/>
    <col min="4861" max="4861" width="10.7109375" style="2" customWidth="1"/>
    <col min="4862" max="4862" width="10.5703125" style="2" customWidth="1"/>
    <col min="4863" max="4863" width="9.28515625" style="2" customWidth="1"/>
    <col min="4864" max="5111" width="11.42578125" style="2"/>
    <col min="5112" max="5112" width="14.7109375" style="2" customWidth="1"/>
    <col min="5113" max="5113" width="26.85546875" style="2" customWidth="1"/>
    <col min="5114" max="5114" width="12.7109375" style="2" customWidth="1"/>
    <col min="5115" max="5115" width="10.5703125" style="2" customWidth="1"/>
    <col min="5116" max="5116" width="12.7109375" style="2" customWidth="1"/>
    <col min="5117" max="5117" width="10.7109375" style="2" customWidth="1"/>
    <col min="5118" max="5118" width="10.5703125" style="2" customWidth="1"/>
    <col min="5119" max="5119" width="9.28515625" style="2" customWidth="1"/>
    <col min="5120" max="5367" width="11.42578125" style="2"/>
    <col min="5368" max="5368" width="14.7109375" style="2" customWidth="1"/>
    <col min="5369" max="5369" width="26.85546875" style="2" customWidth="1"/>
    <col min="5370" max="5370" width="12.7109375" style="2" customWidth="1"/>
    <col min="5371" max="5371" width="10.5703125" style="2" customWidth="1"/>
    <col min="5372" max="5372" width="12.7109375" style="2" customWidth="1"/>
    <col min="5373" max="5373" width="10.7109375" style="2" customWidth="1"/>
    <col min="5374" max="5374" width="10.5703125" style="2" customWidth="1"/>
    <col min="5375" max="5375" width="9.28515625" style="2" customWidth="1"/>
    <col min="5376" max="5623" width="11.42578125" style="2"/>
    <col min="5624" max="5624" width="14.7109375" style="2" customWidth="1"/>
    <col min="5625" max="5625" width="26.85546875" style="2" customWidth="1"/>
    <col min="5626" max="5626" width="12.7109375" style="2" customWidth="1"/>
    <col min="5627" max="5627" width="10.5703125" style="2" customWidth="1"/>
    <col min="5628" max="5628" width="12.7109375" style="2" customWidth="1"/>
    <col min="5629" max="5629" width="10.7109375" style="2" customWidth="1"/>
    <col min="5630" max="5630" width="10.5703125" style="2" customWidth="1"/>
    <col min="5631" max="5631" width="9.28515625" style="2" customWidth="1"/>
    <col min="5632" max="5879" width="11.42578125" style="2"/>
    <col min="5880" max="5880" width="14.7109375" style="2" customWidth="1"/>
    <col min="5881" max="5881" width="26.85546875" style="2" customWidth="1"/>
    <col min="5882" max="5882" width="12.7109375" style="2" customWidth="1"/>
    <col min="5883" max="5883" width="10.5703125" style="2" customWidth="1"/>
    <col min="5884" max="5884" width="12.7109375" style="2" customWidth="1"/>
    <col min="5885" max="5885" width="10.7109375" style="2" customWidth="1"/>
    <col min="5886" max="5886" width="10.5703125" style="2" customWidth="1"/>
    <col min="5887" max="5887" width="9.28515625" style="2" customWidth="1"/>
    <col min="5888" max="6135" width="11.42578125" style="2"/>
    <col min="6136" max="6136" width="14.7109375" style="2" customWidth="1"/>
    <col min="6137" max="6137" width="26.85546875" style="2" customWidth="1"/>
    <col min="6138" max="6138" width="12.7109375" style="2" customWidth="1"/>
    <col min="6139" max="6139" width="10.5703125" style="2" customWidth="1"/>
    <col min="6140" max="6140" width="12.7109375" style="2" customWidth="1"/>
    <col min="6141" max="6141" width="10.7109375" style="2" customWidth="1"/>
    <col min="6142" max="6142" width="10.5703125" style="2" customWidth="1"/>
    <col min="6143" max="6143" width="9.28515625" style="2" customWidth="1"/>
    <col min="6144" max="6391" width="11.42578125" style="2"/>
    <col min="6392" max="6392" width="14.7109375" style="2" customWidth="1"/>
    <col min="6393" max="6393" width="26.85546875" style="2" customWidth="1"/>
    <col min="6394" max="6394" width="12.7109375" style="2" customWidth="1"/>
    <col min="6395" max="6395" width="10.5703125" style="2" customWidth="1"/>
    <col min="6396" max="6396" width="12.7109375" style="2" customWidth="1"/>
    <col min="6397" max="6397" width="10.7109375" style="2" customWidth="1"/>
    <col min="6398" max="6398" width="10.5703125" style="2" customWidth="1"/>
    <col min="6399" max="6399" width="9.28515625" style="2" customWidth="1"/>
    <col min="6400" max="6647" width="11.42578125" style="2"/>
    <col min="6648" max="6648" width="14.7109375" style="2" customWidth="1"/>
    <col min="6649" max="6649" width="26.85546875" style="2" customWidth="1"/>
    <col min="6650" max="6650" width="12.7109375" style="2" customWidth="1"/>
    <col min="6651" max="6651" width="10.5703125" style="2" customWidth="1"/>
    <col min="6652" max="6652" width="12.7109375" style="2" customWidth="1"/>
    <col min="6653" max="6653" width="10.7109375" style="2" customWidth="1"/>
    <col min="6654" max="6654" width="10.5703125" style="2" customWidth="1"/>
    <col min="6655" max="6655" width="9.28515625" style="2" customWidth="1"/>
    <col min="6656" max="6903" width="11.42578125" style="2"/>
    <col min="6904" max="6904" width="14.7109375" style="2" customWidth="1"/>
    <col min="6905" max="6905" width="26.85546875" style="2" customWidth="1"/>
    <col min="6906" max="6906" width="12.7109375" style="2" customWidth="1"/>
    <col min="6907" max="6907" width="10.5703125" style="2" customWidth="1"/>
    <col min="6908" max="6908" width="12.7109375" style="2" customWidth="1"/>
    <col min="6909" max="6909" width="10.7109375" style="2" customWidth="1"/>
    <col min="6910" max="6910" width="10.5703125" style="2" customWidth="1"/>
    <col min="6911" max="6911" width="9.28515625" style="2" customWidth="1"/>
    <col min="6912" max="7159" width="11.42578125" style="2"/>
    <col min="7160" max="7160" width="14.7109375" style="2" customWidth="1"/>
    <col min="7161" max="7161" width="26.85546875" style="2" customWidth="1"/>
    <col min="7162" max="7162" width="12.7109375" style="2" customWidth="1"/>
    <col min="7163" max="7163" width="10.5703125" style="2" customWidth="1"/>
    <col min="7164" max="7164" width="12.7109375" style="2" customWidth="1"/>
    <col min="7165" max="7165" width="10.7109375" style="2" customWidth="1"/>
    <col min="7166" max="7166" width="10.5703125" style="2" customWidth="1"/>
    <col min="7167" max="7167" width="9.28515625" style="2" customWidth="1"/>
    <col min="7168" max="7415" width="11.42578125" style="2"/>
    <col min="7416" max="7416" width="14.7109375" style="2" customWidth="1"/>
    <col min="7417" max="7417" width="26.85546875" style="2" customWidth="1"/>
    <col min="7418" max="7418" width="12.7109375" style="2" customWidth="1"/>
    <col min="7419" max="7419" width="10.5703125" style="2" customWidth="1"/>
    <col min="7420" max="7420" width="12.7109375" style="2" customWidth="1"/>
    <col min="7421" max="7421" width="10.7109375" style="2" customWidth="1"/>
    <col min="7422" max="7422" width="10.5703125" style="2" customWidth="1"/>
    <col min="7423" max="7423" width="9.28515625" style="2" customWidth="1"/>
    <col min="7424" max="7671" width="11.42578125" style="2"/>
    <col min="7672" max="7672" width="14.7109375" style="2" customWidth="1"/>
    <col min="7673" max="7673" width="26.85546875" style="2" customWidth="1"/>
    <col min="7674" max="7674" width="12.7109375" style="2" customWidth="1"/>
    <col min="7675" max="7675" width="10.5703125" style="2" customWidth="1"/>
    <col min="7676" max="7676" width="12.7109375" style="2" customWidth="1"/>
    <col min="7677" max="7677" width="10.7109375" style="2" customWidth="1"/>
    <col min="7678" max="7678" width="10.5703125" style="2" customWidth="1"/>
    <col min="7679" max="7679" width="9.28515625" style="2" customWidth="1"/>
    <col min="7680" max="7927" width="11.42578125" style="2"/>
    <col min="7928" max="7928" width="14.7109375" style="2" customWidth="1"/>
    <col min="7929" max="7929" width="26.85546875" style="2" customWidth="1"/>
    <col min="7930" max="7930" width="12.7109375" style="2" customWidth="1"/>
    <col min="7931" max="7931" width="10.5703125" style="2" customWidth="1"/>
    <col min="7932" max="7932" width="12.7109375" style="2" customWidth="1"/>
    <col min="7933" max="7933" width="10.7109375" style="2" customWidth="1"/>
    <col min="7934" max="7934" width="10.5703125" style="2" customWidth="1"/>
    <col min="7935" max="7935" width="9.28515625" style="2" customWidth="1"/>
    <col min="7936" max="8183" width="11.42578125" style="2"/>
    <col min="8184" max="8184" width="14.7109375" style="2" customWidth="1"/>
    <col min="8185" max="8185" width="26.85546875" style="2" customWidth="1"/>
    <col min="8186" max="8186" width="12.7109375" style="2" customWidth="1"/>
    <col min="8187" max="8187" width="10.5703125" style="2" customWidth="1"/>
    <col min="8188" max="8188" width="12.7109375" style="2" customWidth="1"/>
    <col min="8189" max="8189" width="10.7109375" style="2" customWidth="1"/>
    <col min="8190" max="8190" width="10.5703125" style="2" customWidth="1"/>
    <col min="8191" max="8191" width="9.28515625" style="2" customWidth="1"/>
    <col min="8192" max="8439" width="11.42578125" style="2"/>
    <col min="8440" max="8440" width="14.7109375" style="2" customWidth="1"/>
    <col min="8441" max="8441" width="26.85546875" style="2" customWidth="1"/>
    <col min="8442" max="8442" width="12.7109375" style="2" customWidth="1"/>
    <col min="8443" max="8443" width="10.5703125" style="2" customWidth="1"/>
    <col min="8444" max="8444" width="12.7109375" style="2" customWidth="1"/>
    <col min="8445" max="8445" width="10.7109375" style="2" customWidth="1"/>
    <col min="8446" max="8446" width="10.5703125" style="2" customWidth="1"/>
    <col min="8447" max="8447" width="9.28515625" style="2" customWidth="1"/>
    <col min="8448" max="8695" width="11.42578125" style="2"/>
    <col min="8696" max="8696" width="14.7109375" style="2" customWidth="1"/>
    <col min="8697" max="8697" width="26.85546875" style="2" customWidth="1"/>
    <col min="8698" max="8698" width="12.7109375" style="2" customWidth="1"/>
    <col min="8699" max="8699" width="10.5703125" style="2" customWidth="1"/>
    <col min="8700" max="8700" width="12.7109375" style="2" customWidth="1"/>
    <col min="8701" max="8701" width="10.7109375" style="2" customWidth="1"/>
    <col min="8702" max="8702" width="10.5703125" style="2" customWidth="1"/>
    <col min="8703" max="8703" width="9.28515625" style="2" customWidth="1"/>
    <col min="8704" max="8951" width="11.42578125" style="2"/>
    <col min="8952" max="8952" width="14.7109375" style="2" customWidth="1"/>
    <col min="8953" max="8953" width="26.85546875" style="2" customWidth="1"/>
    <col min="8954" max="8954" width="12.7109375" style="2" customWidth="1"/>
    <col min="8955" max="8955" width="10.5703125" style="2" customWidth="1"/>
    <col min="8956" max="8956" width="12.7109375" style="2" customWidth="1"/>
    <col min="8957" max="8957" width="10.7109375" style="2" customWidth="1"/>
    <col min="8958" max="8958" width="10.5703125" style="2" customWidth="1"/>
    <col min="8959" max="8959" width="9.28515625" style="2" customWidth="1"/>
    <col min="8960" max="9207" width="11.42578125" style="2"/>
    <col min="9208" max="9208" width="14.7109375" style="2" customWidth="1"/>
    <col min="9209" max="9209" width="26.85546875" style="2" customWidth="1"/>
    <col min="9210" max="9210" width="12.7109375" style="2" customWidth="1"/>
    <col min="9211" max="9211" width="10.5703125" style="2" customWidth="1"/>
    <col min="9212" max="9212" width="12.7109375" style="2" customWidth="1"/>
    <col min="9213" max="9213" width="10.7109375" style="2" customWidth="1"/>
    <col min="9214" max="9214" width="10.5703125" style="2" customWidth="1"/>
    <col min="9215" max="9215" width="9.28515625" style="2" customWidth="1"/>
    <col min="9216" max="9463" width="11.42578125" style="2"/>
    <col min="9464" max="9464" width="14.7109375" style="2" customWidth="1"/>
    <col min="9465" max="9465" width="26.85546875" style="2" customWidth="1"/>
    <col min="9466" max="9466" width="12.7109375" style="2" customWidth="1"/>
    <col min="9467" max="9467" width="10.5703125" style="2" customWidth="1"/>
    <col min="9468" max="9468" width="12.7109375" style="2" customWidth="1"/>
    <col min="9469" max="9469" width="10.7109375" style="2" customWidth="1"/>
    <col min="9470" max="9470" width="10.5703125" style="2" customWidth="1"/>
    <col min="9471" max="9471" width="9.28515625" style="2" customWidth="1"/>
    <col min="9472" max="9719" width="11.42578125" style="2"/>
    <col min="9720" max="9720" width="14.7109375" style="2" customWidth="1"/>
    <col min="9721" max="9721" width="26.85546875" style="2" customWidth="1"/>
    <col min="9722" max="9722" width="12.7109375" style="2" customWidth="1"/>
    <col min="9723" max="9723" width="10.5703125" style="2" customWidth="1"/>
    <col min="9724" max="9724" width="12.7109375" style="2" customWidth="1"/>
    <col min="9725" max="9725" width="10.7109375" style="2" customWidth="1"/>
    <col min="9726" max="9726" width="10.5703125" style="2" customWidth="1"/>
    <col min="9727" max="9727" width="9.28515625" style="2" customWidth="1"/>
    <col min="9728" max="9975" width="11.42578125" style="2"/>
    <col min="9976" max="9976" width="14.7109375" style="2" customWidth="1"/>
    <col min="9977" max="9977" width="26.85546875" style="2" customWidth="1"/>
    <col min="9978" max="9978" width="12.7109375" style="2" customWidth="1"/>
    <col min="9979" max="9979" width="10.5703125" style="2" customWidth="1"/>
    <col min="9980" max="9980" width="12.7109375" style="2" customWidth="1"/>
    <col min="9981" max="9981" width="10.7109375" style="2" customWidth="1"/>
    <col min="9982" max="9982" width="10.5703125" style="2" customWidth="1"/>
    <col min="9983" max="9983" width="9.28515625" style="2" customWidth="1"/>
    <col min="9984" max="10231" width="11.42578125" style="2"/>
    <col min="10232" max="10232" width="14.7109375" style="2" customWidth="1"/>
    <col min="10233" max="10233" width="26.85546875" style="2" customWidth="1"/>
    <col min="10234" max="10234" width="12.7109375" style="2" customWidth="1"/>
    <col min="10235" max="10235" width="10.5703125" style="2" customWidth="1"/>
    <col min="10236" max="10236" width="12.7109375" style="2" customWidth="1"/>
    <col min="10237" max="10237" width="10.7109375" style="2" customWidth="1"/>
    <col min="10238" max="10238" width="10.5703125" style="2" customWidth="1"/>
    <col min="10239" max="10239" width="9.28515625" style="2" customWidth="1"/>
    <col min="10240" max="10487" width="11.42578125" style="2"/>
    <col min="10488" max="10488" width="14.7109375" style="2" customWidth="1"/>
    <col min="10489" max="10489" width="26.85546875" style="2" customWidth="1"/>
    <col min="10490" max="10490" width="12.7109375" style="2" customWidth="1"/>
    <col min="10491" max="10491" width="10.5703125" style="2" customWidth="1"/>
    <col min="10492" max="10492" width="12.7109375" style="2" customWidth="1"/>
    <col min="10493" max="10493" width="10.7109375" style="2" customWidth="1"/>
    <col min="10494" max="10494" width="10.5703125" style="2" customWidth="1"/>
    <col min="10495" max="10495" width="9.28515625" style="2" customWidth="1"/>
    <col min="10496" max="10743" width="11.42578125" style="2"/>
    <col min="10744" max="10744" width="14.7109375" style="2" customWidth="1"/>
    <col min="10745" max="10745" width="26.85546875" style="2" customWidth="1"/>
    <col min="10746" max="10746" width="12.7109375" style="2" customWidth="1"/>
    <col min="10747" max="10747" width="10.5703125" style="2" customWidth="1"/>
    <col min="10748" max="10748" width="12.7109375" style="2" customWidth="1"/>
    <col min="10749" max="10749" width="10.7109375" style="2" customWidth="1"/>
    <col min="10750" max="10750" width="10.5703125" style="2" customWidth="1"/>
    <col min="10751" max="10751" width="9.28515625" style="2" customWidth="1"/>
    <col min="10752" max="10999" width="11.42578125" style="2"/>
    <col min="11000" max="11000" width="14.7109375" style="2" customWidth="1"/>
    <col min="11001" max="11001" width="26.85546875" style="2" customWidth="1"/>
    <col min="11002" max="11002" width="12.7109375" style="2" customWidth="1"/>
    <col min="11003" max="11003" width="10.5703125" style="2" customWidth="1"/>
    <col min="11004" max="11004" width="12.7109375" style="2" customWidth="1"/>
    <col min="11005" max="11005" width="10.7109375" style="2" customWidth="1"/>
    <col min="11006" max="11006" width="10.5703125" style="2" customWidth="1"/>
    <col min="11007" max="11007" width="9.28515625" style="2" customWidth="1"/>
    <col min="11008" max="11255" width="11.42578125" style="2"/>
    <col min="11256" max="11256" width="14.7109375" style="2" customWidth="1"/>
    <col min="11257" max="11257" width="26.85546875" style="2" customWidth="1"/>
    <col min="11258" max="11258" width="12.7109375" style="2" customWidth="1"/>
    <col min="11259" max="11259" width="10.5703125" style="2" customWidth="1"/>
    <col min="11260" max="11260" width="12.7109375" style="2" customWidth="1"/>
    <col min="11261" max="11261" width="10.7109375" style="2" customWidth="1"/>
    <col min="11262" max="11262" width="10.5703125" style="2" customWidth="1"/>
    <col min="11263" max="11263" width="9.28515625" style="2" customWidth="1"/>
    <col min="11264" max="11511" width="11.42578125" style="2"/>
    <col min="11512" max="11512" width="14.7109375" style="2" customWidth="1"/>
    <col min="11513" max="11513" width="26.85546875" style="2" customWidth="1"/>
    <col min="11514" max="11514" width="12.7109375" style="2" customWidth="1"/>
    <col min="11515" max="11515" width="10.5703125" style="2" customWidth="1"/>
    <col min="11516" max="11516" width="12.7109375" style="2" customWidth="1"/>
    <col min="11517" max="11517" width="10.7109375" style="2" customWidth="1"/>
    <col min="11518" max="11518" width="10.5703125" style="2" customWidth="1"/>
    <col min="11519" max="11519" width="9.28515625" style="2" customWidth="1"/>
    <col min="11520" max="11767" width="11.42578125" style="2"/>
    <col min="11768" max="11768" width="14.7109375" style="2" customWidth="1"/>
    <col min="11769" max="11769" width="26.85546875" style="2" customWidth="1"/>
    <col min="11770" max="11770" width="12.7109375" style="2" customWidth="1"/>
    <col min="11771" max="11771" width="10.5703125" style="2" customWidth="1"/>
    <col min="11772" max="11772" width="12.7109375" style="2" customWidth="1"/>
    <col min="11773" max="11773" width="10.7109375" style="2" customWidth="1"/>
    <col min="11774" max="11774" width="10.5703125" style="2" customWidth="1"/>
    <col min="11775" max="11775" width="9.28515625" style="2" customWidth="1"/>
    <col min="11776" max="12023" width="11.42578125" style="2"/>
    <col min="12024" max="12024" width="14.7109375" style="2" customWidth="1"/>
    <col min="12025" max="12025" width="26.85546875" style="2" customWidth="1"/>
    <col min="12026" max="12026" width="12.7109375" style="2" customWidth="1"/>
    <col min="12027" max="12027" width="10.5703125" style="2" customWidth="1"/>
    <col min="12028" max="12028" width="12.7109375" style="2" customWidth="1"/>
    <col min="12029" max="12029" width="10.7109375" style="2" customWidth="1"/>
    <col min="12030" max="12030" width="10.5703125" style="2" customWidth="1"/>
    <col min="12031" max="12031" width="9.28515625" style="2" customWidth="1"/>
    <col min="12032" max="12279" width="11.42578125" style="2"/>
    <col min="12280" max="12280" width="14.7109375" style="2" customWidth="1"/>
    <col min="12281" max="12281" width="26.85546875" style="2" customWidth="1"/>
    <col min="12282" max="12282" width="12.7109375" style="2" customWidth="1"/>
    <col min="12283" max="12283" width="10.5703125" style="2" customWidth="1"/>
    <col min="12284" max="12284" width="12.7109375" style="2" customWidth="1"/>
    <col min="12285" max="12285" width="10.7109375" style="2" customWidth="1"/>
    <col min="12286" max="12286" width="10.5703125" style="2" customWidth="1"/>
    <col min="12287" max="12287" width="9.28515625" style="2" customWidth="1"/>
    <col min="12288" max="12535" width="11.42578125" style="2"/>
    <col min="12536" max="12536" width="14.7109375" style="2" customWidth="1"/>
    <col min="12537" max="12537" width="26.85546875" style="2" customWidth="1"/>
    <col min="12538" max="12538" width="12.7109375" style="2" customWidth="1"/>
    <col min="12539" max="12539" width="10.5703125" style="2" customWidth="1"/>
    <col min="12540" max="12540" width="12.7109375" style="2" customWidth="1"/>
    <col min="12541" max="12541" width="10.7109375" style="2" customWidth="1"/>
    <col min="12542" max="12542" width="10.5703125" style="2" customWidth="1"/>
    <col min="12543" max="12543" width="9.28515625" style="2" customWidth="1"/>
    <col min="12544" max="12791" width="11.42578125" style="2"/>
    <col min="12792" max="12792" width="14.7109375" style="2" customWidth="1"/>
    <col min="12793" max="12793" width="26.85546875" style="2" customWidth="1"/>
    <col min="12794" max="12794" width="12.7109375" style="2" customWidth="1"/>
    <col min="12795" max="12795" width="10.5703125" style="2" customWidth="1"/>
    <col min="12796" max="12796" width="12.7109375" style="2" customWidth="1"/>
    <col min="12797" max="12797" width="10.7109375" style="2" customWidth="1"/>
    <col min="12798" max="12798" width="10.5703125" style="2" customWidth="1"/>
    <col min="12799" max="12799" width="9.28515625" style="2" customWidth="1"/>
    <col min="12800" max="13047" width="11.42578125" style="2"/>
    <col min="13048" max="13048" width="14.7109375" style="2" customWidth="1"/>
    <col min="13049" max="13049" width="26.85546875" style="2" customWidth="1"/>
    <col min="13050" max="13050" width="12.7109375" style="2" customWidth="1"/>
    <col min="13051" max="13051" width="10.5703125" style="2" customWidth="1"/>
    <col min="13052" max="13052" width="12.7109375" style="2" customWidth="1"/>
    <col min="13053" max="13053" width="10.7109375" style="2" customWidth="1"/>
    <col min="13054" max="13054" width="10.5703125" style="2" customWidth="1"/>
    <col min="13055" max="13055" width="9.28515625" style="2" customWidth="1"/>
    <col min="13056" max="13303" width="11.42578125" style="2"/>
    <col min="13304" max="13304" width="14.7109375" style="2" customWidth="1"/>
    <col min="13305" max="13305" width="26.85546875" style="2" customWidth="1"/>
    <col min="13306" max="13306" width="12.7109375" style="2" customWidth="1"/>
    <col min="13307" max="13307" width="10.5703125" style="2" customWidth="1"/>
    <col min="13308" max="13308" width="12.7109375" style="2" customWidth="1"/>
    <col min="13309" max="13309" width="10.7109375" style="2" customWidth="1"/>
    <col min="13310" max="13310" width="10.5703125" style="2" customWidth="1"/>
    <col min="13311" max="13311" width="9.28515625" style="2" customWidth="1"/>
    <col min="13312" max="13559" width="11.42578125" style="2"/>
    <col min="13560" max="13560" width="14.7109375" style="2" customWidth="1"/>
    <col min="13561" max="13561" width="26.85546875" style="2" customWidth="1"/>
    <col min="13562" max="13562" width="12.7109375" style="2" customWidth="1"/>
    <col min="13563" max="13563" width="10.5703125" style="2" customWidth="1"/>
    <col min="13564" max="13564" width="12.7109375" style="2" customWidth="1"/>
    <col min="13565" max="13565" width="10.7109375" style="2" customWidth="1"/>
    <col min="13566" max="13566" width="10.5703125" style="2" customWidth="1"/>
    <col min="13567" max="13567" width="9.28515625" style="2" customWidth="1"/>
    <col min="13568" max="13815" width="11.42578125" style="2"/>
    <col min="13816" max="13816" width="14.7109375" style="2" customWidth="1"/>
    <col min="13817" max="13817" width="26.85546875" style="2" customWidth="1"/>
    <col min="13818" max="13818" width="12.7109375" style="2" customWidth="1"/>
    <col min="13819" max="13819" width="10.5703125" style="2" customWidth="1"/>
    <col min="13820" max="13820" width="12.7109375" style="2" customWidth="1"/>
    <col min="13821" max="13821" width="10.7109375" style="2" customWidth="1"/>
    <col min="13822" max="13822" width="10.5703125" style="2" customWidth="1"/>
    <col min="13823" max="13823" width="9.28515625" style="2" customWidth="1"/>
    <col min="13824" max="14071" width="11.42578125" style="2"/>
    <col min="14072" max="14072" width="14.7109375" style="2" customWidth="1"/>
    <col min="14073" max="14073" width="26.85546875" style="2" customWidth="1"/>
    <col min="14074" max="14074" width="12.7109375" style="2" customWidth="1"/>
    <col min="14075" max="14075" width="10.5703125" style="2" customWidth="1"/>
    <col min="14076" max="14076" width="12.7109375" style="2" customWidth="1"/>
    <col min="14077" max="14077" width="10.7109375" style="2" customWidth="1"/>
    <col min="14078" max="14078" width="10.5703125" style="2" customWidth="1"/>
    <col min="14079" max="14079" width="9.28515625" style="2" customWidth="1"/>
    <col min="14080" max="14327" width="11.42578125" style="2"/>
    <col min="14328" max="14328" width="14.7109375" style="2" customWidth="1"/>
    <col min="14329" max="14329" width="26.85546875" style="2" customWidth="1"/>
    <col min="14330" max="14330" width="12.7109375" style="2" customWidth="1"/>
    <col min="14331" max="14331" width="10.5703125" style="2" customWidth="1"/>
    <col min="14332" max="14332" width="12.7109375" style="2" customWidth="1"/>
    <col min="14333" max="14333" width="10.7109375" style="2" customWidth="1"/>
    <col min="14334" max="14334" width="10.5703125" style="2" customWidth="1"/>
    <col min="14335" max="14335" width="9.28515625" style="2" customWidth="1"/>
    <col min="14336" max="14583" width="11.42578125" style="2"/>
    <col min="14584" max="14584" width="14.7109375" style="2" customWidth="1"/>
    <col min="14585" max="14585" width="26.85546875" style="2" customWidth="1"/>
    <col min="14586" max="14586" width="12.7109375" style="2" customWidth="1"/>
    <col min="14587" max="14587" width="10.5703125" style="2" customWidth="1"/>
    <col min="14588" max="14588" width="12.7109375" style="2" customWidth="1"/>
    <col min="14589" max="14589" width="10.7109375" style="2" customWidth="1"/>
    <col min="14590" max="14590" width="10.5703125" style="2" customWidth="1"/>
    <col min="14591" max="14591" width="9.28515625" style="2" customWidth="1"/>
    <col min="14592" max="14839" width="11.42578125" style="2"/>
    <col min="14840" max="14840" width="14.7109375" style="2" customWidth="1"/>
    <col min="14841" max="14841" width="26.85546875" style="2" customWidth="1"/>
    <col min="14842" max="14842" width="12.7109375" style="2" customWidth="1"/>
    <col min="14843" max="14843" width="10.5703125" style="2" customWidth="1"/>
    <col min="14844" max="14844" width="12.7109375" style="2" customWidth="1"/>
    <col min="14845" max="14845" width="10.7109375" style="2" customWidth="1"/>
    <col min="14846" max="14846" width="10.5703125" style="2" customWidth="1"/>
    <col min="14847" max="14847" width="9.28515625" style="2" customWidth="1"/>
    <col min="14848" max="15095" width="11.42578125" style="2"/>
    <col min="15096" max="15096" width="14.7109375" style="2" customWidth="1"/>
    <col min="15097" max="15097" width="26.85546875" style="2" customWidth="1"/>
    <col min="15098" max="15098" width="12.7109375" style="2" customWidth="1"/>
    <col min="15099" max="15099" width="10.5703125" style="2" customWidth="1"/>
    <col min="15100" max="15100" width="12.7109375" style="2" customWidth="1"/>
    <col min="15101" max="15101" width="10.7109375" style="2" customWidth="1"/>
    <col min="15102" max="15102" width="10.5703125" style="2" customWidth="1"/>
    <col min="15103" max="15103" width="9.28515625" style="2" customWidth="1"/>
    <col min="15104" max="15351" width="11.42578125" style="2"/>
    <col min="15352" max="15352" width="14.7109375" style="2" customWidth="1"/>
    <col min="15353" max="15353" width="26.85546875" style="2" customWidth="1"/>
    <col min="15354" max="15354" width="12.7109375" style="2" customWidth="1"/>
    <col min="15355" max="15355" width="10.5703125" style="2" customWidth="1"/>
    <col min="15356" max="15356" width="12.7109375" style="2" customWidth="1"/>
    <col min="15357" max="15357" width="10.7109375" style="2" customWidth="1"/>
    <col min="15358" max="15358" width="10.5703125" style="2" customWidth="1"/>
    <col min="15359" max="15359" width="9.28515625" style="2" customWidth="1"/>
    <col min="15360" max="15607" width="11.42578125" style="2"/>
    <col min="15608" max="15608" width="14.7109375" style="2" customWidth="1"/>
    <col min="15609" max="15609" width="26.85546875" style="2" customWidth="1"/>
    <col min="15610" max="15610" width="12.7109375" style="2" customWidth="1"/>
    <col min="15611" max="15611" width="10.5703125" style="2" customWidth="1"/>
    <col min="15612" max="15612" width="12.7109375" style="2" customWidth="1"/>
    <col min="15613" max="15613" width="10.7109375" style="2" customWidth="1"/>
    <col min="15614" max="15614" width="10.5703125" style="2" customWidth="1"/>
    <col min="15615" max="15615" width="9.28515625" style="2" customWidth="1"/>
    <col min="15616" max="15863" width="11.42578125" style="2"/>
    <col min="15864" max="15864" width="14.7109375" style="2" customWidth="1"/>
    <col min="15865" max="15865" width="26.85546875" style="2" customWidth="1"/>
    <col min="15866" max="15866" width="12.7109375" style="2" customWidth="1"/>
    <col min="15867" max="15867" width="10.5703125" style="2" customWidth="1"/>
    <col min="15868" max="15868" width="12.7109375" style="2" customWidth="1"/>
    <col min="15869" max="15869" width="10.7109375" style="2" customWidth="1"/>
    <col min="15870" max="15870" width="10.5703125" style="2" customWidth="1"/>
    <col min="15871" max="15871" width="9.28515625" style="2" customWidth="1"/>
    <col min="15872" max="16119" width="11.42578125" style="2"/>
    <col min="16120" max="16120" width="14.7109375" style="2" customWidth="1"/>
    <col min="16121" max="16121" width="26.85546875" style="2" customWidth="1"/>
    <col min="16122" max="16122" width="12.7109375" style="2" customWidth="1"/>
    <col min="16123" max="16123" width="10.5703125" style="2" customWidth="1"/>
    <col min="16124" max="16124" width="12.7109375" style="2" customWidth="1"/>
    <col min="16125" max="16125" width="10.7109375" style="2" customWidth="1"/>
    <col min="16126" max="16126" width="10.5703125" style="2" customWidth="1"/>
    <col min="16127" max="16127" width="9.28515625" style="2" customWidth="1"/>
    <col min="16128" max="16384" width="11.42578125" style="2"/>
  </cols>
  <sheetData>
    <row r="1" spans="2:7" ht="15" customHeight="1">
      <c r="B1" s="44"/>
    </row>
    <row r="2" spans="2:7" ht="15" customHeight="1">
      <c r="B2" s="44"/>
    </row>
    <row r="3" spans="2:7" ht="15" customHeight="1">
      <c r="B3" s="44"/>
    </row>
    <row r="4" spans="2:7" ht="15" customHeight="1">
      <c r="B4" s="44"/>
    </row>
    <row r="5" spans="2:7" ht="36" customHeight="1">
      <c r="B5" s="102" t="s">
        <v>143</v>
      </c>
      <c r="C5" s="102"/>
      <c r="D5" s="102"/>
      <c r="E5" s="102"/>
      <c r="F5" s="102"/>
      <c r="G5" s="102"/>
    </row>
    <row r="6" spans="2:7" ht="30" customHeight="1">
      <c r="B6" s="164"/>
      <c r="C6" s="47" t="str">
        <f>actualizaciones!$A$4</f>
        <v>I semestre 2011</v>
      </c>
      <c r="D6" s="48" t="s">
        <v>144</v>
      </c>
      <c r="E6" s="47" t="str">
        <f>actualizaciones!$B$4</f>
        <v>I semestre 2012</v>
      </c>
      <c r="F6" s="48" t="s">
        <v>144</v>
      </c>
      <c r="G6" s="165" t="s">
        <v>50</v>
      </c>
    </row>
    <row r="7" spans="2:7" ht="15" customHeight="1">
      <c r="B7" s="50" t="s">
        <v>145</v>
      </c>
      <c r="C7" s="51"/>
      <c r="D7" s="51"/>
      <c r="E7" s="51"/>
      <c r="F7" s="51"/>
      <c r="G7" s="51"/>
    </row>
    <row r="8" spans="2:7" ht="15" customHeight="1">
      <c r="B8" s="166" t="s">
        <v>146</v>
      </c>
      <c r="C8" s="53">
        <v>174438</v>
      </c>
      <c r="D8" s="54">
        <f>C8/$C$8</f>
        <v>1</v>
      </c>
      <c r="E8" s="53">
        <v>166411</v>
      </c>
      <c r="F8" s="54">
        <f>E8/E$8</f>
        <v>1</v>
      </c>
      <c r="G8" s="54">
        <f>(E8-C8)/C8</f>
        <v>-4.6016349648585746E-2</v>
      </c>
    </row>
    <row r="9" spans="2:7" ht="15" customHeight="1">
      <c r="B9" s="167" t="s">
        <v>147</v>
      </c>
      <c r="C9" s="59">
        <v>86171</v>
      </c>
      <c r="D9" s="60">
        <f>C9/$C$8</f>
        <v>0.49399213474128345</v>
      </c>
      <c r="E9" s="59">
        <v>88943</v>
      </c>
      <c r="F9" s="60">
        <f>E9/E$8</f>
        <v>0.53447788908185156</v>
      </c>
      <c r="G9" s="61">
        <f>(E9-C9)/C9</f>
        <v>3.2168595002959231E-2</v>
      </c>
    </row>
    <row r="10" spans="2:7" ht="15" customHeight="1">
      <c r="B10" s="168" t="s">
        <v>148</v>
      </c>
      <c r="C10" s="59">
        <v>88267</v>
      </c>
      <c r="D10" s="60">
        <f>C10/$C$8</f>
        <v>0.50600786525871655</v>
      </c>
      <c r="E10" s="59">
        <v>77468</v>
      </c>
      <c r="F10" s="60">
        <f>E10/E$8</f>
        <v>0.46552211091814844</v>
      </c>
      <c r="G10" s="61">
        <f>(E10-C10)/C10</f>
        <v>-0.12234470413631368</v>
      </c>
    </row>
    <row r="11" spans="2:7" ht="15" customHeight="1">
      <c r="B11" s="50" t="s">
        <v>149</v>
      </c>
      <c r="C11" s="56"/>
      <c r="D11" s="51"/>
      <c r="E11" s="56"/>
      <c r="F11" s="51"/>
      <c r="G11" s="57"/>
    </row>
    <row r="12" spans="2:7" ht="15" customHeight="1">
      <c r="B12" s="166" t="s">
        <v>146</v>
      </c>
      <c r="C12" s="53">
        <v>1947</v>
      </c>
      <c r="D12" s="54">
        <f>C12/$C$12</f>
        <v>1</v>
      </c>
      <c r="E12" s="53">
        <v>2501</v>
      </c>
      <c r="F12" s="54">
        <f>E12/$E$12</f>
        <v>1</v>
      </c>
      <c r="G12" s="54">
        <f>(E12-C12)/C12</f>
        <v>0.28454031843862354</v>
      </c>
    </row>
    <row r="13" spans="2:7" ht="15" customHeight="1">
      <c r="B13" s="167" t="s">
        <v>147</v>
      </c>
      <c r="C13" s="59">
        <v>1947</v>
      </c>
      <c r="D13" s="60">
        <f>C13/$C$12</f>
        <v>1</v>
      </c>
      <c r="E13" s="59">
        <v>2501</v>
      </c>
      <c r="F13" s="60">
        <f>E13/$E$13</f>
        <v>1</v>
      </c>
      <c r="G13" s="61">
        <f>(E13-C13)/C13</f>
        <v>0.28454031843862354</v>
      </c>
    </row>
    <row r="14" spans="2:7" ht="15" customHeight="1">
      <c r="B14" s="168" t="s">
        <v>148</v>
      </c>
      <c r="C14" s="169" t="s">
        <v>86</v>
      </c>
      <c r="D14" s="93" t="s">
        <v>86</v>
      </c>
      <c r="E14" s="169" t="s">
        <v>86</v>
      </c>
      <c r="F14" s="93" t="s">
        <v>86</v>
      </c>
      <c r="G14" s="170" t="s">
        <v>86</v>
      </c>
    </row>
    <row r="15" spans="2:7" ht="15" customHeight="1">
      <c r="B15" s="50" t="s">
        <v>150</v>
      </c>
      <c r="C15" s="56"/>
      <c r="D15" s="51"/>
      <c r="E15" s="56"/>
      <c r="F15" s="51"/>
      <c r="G15" s="57"/>
    </row>
    <row r="16" spans="2:7" ht="15" customHeight="1">
      <c r="B16" s="166" t="s">
        <v>146</v>
      </c>
      <c r="C16" s="53">
        <v>1288</v>
      </c>
      <c r="D16" s="54">
        <f>C16/$C$16</f>
        <v>1</v>
      </c>
      <c r="E16" s="53">
        <v>1088</v>
      </c>
      <c r="F16" s="54">
        <f>E16/$E$16</f>
        <v>1</v>
      </c>
      <c r="G16" s="54">
        <f>(E16-C16)/C16</f>
        <v>-0.15527950310559005</v>
      </c>
    </row>
    <row r="17" spans="2:7" ht="15" customHeight="1">
      <c r="B17" s="167" t="s">
        <v>147</v>
      </c>
      <c r="C17" s="59">
        <v>377</v>
      </c>
      <c r="D17" s="60">
        <f>C17/$C$16</f>
        <v>0.29270186335403725</v>
      </c>
      <c r="E17" s="59">
        <v>377</v>
      </c>
      <c r="F17" s="60">
        <f>E17/$E$16</f>
        <v>0.34650735294117646</v>
      </c>
      <c r="G17" s="61">
        <f>(E17-C17)/C17</f>
        <v>0</v>
      </c>
    </row>
    <row r="18" spans="2:7" ht="15" customHeight="1">
      <c r="B18" s="168" t="s">
        <v>148</v>
      </c>
      <c r="C18" s="59">
        <v>911</v>
      </c>
      <c r="D18" s="60">
        <f>C18/$C$16</f>
        <v>0.70729813664596275</v>
      </c>
      <c r="E18" s="59">
        <v>711</v>
      </c>
      <c r="F18" s="60">
        <f>E18/$E$16</f>
        <v>0.65349264705882348</v>
      </c>
      <c r="G18" s="61">
        <f>(E18-C18)/C18</f>
        <v>-0.21953896816684962</v>
      </c>
    </row>
    <row r="19" spans="2:7" ht="15" customHeight="1">
      <c r="B19" s="50" t="s">
        <v>151</v>
      </c>
      <c r="C19" s="56"/>
      <c r="D19" s="51"/>
      <c r="E19" s="56"/>
      <c r="F19" s="51"/>
      <c r="G19" s="57"/>
    </row>
    <row r="20" spans="2:7" ht="15" customHeight="1">
      <c r="B20" s="166" t="s">
        <v>146</v>
      </c>
      <c r="C20" s="53">
        <v>29284</v>
      </c>
      <c r="D20" s="54">
        <f>C20/$C$20</f>
        <v>1</v>
      </c>
      <c r="E20" s="53">
        <v>27906</v>
      </c>
      <c r="F20" s="54">
        <f>E20/$E$20</f>
        <v>1</v>
      </c>
      <c r="G20" s="54">
        <f>(E20-C20)/C20</f>
        <v>-4.7056413058325364E-2</v>
      </c>
    </row>
    <row r="21" spans="2:7" ht="15" customHeight="1">
      <c r="B21" s="167" t="s">
        <v>147</v>
      </c>
      <c r="C21" s="59">
        <v>18797</v>
      </c>
      <c r="D21" s="60">
        <f>C21/$C$20</f>
        <v>0.64188635432317986</v>
      </c>
      <c r="E21" s="59">
        <v>18803</v>
      </c>
      <c r="F21" s="60">
        <f>E21/$E$20</f>
        <v>0.67379774958790228</v>
      </c>
      <c r="G21" s="61">
        <f>(E21-C21)/C21</f>
        <v>3.1919987232005109E-4</v>
      </c>
    </row>
    <row r="22" spans="2:7" ht="15" customHeight="1">
      <c r="B22" s="168" t="s">
        <v>148</v>
      </c>
      <c r="C22" s="59">
        <v>10487</v>
      </c>
      <c r="D22" s="60">
        <f>C22/$C$20</f>
        <v>0.35811364567682008</v>
      </c>
      <c r="E22" s="59">
        <v>9103</v>
      </c>
      <c r="F22" s="60">
        <f>E22/$E$20</f>
        <v>0.32620225041209777</v>
      </c>
      <c r="G22" s="61">
        <f>(E22-C22)/C22</f>
        <v>-0.1319729188519119</v>
      </c>
    </row>
    <row r="23" spans="2:7" ht="15" customHeight="1">
      <c r="B23" s="171" t="s">
        <v>57</v>
      </c>
      <c r="C23" s="172"/>
      <c r="D23" s="173"/>
      <c r="E23" s="172"/>
      <c r="F23" s="173"/>
      <c r="G23" s="174"/>
    </row>
    <row r="24" spans="2:7" ht="15" customHeight="1">
      <c r="B24" s="166" t="s">
        <v>146</v>
      </c>
      <c r="C24" s="53">
        <v>25438</v>
      </c>
      <c r="D24" s="54">
        <f>C24/$C$24</f>
        <v>1</v>
      </c>
      <c r="E24" s="53">
        <v>24280</v>
      </c>
      <c r="F24" s="54">
        <f>E24/$E$24</f>
        <v>1</v>
      </c>
      <c r="G24" s="54">
        <f>(E24-C24)/C24</f>
        <v>-4.5522446733233746E-2</v>
      </c>
    </row>
    <row r="25" spans="2:7" ht="15" customHeight="1">
      <c r="B25" s="167" t="s">
        <v>147</v>
      </c>
      <c r="C25" s="59">
        <v>16374</v>
      </c>
      <c r="D25" s="60">
        <f>C25/$C$24</f>
        <v>0.64368267945593205</v>
      </c>
      <c r="E25" s="59">
        <v>16360</v>
      </c>
      <c r="F25" s="60">
        <f>E25/$E$24</f>
        <v>0.67380560131795719</v>
      </c>
      <c r="G25" s="61">
        <f>(E25-C25)/C25</f>
        <v>-8.5501404665933793E-4</v>
      </c>
    </row>
    <row r="26" spans="2:7" ht="15" customHeight="1">
      <c r="B26" s="168" t="s">
        <v>148</v>
      </c>
      <c r="C26" s="59">
        <v>9064</v>
      </c>
      <c r="D26" s="60">
        <f>C26/$C$24</f>
        <v>0.35631732054406795</v>
      </c>
      <c r="E26" s="59">
        <v>7920</v>
      </c>
      <c r="F26" s="60">
        <f>E26/$E$24</f>
        <v>0.32619439868204281</v>
      </c>
      <c r="G26" s="61">
        <f>(E26-C26)/C26</f>
        <v>-0.12621359223300971</v>
      </c>
    </row>
    <row r="27" spans="2:7" ht="15" customHeight="1">
      <c r="B27" s="50" t="s">
        <v>152</v>
      </c>
      <c r="C27" s="56"/>
      <c r="D27" s="51"/>
      <c r="E27" s="56"/>
      <c r="F27" s="51"/>
      <c r="G27" s="57"/>
    </row>
    <row r="28" spans="2:7" ht="15" customHeight="1">
      <c r="B28" s="166" t="s">
        <v>146</v>
      </c>
      <c r="C28" s="53">
        <v>141919</v>
      </c>
      <c r="D28" s="54">
        <f>C28/$C$28</f>
        <v>1</v>
      </c>
      <c r="E28" s="53">
        <v>134916</v>
      </c>
      <c r="F28" s="54">
        <f>E28/$E$28</f>
        <v>1</v>
      </c>
      <c r="G28" s="54">
        <f>(E28-C28)/C28</f>
        <v>-4.9345048936365113E-2</v>
      </c>
    </row>
    <row r="29" spans="2:7" ht="15" customHeight="1">
      <c r="B29" s="167" t="s">
        <v>147</v>
      </c>
      <c r="C29" s="59">
        <v>65050</v>
      </c>
      <c r="D29" s="60">
        <f>C29/$C$28</f>
        <v>0.45836005045131378</v>
      </c>
      <c r="E29" s="59">
        <v>67262</v>
      </c>
      <c r="F29" s="60">
        <f>E29/$E$28</f>
        <v>0.49854724421121288</v>
      </c>
      <c r="G29" s="61">
        <f>(E29-C29)/C29</f>
        <v>3.4004611837048428E-2</v>
      </c>
    </row>
    <row r="30" spans="2:7" ht="15" customHeight="1">
      <c r="B30" s="168" t="s">
        <v>148</v>
      </c>
      <c r="C30" s="59">
        <v>76869</v>
      </c>
      <c r="D30" s="60">
        <f>C30/$C$28</f>
        <v>0.54163994954868622</v>
      </c>
      <c r="E30" s="59">
        <v>67654</v>
      </c>
      <c r="F30" s="60">
        <f>E30/$E$28</f>
        <v>0.50145275578878712</v>
      </c>
      <c r="G30" s="61">
        <f>(E30-C30)/C30</f>
        <v>-0.11987927513041668</v>
      </c>
    </row>
    <row r="31" spans="2:7" ht="15" customHeight="1">
      <c r="B31" s="171" t="s">
        <v>55</v>
      </c>
      <c r="C31" s="172"/>
      <c r="D31" s="173"/>
      <c r="E31" s="172"/>
      <c r="F31" s="173"/>
      <c r="G31" s="174"/>
    </row>
    <row r="32" spans="2:7" ht="15" customHeight="1">
      <c r="B32" s="166" t="s">
        <v>146</v>
      </c>
      <c r="C32" s="53">
        <v>62811</v>
      </c>
      <c r="D32" s="54">
        <f>C32/$C$32</f>
        <v>1</v>
      </c>
      <c r="E32" s="53">
        <v>60341</v>
      </c>
      <c r="F32" s="54">
        <f>E32/$E$32</f>
        <v>1</v>
      </c>
      <c r="G32" s="54">
        <f>(E32-C32)/C32</f>
        <v>-3.9324322172867812E-2</v>
      </c>
    </row>
    <row r="33" spans="2:7" ht="15" customHeight="1">
      <c r="B33" s="167" t="s">
        <v>147</v>
      </c>
      <c r="C33" s="59">
        <v>32955</v>
      </c>
      <c r="D33" s="60">
        <f>C33/$C$32</f>
        <v>0.52466924583273633</v>
      </c>
      <c r="E33" s="59">
        <v>33745</v>
      </c>
      <c r="F33" s="60">
        <f>E33/$E$32</f>
        <v>0.55923832883114299</v>
      </c>
      <c r="G33" s="61">
        <f>(E33-C33)/C33</f>
        <v>2.3972083143680777E-2</v>
      </c>
    </row>
    <row r="34" spans="2:7" ht="15" customHeight="1">
      <c r="B34" s="168" t="s">
        <v>148</v>
      </c>
      <c r="C34" s="175">
        <v>29856</v>
      </c>
      <c r="D34" s="176">
        <f>C34/$C$32</f>
        <v>0.47533075416726367</v>
      </c>
      <c r="E34" s="175">
        <v>26596</v>
      </c>
      <c r="F34" s="176">
        <f>E34/$E$32</f>
        <v>0.44076167116885701</v>
      </c>
      <c r="G34" s="61">
        <f>(E34-C34)/C34</f>
        <v>-0.10919078242229367</v>
      </c>
    </row>
    <row r="35" spans="2:7" ht="15" customHeight="1">
      <c r="B35" s="171" t="s">
        <v>56</v>
      </c>
      <c r="C35" s="172"/>
      <c r="D35" s="173"/>
      <c r="E35" s="172"/>
      <c r="F35" s="173"/>
      <c r="G35" s="174"/>
    </row>
    <row r="36" spans="2:7" ht="15" customHeight="1">
      <c r="B36" s="166" t="s">
        <v>146</v>
      </c>
      <c r="C36" s="53">
        <v>52852</v>
      </c>
      <c r="D36" s="54">
        <f>C36/$C$36</f>
        <v>1</v>
      </c>
      <c r="E36" s="53">
        <v>48695</v>
      </c>
      <c r="F36" s="54">
        <f>E36/$E$36</f>
        <v>1</v>
      </c>
      <c r="G36" s="54">
        <f>(E36-C36)/C36</f>
        <v>-7.865359872852494E-2</v>
      </c>
    </row>
    <row r="37" spans="2:7" ht="15" customHeight="1">
      <c r="B37" s="167" t="s">
        <v>147</v>
      </c>
      <c r="C37" s="59">
        <v>20496</v>
      </c>
      <c r="D37" s="60">
        <f>C37/$C$36</f>
        <v>0.38779989404374482</v>
      </c>
      <c r="E37" s="59">
        <v>20296</v>
      </c>
      <c r="F37" s="60">
        <f>E37/$E$36</f>
        <v>0.41679843926481158</v>
      </c>
      <c r="G37" s="61">
        <f>(E37-C37)/C37</f>
        <v>-9.7580015612802502E-3</v>
      </c>
    </row>
    <row r="38" spans="2:7" ht="15" customHeight="1">
      <c r="B38" s="168" t="s">
        <v>148</v>
      </c>
      <c r="C38" s="175">
        <v>32356</v>
      </c>
      <c r="D38" s="176">
        <f>C38/$C$36</f>
        <v>0.61220010595625518</v>
      </c>
      <c r="E38" s="175">
        <v>28399</v>
      </c>
      <c r="F38" s="176">
        <f>E38/$E$36</f>
        <v>0.58320156073518836</v>
      </c>
      <c r="G38" s="61">
        <f>(E38-C38)/C38</f>
        <v>-0.12229571022376066</v>
      </c>
    </row>
    <row r="39" spans="2:7" ht="48" customHeight="1">
      <c r="B39" s="63" t="s">
        <v>153</v>
      </c>
      <c r="C39" s="63"/>
      <c r="D39" s="63"/>
      <c r="E39" s="63"/>
      <c r="F39" s="63"/>
      <c r="G39" s="63"/>
    </row>
    <row r="40" spans="2:7">
      <c r="B40" s="44"/>
    </row>
    <row r="41" spans="2:7">
      <c r="B41" s="44"/>
    </row>
    <row r="42" spans="2:7">
      <c r="B42" s="44"/>
    </row>
    <row r="43" spans="2:7">
      <c r="B43" s="44"/>
    </row>
    <row r="44" spans="2:7" ht="27.75" customHeight="1"/>
    <row r="45" spans="2:7" ht="36" customHeight="1"/>
    <row r="46" spans="2:7" ht="15" customHeight="1"/>
    <row r="50" ht="15" customHeight="1"/>
    <row r="54" ht="15" customHeight="1"/>
    <row r="58" ht="15" customHeight="1"/>
    <row r="62" ht="15" customHeight="1"/>
    <row r="66" spans="2:8" ht="44.25" customHeight="1"/>
    <row r="67" spans="2:8" ht="15" customHeight="1" thickBot="1"/>
    <row r="68" spans="2:8" ht="30" customHeight="1" thickBot="1">
      <c r="B68" s="12"/>
      <c r="C68" s="12"/>
      <c r="D68" s="12"/>
      <c r="F68" s="12"/>
      <c r="G68" s="41" t="s">
        <v>45</v>
      </c>
      <c r="H68" s="12"/>
    </row>
  </sheetData>
  <mergeCells count="2">
    <mergeCell ref="B5:G5"/>
    <mergeCell ref="B39:G39"/>
  </mergeCells>
  <hyperlinks>
    <hyperlink ref="G68" location="'Graf plazas estim zona tipologí'!A1" tooltip="Ir a gráfica" display="Gráfica"/>
  </hyperlinks>
  <printOptions horizontalCentered="1" verticalCentered="1"/>
  <pageMargins left="0.78740157480314965" right="0.5" top="0.78740157480314965" bottom="0.49" header="0" footer="0.19685039370078741"/>
  <pageSetup paperSize="9" scale="87" orientation="landscape" r:id="rId1"/>
  <headerFooter scaleWithDoc="0" alignWithMargins="0">
    <oddHeader>&amp;L&amp;G&amp;RTurismo en Cifras</oddHeader>
    <oddFooter>&amp;CTurismo de Tenerife&amp;R&amp;P</oddFooter>
  </headerFooter>
  <rowBreaks count="2" manualBreakCount="2">
    <brk id="67" min="1" max="7" man="1"/>
    <brk id="117" min="1" max="7" man="1"/>
  </rowBreaks>
  <drawing r:id="rId2"/>
  <legacyDrawingHF r:id="rId3"/>
</worksheet>
</file>

<file path=xl/worksheets/sheet26.xml><?xml version="1.0" encoding="utf-8"?>
<worksheet xmlns="http://schemas.openxmlformats.org/spreadsheetml/2006/main" xmlns:r="http://schemas.openxmlformats.org/officeDocument/2006/relationships">
  <sheetPr codeName="Hoja64">
    <tabColor rgb="FF000099"/>
    <pageSetUpPr autoPageBreaks="0" fitToPage="1"/>
  </sheetPr>
  <dimension ref="B30:L56"/>
  <sheetViews>
    <sheetView showGridLines="0" showRowColHeaders="0" showOutlineSymbols="0" topLeftCell="A7" zoomScaleNormal="100" workbookViewId="0">
      <selection activeCell="B1" sqref="B1"/>
    </sheetView>
  </sheetViews>
  <sheetFormatPr baseColWidth="10" defaultRowHeight="12.75"/>
  <cols>
    <col min="1" max="1" width="15.7109375" style="2" customWidth="1"/>
    <col min="2" max="8" width="11.42578125" style="2"/>
    <col min="9" max="9" width="12.42578125" style="2" customWidth="1"/>
    <col min="10" max="256" width="11.42578125" style="2"/>
    <col min="257" max="257" width="15.7109375" style="2" customWidth="1"/>
    <col min="258" max="264" width="11.42578125" style="2"/>
    <col min="265" max="265" width="12.42578125" style="2" customWidth="1"/>
    <col min="266" max="512" width="11.42578125" style="2"/>
    <col min="513" max="513" width="15.7109375" style="2" customWidth="1"/>
    <col min="514" max="520" width="11.42578125" style="2"/>
    <col min="521" max="521" width="12.42578125" style="2" customWidth="1"/>
    <col min="522" max="768" width="11.42578125" style="2"/>
    <col min="769" max="769" width="15.7109375" style="2" customWidth="1"/>
    <col min="770" max="776" width="11.42578125" style="2"/>
    <col min="777" max="777" width="12.42578125" style="2" customWidth="1"/>
    <col min="778" max="1024" width="11.42578125" style="2"/>
    <col min="1025" max="1025" width="15.7109375" style="2" customWidth="1"/>
    <col min="1026" max="1032" width="11.42578125" style="2"/>
    <col min="1033" max="1033" width="12.42578125" style="2" customWidth="1"/>
    <col min="1034" max="1280" width="11.42578125" style="2"/>
    <col min="1281" max="1281" width="15.7109375" style="2" customWidth="1"/>
    <col min="1282" max="1288" width="11.42578125" style="2"/>
    <col min="1289" max="1289" width="12.42578125" style="2" customWidth="1"/>
    <col min="1290" max="1536" width="11.42578125" style="2"/>
    <col min="1537" max="1537" width="15.7109375" style="2" customWidth="1"/>
    <col min="1538" max="1544" width="11.42578125" style="2"/>
    <col min="1545" max="1545" width="12.42578125" style="2" customWidth="1"/>
    <col min="1546" max="1792" width="11.42578125" style="2"/>
    <col min="1793" max="1793" width="15.7109375" style="2" customWidth="1"/>
    <col min="1794" max="1800" width="11.42578125" style="2"/>
    <col min="1801" max="1801" width="12.42578125" style="2" customWidth="1"/>
    <col min="1802" max="2048" width="11.42578125" style="2"/>
    <col min="2049" max="2049" width="15.7109375" style="2" customWidth="1"/>
    <col min="2050" max="2056" width="11.42578125" style="2"/>
    <col min="2057" max="2057" width="12.42578125" style="2" customWidth="1"/>
    <col min="2058" max="2304" width="11.42578125" style="2"/>
    <col min="2305" max="2305" width="15.7109375" style="2" customWidth="1"/>
    <col min="2306" max="2312" width="11.42578125" style="2"/>
    <col min="2313" max="2313" width="12.42578125" style="2" customWidth="1"/>
    <col min="2314" max="2560" width="11.42578125" style="2"/>
    <col min="2561" max="2561" width="15.7109375" style="2" customWidth="1"/>
    <col min="2562" max="2568" width="11.42578125" style="2"/>
    <col min="2569" max="2569" width="12.42578125" style="2" customWidth="1"/>
    <col min="2570" max="2816" width="11.42578125" style="2"/>
    <col min="2817" max="2817" width="15.7109375" style="2" customWidth="1"/>
    <col min="2818" max="2824" width="11.42578125" style="2"/>
    <col min="2825" max="2825" width="12.42578125" style="2" customWidth="1"/>
    <col min="2826" max="3072" width="11.42578125" style="2"/>
    <col min="3073" max="3073" width="15.7109375" style="2" customWidth="1"/>
    <col min="3074" max="3080" width="11.42578125" style="2"/>
    <col min="3081" max="3081" width="12.42578125" style="2" customWidth="1"/>
    <col min="3082" max="3328" width="11.42578125" style="2"/>
    <col min="3329" max="3329" width="15.7109375" style="2" customWidth="1"/>
    <col min="3330" max="3336" width="11.42578125" style="2"/>
    <col min="3337" max="3337" width="12.42578125" style="2" customWidth="1"/>
    <col min="3338" max="3584" width="11.42578125" style="2"/>
    <col min="3585" max="3585" width="15.7109375" style="2" customWidth="1"/>
    <col min="3586" max="3592" width="11.42578125" style="2"/>
    <col min="3593" max="3593" width="12.42578125" style="2" customWidth="1"/>
    <col min="3594" max="3840" width="11.42578125" style="2"/>
    <col min="3841" max="3841" width="15.7109375" style="2" customWidth="1"/>
    <col min="3842" max="3848" width="11.42578125" style="2"/>
    <col min="3849" max="3849" width="12.42578125" style="2" customWidth="1"/>
    <col min="3850" max="4096" width="11.42578125" style="2"/>
    <col min="4097" max="4097" width="15.7109375" style="2" customWidth="1"/>
    <col min="4098" max="4104" width="11.42578125" style="2"/>
    <col min="4105" max="4105" width="12.42578125" style="2" customWidth="1"/>
    <col min="4106" max="4352" width="11.42578125" style="2"/>
    <col min="4353" max="4353" width="15.7109375" style="2" customWidth="1"/>
    <col min="4354" max="4360" width="11.42578125" style="2"/>
    <col min="4361" max="4361" width="12.42578125" style="2" customWidth="1"/>
    <col min="4362" max="4608" width="11.42578125" style="2"/>
    <col min="4609" max="4609" width="15.7109375" style="2" customWidth="1"/>
    <col min="4610" max="4616" width="11.42578125" style="2"/>
    <col min="4617" max="4617" width="12.42578125" style="2" customWidth="1"/>
    <col min="4618" max="4864" width="11.42578125" style="2"/>
    <col min="4865" max="4865" width="15.7109375" style="2" customWidth="1"/>
    <col min="4866" max="4872" width="11.42578125" style="2"/>
    <col min="4873" max="4873" width="12.42578125" style="2" customWidth="1"/>
    <col min="4874" max="5120" width="11.42578125" style="2"/>
    <col min="5121" max="5121" width="15.7109375" style="2" customWidth="1"/>
    <col min="5122" max="5128" width="11.42578125" style="2"/>
    <col min="5129" max="5129" width="12.42578125" style="2" customWidth="1"/>
    <col min="5130" max="5376" width="11.42578125" style="2"/>
    <col min="5377" max="5377" width="15.7109375" style="2" customWidth="1"/>
    <col min="5378" max="5384" width="11.42578125" style="2"/>
    <col min="5385" max="5385" width="12.42578125" style="2" customWidth="1"/>
    <col min="5386" max="5632" width="11.42578125" style="2"/>
    <col min="5633" max="5633" width="15.7109375" style="2" customWidth="1"/>
    <col min="5634" max="5640" width="11.42578125" style="2"/>
    <col min="5641" max="5641" width="12.42578125" style="2" customWidth="1"/>
    <col min="5642" max="5888" width="11.42578125" style="2"/>
    <col min="5889" max="5889" width="15.7109375" style="2" customWidth="1"/>
    <col min="5890" max="5896" width="11.42578125" style="2"/>
    <col min="5897" max="5897" width="12.42578125" style="2" customWidth="1"/>
    <col min="5898" max="6144" width="11.42578125" style="2"/>
    <col min="6145" max="6145" width="15.7109375" style="2" customWidth="1"/>
    <col min="6146" max="6152" width="11.42578125" style="2"/>
    <col min="6153" max="6153" width="12.42578125" style="2" customWidth="1"/>
    <col min="6154" max="6400" width="11.42578125" style="2"/>
    <col min="6401" max="6401" width="15.7109375" style="2" customWidth="1"/>
    <col min="6402" max="6408" width="11.42578125" style="2"/>
    <col min="6409" max="6409" width="12.42578125" style="2" customWidth="1"/>
    <col min="6410" max="6656" width="11.42578125" style="2"/>
    <col min="6657" max="6657" width="15.7109375" style="2" customWidth="1"/>
    <col min="6658" max="6664" width="11.42578125" style="2"/>
    <col min="6665" max="6665" width="12.42578125" style="2" customWidth="1"/>
    <col min="6666" max="6912" width="11.42578125" style="2"/>
    <col min="6913" max="6913" width="15.7109375" style="2" customWidth="1"/>
    <col min="6914" max="6920" width="11.42578125" style="2"/>
    <col min="6921" max="6921" width="12.42578125" style="2" customWidth="1"/>
    <col min="6922" max="7168" width="11.42578125" style="2"/>
    <col min="7169" max="7169" width="15.7109375" style="2" customWidth="1"/>
    <col min="7170" max="7176" width="11.42578125" style="2"/>
    <col min="7177" max="7177" width="12.42578125" style="2" customWidth="1"/>
    <col min="7178" max="7424" width="11.42578125" style="2"/>
    <col min="7425" max="7425" width="15.7109375" style="2" customWidth="1"/>
    <col min="7426" max="7432" width="11.42578125" style="2"/>
    <col min="7433" max="7433" width="12.42578125" style="2" customWidth="1"/>
    <col min="7434" max="7680" width="11.42578125" style="2"/>
    <col min="7681" max="7681" width="15.7109375" style="2" customWidth="1"/>
    <col min="7682" max="7688" width="11.42578125" style="2"/>
    <col min="7689" max="7689" width="12.42578125" style="2" customWidth="1"/>
    <col min="7690" max="7936" width="11.42578125" style="2"/>
    <col min="7937" max="7937" width="15.7109375" style="2" customWidth="1"/>
    <col min="7938" max="7944" width="11.42578125" style="2"/>
    <col min="7945" max="7945" width="12.42578125" style="2" customWidth="1"/>
    <col min="7946" max="8192" width="11.42578125" style="2"/>
    <col min="8193" max="8193" width="15.7109375" style="2" customWidth="1"/>
    <col min="8194" max="8200" width="11.42578125" style="2"/>
    <col min="8201" max="8201" width="12.42578125" style="2" customWidth="1"/>
    <col min="8202" max="8448" width="11.42578125" style="2"/>
    <col min="8449" max="8449" width="15.7109375" style="2" customWidth="1"/>
    <col min="8450" max="8456" width="11.42578125" style="2"/>
    <col min="8457" max="8457" width="12.42578125" style="2" customWidth="1"/>
    <col min="8458" max="8704" width="11.42578125" style="2"/>
    <col min="8705" max="8705" width="15.7109375" style="2" customWidth="1"/>
    <col min="8706" max="8712" width="11.42578125" style="2"/>
    <col min="8713" max="8713" width="12.42578125" style="2" customWidth="1"/>
    <col min="8714" max="8960" width="11.42578125" style="2"/>
    <col min="8961" max="8961" width="15.7109375" style="2" customWidth="1"/>
    <col min="8962" max="8968" width="11.42578125" style="2"/>
    <col min="8969" max="8969" width="12.42578125" style="2" customWidth="1"/>
    <col min="8970" max="9216" width="11.42578125" style="2"/>
    <col min="9217" max="9217" width="15.7109375" style="2" customWidth="1"/>
    <col min="9218" max="9224" width="11.42578125" style="2"/>
    <col min="9225" max="9225" width="12.42578125" style="2" customWidth="1"/>
    <col min="9226" max="9472" width="11.42578125" style="2"/>
    <col min="9473" max="9473" width="15.7109375" style="2" customWidth="1"/>
    <col min="9474" max="9480" width="11.42578125" style="2"/>
    <col min="9481" max="9481" width="12.42578125" style="2" customWidth="1"/>
    <col min="9482" max="9728" width="11.42578125" style="2"/>
    <col min="9729" max="9729" width="15.7109375" style="2" customWidth="1"/>
    <col min="9730" max="9736" width="11.42578125" style="2"/>
    <col min="9737" max="9737" width="12.42578125" style="2" customWidth="1"/>
    <col min="9738" max="9984" width="11.42578125" style="2"/>
    <col min="9985" max="9985" width="15.7109375" style="2" customWidth="1"/>
    <col min="9986" max="9992" width="11.42578125" style="2"/>
    <col min="9993" max="9993" width="12.42578125" style="2" customWidth="1"/>
    <col min="9994" max="10240" width="11.42578125" style="2"/>
    <col min="10241" max="10241" width="15.7109375" style="2" customWidth="1"/>
    <col min="10242" max="10248" width="11.42578125" style="2"/>
    <col min="10249" max="10249" width="12.42578125" style="2" customWidth="1"/>
    <col min="10250" max="10496" width="11.42578125" style="2"/>
    <col min="10497" max="10497" width="15.7109375" style="2" customWidth="1"/>
    <col min="10498" max="10504" width="11.42578125" style="2"/>
    <col min="10505" max="10505" width="12.42578125" style="2" customWidth="1"/>
    <col min="10506" max="10752" width="11.42578125" style="2"/>
    <col min="10753" max="10753" width="15.7109375" style="2" customWidth="1"/>
    <col min="10754" max="10760" width="11.42578125" style="2"/>
    <col min="10761" max="10761" width="12.42578125" style="2" customWidth="1"/>
    <col min="10762" max="11008" width="11.42578125" style="2"/>
    <col min="11009" max="11009" width="15.7109375" style="2" customWidth="1"/>
    <col min="11010" max="11016" width="11.42578125" style="2"/>
    <col min="11017" max="11017" width="12.42578125" style="2" customWidth="1"/>
    <col min="11018" max="11264" width="11.42578125" style="2"/>
    <col min="11265" max="11265" width="15.7109375" style="2" customWidth="1"/>
    <col min="11266" max="11272" width="11.42578125" style="2"/>
    <col min="11273" max="11273" width="12.42578125" style="2" customWidth="1"/>
    <col min="11274" max="11520" width="11.42578125" style="2"/>
    <col min="11521" max="11521" width="15.7109375" style="2" customWidth="1"/>
    <col min="11522" max="11528" width="11.42578125" style="2"/>
    <col min="11529" max="11529" width="12.42578125" style="2" customWidth="1"/>
    <col min="11530" max="11776" width="11.42578125" style="2"/>
    <col min="11777" max="11777" width="15.7109375" style="2" customWidth="1"/>
    <col min="11778" max="11784" width="11.42578125" style="2"/>
    <col min="11785" max="11785" width="12.42578125" style="2" customWidth="1"/>
    <col min="11786" max="12032" width="11.42578125" style="2"/>
    <col min="12033" max="12033" width="15.7109375" style="2" customWidth="1"/>
    <col min="12034" max="12040" width="11.42578125" style="2"/>
    <col min="12041" max="12041" width="12.42578125" style="2" customWidth="1"/>
    <col min="12042" max="12288" width="11.42578125" style="2"/>
    <col min="12289" max="12289" width="15.7109375" style="2" customWidth="1"/>
    <col min="12290" max="12296" width="11.42578125" style="2"/>
    <col min="12297" max="12297" width="12.42578125" style="2" customWidth="1"/>
    <col min="12298" max="12544" width="11.42578125" style="2"/>
    <col min="12545" max="12545" width="15.7109375" style="2" customWidth="1"/>
    <col min="12546" max="12552" width="11.42578125" style="2"/>
    <col min="12553" max="12553" width="12.42578125" style="2" customWidth="1"/>
    <col min="12554" max="12800" width="11.42578125" style="2"/>
    <col min="12801" max="12801" width="15.7109375" style="2" customWidth="1"/>
    <col min="12802" max="12808" width="11.42578125" style="2"/>
    <col min="12809" max="12809" width="12.42578125" style="2" customWidth="1"/>
    <col min="12810" max="13056" width="11.42578125" style="2"/>
    <col min="13057" max="13057" width="15.7109375" style="2" customWidth="1"/>
    <col min="13058" max="13064" width="11.42578125" style="2"/>
    <col min="13065" max="13065" width="12.42578125" style="2" customWidth="1"/>
    <col min="13066" max="13312" width="11.42578125" style="2"/>
    <col min="13313" max="13313" width="15.7109375" style="2" customWidth="1"/>
    <col min="13314" max="13320" width="11.42578125" style="2"/>
    <col min="13321" max="13321" width="12.42578125" style="2" customWidth="1"/>
    <col min="13322" max="13568" width="11.42578125" style="2"/>
    <col min="13569" max="13569" width="15.7109375" style="2" customWidth="1"/>
    <col min="13570" max="13576" width="11.42578125" style="2"/>
    <col min="13577" max="13577" width="12.42578125" style="2" customWidth="1"/>
    <col min="13578" max="13824" width="11.42578125" style="2"/>
    <col min="13825" max="13825" width="15.7109375" style="2" customWidth="1"/>
    <col min="13826" max="13832" width="11.42578125" style="2"/>
    <col min="13833" max="13833" width="12.42578125" style="2" customWidth="1"/>
    <col min="13834" max="14080" width="11.42578125" style="2"/>
    <col min="14081" max="14081" width="15.7109375" style="2" customWidth="1"/>
    <col min="14082" max="14088" width="11.42578125" style="2"/>
    <col min="14089" max="14089" width="12.42578125" style="2" customWidth="1"/>
    <col min="14090" max="14336" width="11.42578125" style="2"/>
    <col min="14337" max="14337" width="15.7109375" style="2" customWidth="1"/>
    <col min="14338" max="14344" width="11.42578125" style="2"/>
    <col min="14345" max="14345" width="12.42578125" style="2" customWidth="1"/>
    <col min="14346" max="14592" width="11.42578125" style="2"/>
    <col min="14593" max="14593" width="15.7109375" style="2" customWidth="1"/>
    <col min="14594" max="14600" width="11.42578125" style="2"/>
    <col min="14601" max="14601" width="12.42578125" style="2" customWidth="1"/>
    <col min="14602" max="14848" width="11.42578125" style="2"/>
    <col min="14849" max="14849" width="15.7109375" style="2" customWidth="1"/>
    <col min="14850" max="14856" width="11.42578125" style="2"/>
    <col min="14857" max="14857" width="12.42578125" style="2" customWidth="1"/>
    <col min="14858" max="15104" width="11.42578125" style="2"/>
    <col min="15105" max="15105" width="15.7109375" style="2" customWidth="1"/>
    <col min="15106" max="15112" width="11.42578125" style="2"/>
    <col min="15113" max="15113" width="12.42578125" style="2" customWidth="1"/>
    <col min="15114" max="15360" width="11.42578125" style="2"/>
    <col min="15361" max="15361" width="15.7109375" style="2" customWidth="1"/>
    <col min="15362" max="15368" width="11.42578125" style="2"/>
    <col min="15369" max="15369" width="12.42578125" style="2" customWidth="1"/>
    <col min="15370" max="15616" width="11.42578125" style="2"/>
    <col min="15617" max="15617" width="15.7109375" style="2" customWidth="1"/>
    <col min="15618" max="15624" width="11.42578125" style="2"/>
    <col min="15625" max="15625" width="12.42578125" style="2" customWidth="1"/>
    <col min="15626" max="15872" width="11.42578125" style="2"/>
    <col min="15873" max="15873" width="15.7109375" style="2" customWidth="1"/>
    <col min="15874" max="15880" width="11.42578125" style="2"/>
    <col min="15881" max="15881" width="12.42578125" style="2" customWidth="1"/>
    <col min="15882" max="16128" width="11.42578125" style="2"/>
    <col min="16129" max="16129" width="15.7109375" style="2" customWidth="1"/>
    <col min="16130" max="16136" width="11.42578125" style="2"/>
    <col min="16137" max="16137" width="12.42578125" style="2" customWidth="1"/>
    <col min="16138" max="16384" width="11.42578125" style="2"/>
  </cols>
  <sheetData>
    <row r="30" spans="9:9" ht="13.5" thickBot="1"/>
    <row r="31" spans="9:9" ht="16.5" thickBot="1">
      <c r="I31" s="41" t="s">
        <v>60</v>
      </c>
    </row>
    <row r="54" spans="2:12" ht="19.5" customHeight="1"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</row>
    <row r="55" spans="2:12" ht="15" customHeight="1"/>
    <row r="56" spans="2:12" ht="30" customHeight="1"/>
  </sheetData>
  <hyperlinks>
    <hyperlink ref="I31" location="'Ofe Aloj Estim zona cat '!A1" tooltip="Ir a tabla" display="Tabla"/>
  </hyperlinks>
  <printOptions horizontalCentered="1" verticalCentered="1"/>
  <pageMargins left="0.78740157480314965" right="0.78740157480314965" top="0.45" bottom="0.46" header="0" footer="0.19685039370078741"/>
  <pageSetup paperSize="9" orientation="landscape" r:id="rId1"/>
  <headerFooter scaleWithDoc="0" alignWithMargins="0">
    <oddHeader>&amp;L&amp;G&amp;RTurismo en Cifras</oddHeader>
    <oddFooter>&amp;CTurismo de Tenerife&amp;R&amp;P</oddFooter>
  </headerFooter>
  <drawing r:id="rId2"/>
  <legacyDrawingHF r:id="rId3"/>
</worksheet>
</file>

<file path=xl/worksheets/sheet27.xml><?xml version="1.0" encoding="utf-8"?>
<worksheet xmlns="http://schemas.openxmlformats.org/spreadsheetml/2006/main" xmlns:r="http://schemas.openxmlformats.org/officeDocument/2006/relationships">
  <sheetPr codeName="Hoja39">
    <tabColor rgb="FF000099"/>
    <pageSetUpPr autoPageBreaks="0" fitToPage="1"/>
  </sheetPr>
  <dimension ref="B1:I75"/>
  <sheetViews>
    <sheetView showGridLines="0" showRowColHeaders="0" showOutlineSymbols="0" zoomScaleNormal="100" workbookViewId="0">
      <selection activeCell="B1" sqref="B1"/>
    </sheetView>
  </sheetViews>
  <sheetFormatPr baseColWidth="10" defaultRowHeight="12.75"/>
  <cols>
    <col min="1" max="1" width="15.7109375" style="2" customWidth="1"/>
    <col min="2" max="2" width="18.7109375" style="2" customWidth="1"/>
    <col min="3" max="7" width="10.7109375" style="2" customWidth="1"/>
    <col min="8" max="8" width="10.140625" style="2" customWidth="1"/>
    <col min="9" max="247" width="11.42578125" style="2"/>
    <col min="248" max="248" width="26.85546875" style="2" customWidth="1"/>
    <col min="249" max="249" width="12.7109375" style="2" customWidth="1"/>
    <col min="250" max="250" width="10.5703125" style="2" customWidth="1"/>
    <col min="251" max="251" width="12.7109375" style="2" customWidth="1"/>
    <col min="252" max="252" width="10.7109375" style="2" customWidth="1"/>
    <col min="253" max="253" width="10.5703125" style="2" customWidth="1"/>
    <col min="254" max="254" width="9.28515625" style="2" customWidth="1"/>
    <col min="255" max="503" width="11.42578125" style="2"/>
    <col min="504" max="504" width="26.85546875" style="2" customWidth="1"/>
    <col min="505" max="505" width="12.7109375" style="2" customWidth="1"/>
    <col min="506" max="506" width="10.5703125" style="2" customWidth="1"/>
    <col min="507" max="507" width="12.7109375" style="2" customWidth="1"/>
    <col min="508" max="508" width="10.7109375" style="2" customWidth="1"/>
    <col min="509" max="509" width="10.5703125" style="2" customWidth="1"/>
    <col min="510" max="510" width="9.28515625" style="2" customWidth="1"/>
    <col min="511" max="759" width="11.42578125" style="2"/>
    <col min="760" max="760" width="26.85546875" style="2" customWidth="1"/>
    <col min="761" max="761" width="12.7109375" style="2" customWidth="1"/>
    <col min="762" max="762" width="10.5703125" style="2" customWidth="1"/>
    <col min="763" max="763" width="12.7109375" style="2" customWidth="1"/>
    <col min="764" max="764" width="10.7109375" style="2" customWidth="1"/>
    <col min="765" max="765" width="10.5703125" style="2" customWidth="1"/>
    <col min="766" max="766" width="9.28515625" style="2" customWidth="1"/>
    <col min="767" max="1015" width="11.42578125" style="2"/>
    <col min="1016" max="1016" width="26.85546875" style="2" customWidth="1"/>
    <col min="1017" max="1017" width="12.7109375" style="2" customWidth="1"/>
    <col min="1018" max="1018" width="10.5703125" style="2" customWidth="1"/>
    <col min="1019" max="1019" width="12.7109375" style="2" customWidth="1"/>
    <col min="1020" max="1020" width="10.7109375" style="2" customWidth="1"/>
    <col min="1021" max="1021" width="10.5703125" style="2" customWidth="1"/>
    <col min="1022" max="1022" width="9.28515625" style="2" customWidth="1"/>
    <col min="1023" max="1271" width="11.42578125" style="2"/>
    <col min="1272" max="1272" width="26.85546875" style="2" customWidth="1"/>
    <col min="1273" max="1273" width="12.7109375" style="2" customWidth="1"/>
    <col min="1274" max="1274" width="10.5703125" style="2" customWidth="1"/>
    <col min="1275" max="1275" width="12.7109375" style="2" customWidth="1"/>
    <col min="1276" max="1276" width="10.7109375" style="2" customWidth="1"/>
    <col min="1277" max="1277" width="10.5703125" style="2" customWidth="1"/>
    <col min="1278" max="1278" width="9.28515625" style="2" customWidth="1"/>
    <col min="1279" max="1527" width="11.42578125" style="2"/>
    <col min="1528" max="1528" width="26.85546875" style="2" customWidth="1"/>
    <col min="1529" max="1529" width="12.7109375" style="2" customWidth="1"/>
    <col min="1530" max="1530" width="10.5703125" style="2" customWidth="1"/>
    <col min="1531" max="1531" width="12.7109375" style="2" customWidth="1"/>
    <col min="1532" max="1532" width="10.7109375" style="2" customWidth="1"/>
    <col min="1533" max="1533" width="10.5703125" style="2" customWidth="1"/>
    <col min="1534" max="1534" width="9.28515625" style="2" customWidth="1"/>
    <col min="1535" max="1783" width="11.42578125" style="2"/>
    <col min="1784" max="1784" width="26.85546875" style="2" customWidth="1"/>
    <col min="1785" max="1785" width="12.7109375" style="2" customWidth="1"/>
    <col min="1786" max="1786" width="10.5703125" style="2" customWidth="1"/>
    <col min="1787" max="1787" width="12.7109375" style="2" customWidth="1"/>
    <col min="1788" max="1788" width="10.7109375" style="2" customWidth="1"/>
    <col min="1789" max="1789" width="10.5703125" style="2" customWidth="1"/>
    <col min="1790" max="1790" width="9.28515625" style="2" customWidth="1"/>
    <col min="1791" max="2039" width="11.42578125" style="2"/>
    <col min="2040" max="2040" width="26.85546875" style="2" customWidth="1"/>
    <col min="2041" max="2041" width="12.7109375" style="2" customWidth="1"/>
    <col min="2042" max="2042" width="10.5703125" style="2" customWidth="1"/>
    <col min="2043" max="2043" width="12.7109375" style="2" customWidth="1"/>
    <col min="2044" max="2044" width="10.7109375" style="2" customWidth="1"/>
    <col min="2045" max="2045" width="10.5703125" style="2" customWidth="1"/>
    <col min="2046" max="2046" width="9.28515625" style="2" customWidth="1"/>
    <col min="2047" max="2295" width="11.42578125" style="2"/>
    <col min="2296" max="2296" width="26.85546875" style="2" customWidth="1"/>
    <col min="2297" max="2297" width="12.7109375" style="2" customWidth="1"/>
    <col min="2298" max="2298" width="10.5703125" style="2" customWidth="1"/>
    <col min="2299" max="2299" width="12.7109375" style="2" customWidth="1"/>
    <col min="2300" max="2300" width="10.7109375" style="2" customWidth="1"/>
    <col min="2301" max="2301" width="10.5703125" style="2" customWidth="1"/>
    <col min="2302" max="2302" width="9.28515625" style="2" customWidth="1"/>
    <col min="2303" max="2551" width="11.42578125" style="2"/>
    <col min="2552" max="2552" width="26.85546875" style="2" customWidth="1"/>
    <col min="2553" max="2553" width="12.7109375" style="2" customWidth="1"/>
    <col min="2554" max="2554" width="10.5703125" style="2" customWidth="1"/>
    <col min="2555" max="2555" width="12.7109375" style="2" customWidth="1"/>
    <col min="2556" max="2556" width="10.7109375" style="2" customWidth="1"/>
    <col min="2557" max="2557" width="10.5703125" style="2" customWidth="1"/>
    <col min="2558" max="2558" width="9.28515625" style="2" customWidth="1"/>
    <col min="2559" max="2807" width="11.42578125" style="2"/>
    <col min="2808" max="2808" width="26.85546875" style="2" customWidth="1"/>
    <col min="2809" max="2809" width="12.7109375" style="2" customWidth="1"/>
    <col min="2810" max="2810" width="10.5703125" style="2" customWidth="1"/>
    <col min="2811" max="2811" width="12.7109375" style="2" customWidth="1"/>
    <col min="2812" max="2812" width="10.7109375" style="2" customWidth="1"/>
    <col min="2813" max="2813" width="10.5703125" style="2" customWidth="1"/>
    <col min="2814" max="2814" width="9.28515625" style="2" customWidth="1"/>
    <col min="2815" max="3063" width="11.42578125" style="2"/>
    <col min="3064" max="3064" width="26.85546875" style="2" customWidth="1"/>
    <col min="3065" max="3065" width="12.7109375" style="2" customWidth="1"/>
    <col min="3066" max="3066" width="10.5703125" style="2" customWidth="1"/>
    <col min="3067" max="3067" width="12.7109375" style="2" customWidth="1"/>
    <col min="3068" max="3068" width="10.7109375" style="2" customWidth="1"/>
    <col min="3069" max="3069" width="10.5703125" style="2" customWidth="1"/>
    <col min="3070" max="3070" width="9.28515625" style="2" customWidth="1"/>
    <col min="3071" max="3319" width="11.42578125" style="2"/>
    <col min="3320" max="3320" width="26.85546875" style="2" customWidth="1"/>
    <col min="3321" max="3321" width="12.7109375" style="2" customWidth="1"/>
    <col min="3322" max="3322" width="10.5703125" style="2" customWidth="1"/>
    <col min="3323" max="3323" width="12.7109375" style="2" customWidth="1"/>
    <col min="3324" max="3324" width="10.7109375" style="2" customWidth="1"/>
    <col min="3325" max="3325" width="10.5703125" style="2" customWidth="1"/>
    <col min="3326" max="3326" width="9.28515625" style="2" customWidth="1"/>
    <col min="3327" max="3575" width="11.42578125" style="2"/>
    <col min="3576" max="3576" width="26.85546875" style="2" customWidth="1"/>
    <col min="3577" max="3577" width="12.7109375" style="2" customWidth="1"/>
    <col min="3578" max="3578" width="10.5703125" style="2" customWidth="1"/>
    <col min="3579" max="3579" width="12.7109375" style="2" customWidth="1"/>
    <col min="3580" max="3580" width="10.7109375" style="2" customWidth="1"/>
    <col min="3581" max="3581" width="10.5703125" style="2" customWidth="1"/>
    <col min="3582" max="3582" width="9.28515625" style="2" customWidth="1"/>
    <col min="3583" max="3831" width="11.42578125" style="2"/>
    <col min="3832" max="3832" width="26.85546875" style="2" customWidth="1"/>
    <col min="3833" max="3833" width="12.7109375" style="2" customWidth="1"/>
    <col min="3834" max="3834" width="10.5703125" style="2" customWidth="1"/>
    <col min="3835" max="3835" width="12.7109375" style="2" customWidth="1"/>
    <col min="3836" max="3836" width="10.7109375" style="2" customWidth="1"/>
    <col min="3837" max="3837" width="10.5703125" style="2" customWidth="1"/>
    <col min="3838" max="3838" width="9.28515625" style="2" customWidth="1"/>
    <col min="3839" max="4087" width="11.42578125" style="2"/>
    <col min="4088" max="4088" width="26.85546875" style="2" customWidth="1"/>
    <col min="4089" max="4089" width="12.7109375" style="2" customWidth="1"/>
    <col min="4090" max="4090" width="10.5703125" style="2" customWidth="1"/>
    <col min="4091" max="4091" width="12.7109375" style="2" customWidth="1"/>
    <col min="4092" max="4092" width="10.7109375" style="2" customWidth="1"/>
    <col min="4093" max="4093" width="10.5703125" style="2" customWidth="1"/>
    <col min="4094" max="4094" width="9.28515625" style="2" customWidth="1"/>
    <col min="4095" max="4343" width="11.42578125" style="2"/>
    <col min="4344" max="4344" width="26.85546875" style="2" customWidth="1"/>
    <col min="4345" max="4345" width="12.7109375" style="2" customWidth="1"/>
    <col min="4346" max="4346" width="10.5703125" style="2" customWidth="1"/>
    <col min="4347" max="4347" width="12.7109375" style="2" customWidth="1"/>
    <col min="4348" max="4348" width="10.7109375" style="2" customWidth="1"/>
    <col min="4349" max="4349" width="10.5703125" style="2" customWidth="1"/>
    <col min="4350" max="4350" width="9.28515625" style="2" customWidth="1"/>
    <col min="4351" max="4599" width="11.42578125" style="2"/>
    <col min="4600" max="4600" width="26.85546875" style="2" customWidth="1"/>
    <col min="4601" max="4601" width="12.7109375" style="2" customWidth="1"/>
    <col min="4602" max="4602" width="10.5703125" style="2" customWidth="1"/>
    <col min="4603" max="4603" width="12.7109375" style="2" customWidth="1"/>
    <col min="4604" max="4604" width="10.7109375" style="2" customWidth="1"/>
    <col min="4605" max="4605" width="10.5703125" style="2" customWidth="1"/>
    <col min="4606" max="4606" width="9.28515625" style="2" customWidth="1"/>
    <col min="4607" max="4855" width="11.42578125" style="2"/>
    <col min="4856" max="4856" width="26.85546875" style="2" customWidth="1"/>
    <col min="4857" max="4857" width="12.7109375" style="2" customWidth="1"/>
    <col min="4858" max="4858" width="10.5703125" style="2" customWidth="1"/>
    <col min="4859" max="4859" width="12.7109375" style="2" customWidth="1"/>
    <col min="4860" max="4860" width="10.7109375" style="2" customWidth="1"/>
    <col min="4861" max="4861" width="10.5703125" style="2" customWidth="1"/>
    <col min="4862" max="4862" width="9.28515625" style="2" customWidth="1"/>
    <col min="4863" max="5111" width="11.42578125" style="2"/>
    <col min="5112" max="5112" width="26.85546875" style="2" customWidth="1"/>
    <col min="5113" max="5113" width="12.7109375" style="2" customWidth="1"/>
    <col min="5114" max="5114" width="10.5703125" style="2" customWidth="1"/>
    <col min="5115" max="5115" width="12.7109375" style="2" customWidth="1"/>
    <col min="5116" max="5116" width="10.7109375" style="2" customWidth="1"/>
    <col min="5117" max="5117" width="10.5703125" style="2" customWidth="1"/>
    <col min="5118" max="5118" width="9.28515625" style="2" customWidth="1"/>
    <col min="5119" max="5367" width="11.42578125" style="2"/>
    <col min="5368" max="5368" width="26.85546875" style="2" customWidth="1"/>
    <col min="5369" max="5369" width="12.7109375" style="2" customWidth="1"/>
    <col min="5370" max="5370" width="10.5703125" style="2" customWidth="1"/>
    <col min="5371" max="5371" width="12.7109375" style="2" customWidth="1"/>
    <col min="5372" max="5372" width="10.7109375" style="2" customWidth="1"/>
    <col min="5373" max="5373" width="10.5703125" style="2" customWidth="1"/>
    <col min="5374" max="5374" width="9.28515625" style="2" customWidth="1"/>
    <col min="5375" max="5623" width="11.42578125" style="2"/>
    <col min="5624" max="5624" width="26.85546875" style="2" customWidth="1"/>
    <col min="5625" max="5625" width="12.7109375" style="2" customWidth="1"/>
    <col min="5626" max="5626" width="10.5703125" style="2" customWidth="1"/>
    <col min="5627" max="5627" width="12.7109375" style="2" customWidth="1"/>
    <col min="5628" max="5628" width="10.7109375" style="2" customWidth="1"/>
    <col min="5629" max="5629" width="10.5703125" style="2" customWidth="1"/>
    <col min="5630" max="5630" width="9.28515625" style="2" customWidth="1"/>
    <col min="5631" max="5879" width="11.42578125" style="2"/>
    <col min="5880" max="5880" width="26.85546875" style="2" customWidth="1"/>
    <col min="5881" max="5881" width="12.7109375" style="2" customWidth="1"/>
    <col min="5882" max="5882" width="10.5703125" style="2" customWidth="1"/>
    <col min="5883" max="5883" width="12.7109375" style="2" customWidth="1"/>
    <col min="5884" max="5884" width="10.7109375" style="2" customWidth="1"/>
    <col min="5885" max="5885" width="10.5703125" style="2" customWidth="1"/>
    <col min="5886" max="5886" width="9.28515625" style="2" customWidth="1"/>
    <col min="5887" max="6135" width="11.42578125" style="2"/>
    <col min="6136" max="6136" width="26.85546875" style="2" customWidth="1"/>
    <col min="6137" max="6137" width="12.7109375" style="2" customWidth="1"/>
    <col min="6138" max="6138" width="10.5703125" style="2" customWidth="1"/>
    <col min="6139" max="6139" width="12.7109375" style="2" customWidth="1"/>
    <col min="6140" max="6140" width="10.7109375" style="2" customWidth="1"/>
    <col min="6141" max="6141" width="10.5703125" style="2" customWidth="1"/>
    <col min="6142" max="6142" width="9.28515625" style="2" customWidth="1"/>
    <col min="6143" max="6391" width="11.42578125" style="2"/>
    <col min="6392" max="6392" width="26.85546875" style="2" customWidth="1"/>
    <col min="6393" max="6393" width="12.7109375" style="2" customWidth="1"/>
    <col min="6394" max="6394" width="10.5703125" style="2" customWidth="1"/>
    <col min="6395" max="6395" width="12.7109375" style="2" customWidth="1"/>
    <col min="6396" max="6396" width="10.7109375" style="2" customWidth="1"/>
    <col min="6397" max="6397" width="10.5703125" style="2" customWidth="1"/>
    <col min="6398" max="6398" width="9.28515625" style="2" customWidth="1"/>
    <col min="6399" max="6647" width="11.42578125" style="2"/>
    <col min="6648" max="6648" width="26.85546875" style="2" customWidth="1"/>
    <col min="6649" max="6649" width="12.7109375" style="2" customWidth="1"/>
    <col min="6650" max="6650" width="10.5703125" style="2" customWidth="1"/>
    <col min="6651" max="6651" width="12.7109375" style="2" customWidth="1"/>
    <col min="6652" max="6652" width="10.7109375" style="2" customWidth="1"/>
    <col min="6653" max="6653" width="10.5703125" style="2" customWidth="1"/>
    <col min="6654" max="6654" width="9.28515625" style="2" customWidth="1"/>
    <col min="6655" max="6903" width="11.42578125" style="2"/>
    <col min="6904" max="6904" width="26.85546875" style="2" customWidth="1"/>
    <col min="6905" max="6905" width="12.7109375" style="2" customWidth="1"/>
    <col min="6906" max="6906" width="10.5703125" style="2" customWidth="1"/>
    <col min="6907" max="6907" width="12.7109375" style="2" customWidth="1"/>
    <col min="6908" max="6908" width="10.7109375" style="2" customWidth="1"/>
    <col min="6909" max="6909" width="10.5703125" style="2" customWidth="1"/>
    <col min="6910" max="6910" width="9.28515625" style="2" customWidth="1"/>
    <col min="6911" max="7159" width="11.42578125" style="2"/>
    <col min="7160" max="7160" width="26.85546875" style="2" customWidth="1"/>
    <col min="7161" max="7161" width="12.7109375" style="2" customWidth="1"/>
    <col min="7162" max="7162" width="10.5703125" style="2" customWidth="1"/>
    <col min="7163" max="7163" width="12.7109375" style="2" customWidth="1"/>
    <col min="7164" max="7164" width="10.7109375" style="2" customWidth="1"/>
    <col min="7165" max="7165" width="10.5703125" style="2" customWidth="1"/>
    <col min="7166" max="7166" width="9.28515625" style="2" customWidth="1"/>
    <col min="7167" max="7415" width="11.42578125" style="2"/>
    <col min="7416" max="7416" width="26.85546875" style="2" customWidth="1"/>
    <col min="7417" max="7417" width="12.7109375" style="2" customWidth="1"/>
    <col min="7418" max="7418" width="10.5703125" style="2" customWidth="1"/>
    <col min="7419" max="7419" width="12.7109375" style="2" customWidth="1"/>
    <col min="7420" max="7420" width="10.7109375" style="2" customWidth="1"/>
    <col min="7421" max="7421" width="10.5703125" style="2" customWidth="1"/>
    <col min="7422" max="7422" width="9.28515625" style="2" customWidth="1"/>
    <col min="7423" max="7671" width="11.42578125" style="2"/>
    <col min="7672" max="7672" width="26.85546875" style="2" customWidth="1"/>
    <col min="7673" max="7673" width="12.7109375" style="2" customWidth="1"/>
    <col min="7674" max="7674" width="10.5703125" style="2" customWidth="1"/>
    <col min="7675" max="7675" width="12.7109375" style="2" customWidth="1"/>
    <col min="7676" max="7676" width="10.7109375" style="2" customWidth="1"/>
    <col min="7677" max="7677" width="10.5703125" style="2" customWidth="1"/>
    <col min="7678" max="7678" width="9.28515625" style="2" customWidth="1"/>
    <col min="7679" max="7927" width="11.42578125" style="2"/>
    <col min="7928" max="7928" width="26.85546875" style="2" customWidth="1"/>
    <col min="7929" max="7929" width="12.7109375" style="2" customWidth="1"/>
    <col min="7930" max="7930" width="10.5703125" style="2" customWidth="1"/>
    <col min="7931" max="7931" width="12.7109375" style="2" customWidth="1"/>
    <col min="7932" max="7932" width="10.7109375" style="2" customWidth="1"/>
    <col min="7933" max="7933" width="10.5703125" style="2" customWidth="1"/>
    <col min="7934" max="7934" width="9.28515625" style="2" customWidth="1"/>
    <col min="7935" max="8183" width="11.42578125" style="2"/>
    <col min="8184" max="8184" width="26.85546875" style="2" customWidth="1"/>
    <col min="8185" max="8185" width="12.7109375" style="2" customWidth="1"/>
    <col min="8186" max="8186" width="10.5703125" style="2" customWidth="1"/>
    <col min="8187" max="8187" width="12.7109375" style="2" customWidth="1"/>
    <col min="8188" max="8188" width="10.7109375" style="2" customWidth="1"/>
    <col min="8189" max="8189" width="10.5703125" style="2" customWidth="1"/>
    <col min="8190" max="8190" width="9.28515625" style="2" customWidth="1"/>
    <col min="8191" max="8439" width="11.42578125" style="2"/>
    <col min="8440" max="8440" width="26.85546875" style="2" customWidth="1"/>
    <col min="8441" max="8441" width="12.7109375" style="2" customWidth="1"/>
    <col min="8442" max="8442" width="10.5703125" style="2" customWidth="1"/>
    <col min="8443" max="8443" width="12.7109375" style="2" customWidth="1"/>
    <col min="8444" max="8444" width="10.7109375" style="2" customWidth="1"/>
    <col min="8445" max="8445" width="10.5703125" style="2" customWidth="1"/>
    <col min="8446" max="8446" width="9.28515625" style="2" customWidth="1"/>
    <col min="8447" max="8695" width="11.42578125" style="2"/>
    <col min="8696" max="8696" width="26.85546875" style="2" customWidth="1"/>
    <col min="8697" max="8697" width="12.7109375" style="2" customWidth="1"/>
    <col min="8698" max="8698" width="10.5703125" style="2" customWidth="1"/>
    <col min="8699" max="8699" width="12.7109375" style="2" customWidth="1"/>
    <col min="8700" max="8700" width="10.7109375" style="2" customWidth="1"/>
    <col min="8701" max="8701" width="10.5703125" style="2" customWidth="1"/>
    <col min="8702" max="8702" width="9.28515625" style="2" customWidth="1"/>
    <col min="8703" max="8951" width="11.42578125" style="2"/>
    <col min="8952" max="8952" width="26.85546875" style="2" customWidth="1"/>
    <col min="8953" max="8953" width="12.7109375" style="2" customWidth="1"/>
    <col min="8954" max="8954" width="10.5703125" style="2" customWidth="1"/>
    <col min="8955" max="8955" width="12.7109375" style="2" customWidth="1"/>
    <col min="8956" max="8956" width="10.7109375" style="2" customWidth="1"/>
    <col min="8957" max="8957" width="10.5703125" style="2" customWidth="1"/>
    <col min="8958" max="8958" width="9.28515625" style="2" customWidth="1"/>
    <col min="8959" max="9207" width="11.42578125" style="2"/>
    <col min="9208" max="9208" width="26.85546875" style="2" customWidth="1"/>
    <col min="9209" max="9209" width="12.7109375" style="2" customWidth="1"/>
    <col min="9210" max="9210" width="10.5703125" style="2" customWidth="1"/>
    <col min="9211" max="9211" width="12.7109375" style="2" customWidth="1"/>
    <col min="9212" max="9212" width="10.7109375" style="2" customWidth="1"/>
    <col min="9213" max="9213" width="10.5703125" style="2" customWidth="1"/>
    <col min="9214" max="9214" width="9.28515625" style="2" customWidth="1"/>
    <col min="9215" max="9463" width="11.42578125" style="2"/>
    <col min="9464" max="9464" width="26.85546875" style="2" customWidth="1"/>
    <col min="9465" max="9465" width="12.7109375" style="2" customWidth="1"/>
    <col min="9466" max="9466" width="10.5703125" style="2" customWidth="1"/>
    <col min="9467" max="9467" width="12.7109375" style="2" customWidth="1"/>
    <col min="9468" max="9468" width="10.7109375" style="2" customWidth="1"/>
    <col min="9469" max="9469" width="10.5703125" style="2" customWidth="1"/>
    <col min="9470" max="9470" width="9.28515625" style="2" customWidth="1"/>
    <col min="9471" max="9719" width="11.42578125" style="2"/>
    <col min="9720" max="9720" width="26.85546875" style="2" customWidth="1"/>
    <col min="9721" max="9721" width="12.7109375" style="2" customWidth="1"/>
    <col min="9722" max="9722" width="10.5703125" style="2" customWidth="1"/>
    <col min="9723" max="9723" width="12.7109375" style="2" customWidth="1"/>
    <col min="9724" max="9724" width="10.7109375" style="2" customWidth="1"/>
    <col min="9725" max="9725" width="10.5703125" style="2" customWidth="1"/>
    <col min="9726" max="9726" width="9.28515625" style="2" customWidth="1"/>
    <col min="9727" max="9975" width="11.42578125" style="2"/>
    <col min="9976" max="9976" width="26.85546875" style="2" customWidth="1"/>
    <col min="9977" max="9977" width="12.7109375" style="2" customWidth="1"/>
    <col min="9978" max="9978" width="10.5703125" style="2" customWidth="1"/>
    <col min="9979" max="9979" width="12.7109375" style="2" customWidth="1"/>
    <col min="9980" max="9980" width="10.7109375" style="2" customWidth="1"/>
    <col min="9981" max="9981" width="10.5703125" style="2" customWidth="1"/>
    <col min="9982" max="9982" width="9.28515625" style="2" customWidth="1"/>
    <col min="9983" max="10231" width="11.42578125" style="2"/>
    <col min="10232" max="10232" width="26.85546875" style="2" customWidth="1"/>
    <col min="10233" max="10233" width="12.7109375" style="2" customWidth="1"/>
    <col min="10234" max="10234" width="10.5703125" style="2" customWidth="1"/>
    <col min="10235" max="10235" width="12.7109375" style="2" customWidth="1"/>
    <col min="10236" max="10236" width="10.7109375" style="2" customWidth="1"/>
    <col min="10237" max="10237" width="10.5703125" style="2" customWidth="1"/>
    <col min="10238" max="10238" width="9.28515625" style="2" customWidth="1"/>
    <col min="10239" max="10487" width="11.42578125" style="2"/>
    <col min="10488" max="10488" width="26.85546875" style="2" customWidth="1"/>
    <col min="10489" max="10489" width="12.7109375" style="2" customWidth="1"/>
    <col min="10490" max="10490" width="10.5703125" style="2" customWidth="1"/>
    <col min="10491" max="10491" width="12.7109375" style="2" customWidth="1"/>
    <col min="10492" max="10492" width="10.7109375" style="2" customWidth="1"/>
    <col min="10493" max="10493" width="10.5703125" style="2" customWidth="1"/>
    <col min="10494" max="10494" width="9.28515625" style="2" customWidth="1"/>
    <col min="10495" max="10743" width="11.42578125" style="2"/>
    <col min="10744" max="10744" width="26.85546875" style="2" customWidth="1"/>
    <col min="10745" max="10745" width="12.7109375" style="2" customWidth="1"/>
    <col min="10746" max="10746" width="10.5703125" style="2" customWidth="1"/>
    <col min="10747" max="10747" width="12.7109375" style="2" customWidth="1"/>
    <col min="10748" max="10748" width="10.7109375" style="2" customWidth="1"/>
    <col min="10749" max="10749" width="10.5703125" style="2" customWidth="1"/>
    <col min="10750" max="10750" width="9.28515625" style="2" customWidth="1"/>
    <col min="10751" max="10999" width="11.42578125" style="2"/>
    <col min="11000" max="11000" width="26.85546875" style="2" customWidth="1"/>
    <col min="11001" max="11001" width="12.7109375" style="2" customWidth="1"/>
    <col min="11002" max="11002" width="10.5703125" style="2" customWidth="1"/>
    <col min="11003" max="11003" width="12.7109375" style="2" customWidth="1"/>
    <col min="11004" max="11004" width="10.7109375" style="2" customWidth="1"/>
    <col min="11005" max="11005" width="10.5703125" style="2" customWidth="1"/>
    <col min="11006" max="11006" width="9.28515625" style="2" customWidth="1"/>
    <col min="11007" max="11255" width="11.42578125" style="2"/>
    <col min="11256" max="11256" width="26.85546875" style="2" customWidth="1"/>
    <col min="11257" max="11257" width="12.7109375" style="2" customWidth="1"/>
    <col min="11258" max="11258" width="10.5703125" style="2" customWidth="1"/>
    <col min="11259" max="11259" width="12.7109375" style="2" customWidth="1"/>
    <col min="11260" max="11260" width="10.7109375" style="2" customWidth="1"/>
    <col min="11261" max="11261" width="10.5703125" style="2" customWidth="1"/>
    <col min="11262" max="11262" width="9.28515625" style="2" customWidth="1"/>
    <col min="11263" max="11511" width="11.42578125" style="2"/>
    <col min="11512" max="11512" width="26.85546875" style="2" customWidth="1"/>
    <col min="11513" max="11513" width="12.7109375" style="2" customWidth="1"/>
    <col min="11514" max="11514" width="10.5703125" style="2" customWidth="1"/>
    <col min="11515" max="11515" width="12.7109375" style="2" customWidth="1"/>
    <col min="11516" max="11516" width="10.7109375" style="2" customWidth="1"/>
    <col min="11517" max="11517" width="10.5703125" style="2" customWidth="1"/>
    <col min="11518" max="11518" width="9.28515625" style="2" customWidth="1"/>
    <col min="11519" max="11767" width="11.42578125" style="2"/>
    <col min="11768" max="11768" width="26.85546875" style="2" customWidth="1"/>
    <col min="11769" max="11769" width="12.7109375" style="2" customWidth="1"/>
    <col min="11770" max="11770" width="10.5703125" style="2" customWidth="1"/>
    <col min="11771" max="11771" width="12.7109375" style="2" customWidth="1"/>
    <col min="11772" max="11772" width="10.7109375" style="2" customWidth="1"/>
    <col min="11773" max="11773" width="10.5703125" style="2" customWidth="1"/>
    <col min="11774" max="11774" width="9.28515625" style="2" customWidth="1"/>
    <col min="11775" max="12023" width="11.42578125" style="2"/>
    <col min="12024" max="12024" width="26.85546875" style="2" customWidth="1"/>
    <col min="12025" max="12025" width="12.7109375" style="2" customWidth="1"/>
    <col min="12026" max="12026" width="10.5703125" style="2" customWidth="1"/>
    <col min="12027" max="12027" width="12.7109375" style="2" customWidth="1"/>
    <col min="12028" max="12028" width="10.7109375" style="2" customWidth="1"/>
    <col min="12029" max="12029" width="10.5703125" style="2" customWidth="1"/>
    <col min="12030" max="12030" width="9.28515625" style="2" customWidth="1"/>
    <col min="12031" max="12279" width="11.42578125" style="2"/>
    <col min="12280" max="12280" width="26.85546875" style="2" customWidth="1"/>
    <col min="12281" max="12281" width="12.7109375" style="2" customWidth="1"/>
    <col min="12282" max="12282" width="10.5703125" style="2" customWidth="1"/>
    <col min="12283" max="12283" width="12.7109375" style="2" customWidth="1"/>
    <col min="12284" max="12284" width="10.7109375" style="2" customWidth="1"/>
    <col min="12285" max="12285" width="10.5703125" style="2" customWidth="1"/>
    <col min="12286" max="12286" width="9.28515625" style="2" customWidth="1"/>
    <col min="12287" max="12535" width="11.42578125" style="2"/>
    <col min="12536" max="12536" width="26.85546875" style="2" customWidth="1"/>
    <col min="12537" max="12537" width="12.7109375" style="2" customWidth="1"/>
    <col min="12538" max="12538" width="10.5703125" style="2" customWidth="1"/>
    <col min="12539" max="12539" width="12.7109375" style="2" customWidth="1"/>
    <col min="12540" max="12540" width="10.7109375" style="2" customWidth="1"/>
    <col min="12541" max="12541" width="10.5703125" style="2" customWidth="1"/>
    <col min="12542" max="12542" width="9.28515625" style="2" customWidth="1"/>
    <col min="12543" max="12791" width="11.42578125" style="2"/>
    <col min="12792" max="12792" width="26.85546875" style="2" customWidth="1"/>
    <col min="12793" max="12793" width="12.7109375" style="2" customWidth="1"/>
    <col min="12794" max="12794" width="10.5703125" style="2" customWidth="1"/>
    <col min="12795" max="12795" width="12.7109375" style="2" customWidth="1"/>
    <col min="12796" max="12796" width="10.7109375" style="2" customWidth="1"/>
    <col min="12797" max="12797" width="10.5703125" style="2" customWidth="1"/>
    <col min="12798" max="12798" width="9.28515625" style="2" customWidth="1"/>
    <col min="12799" max="13047" width="11.42578125" style="2"/>
    <col min="13048" max="13048" width="26.85546875" style="2" customWidth="1"/>
    <col min="13049" max="13049" width="12.7109375" style="2" customWidth="1"/>
    <col min="13050" max="13050" width="10.5703125" style="2" customWidth="1"/>
    <col min="13051" max="13051" width="12.7109375" style="2" customWidth="1"/>
    <col min="13052" max="13052" width="10.7109375" style="2" customWidth="1"/>
    <col min="13053" max="13053" width="10.5703125" style="2" customWidth="1"/>
    <col min="13054" max="13054" width="9.28515625" style="2" customWidth="1"/>
    <col min="13055" max="13303" width="11.42578125" style="2"/>
    <col min="13304" max="13304" width="26.85546875" style="2" customWidth="1"/>
    <col min="13305" max="13305" width="12.7109375" style="2" customWidth="1"/>
    <col min="13306" max="13306" width="10.5703125" style="2" customWidth="1"/>
    <col min="13307" max="13307" width="12.7109375" style="2" customWidth="1"/>
    <col min="13308" max="13308" width="10.7109375" style="2" customWidth="1"/>
    <col min="13309" max="13309" width="10.5703125" style="2" customWidth="1"/>
    <col min="13310" max="13310" width="9.28515625" style="2" customWidth="1"/>
    <col min="13311" max="13559" width="11.42578125" style="2"/>
    <col min="13560" max="13560" width="26.85546875" style="2" customWidth="1"/>
    <col min="13561" max="13561" width="12.7109375" style="2" customWidth="1"/>
    <col min="13562" max="13562" width="10.5703125" style="2" customWidth="1"/>
    <col min="13563" max="13563" width="12.7109375" style="2" customWidth="1"/>
    <col min="13564" max="13564" width="10.7109375" style="2" customWidth="1"/>
    <col min="13565" max="13565" width="10.5703125" style="2" customWidth="1"/>
    <col min="13566" max="13566" width="9.28515625" style="2" customWidth="1"/>
    <col min="13567" max="13815" width="11.42578125" style="2"/>
    <col min="13816" max="13816" width="26.85546875" style="2" customWidth="1"/>
    <col min="13817" max="13817" width="12.7109375" style="2" customWidth="1"/>
    <col min="13818" max="13818" width="10.5703125" style="2" customWidth="1"/>
    <col min="13819" max="13819" width="12.7109375" style="2" customWidth="1"/>
    <col min="13820" max="13820" width="10.7109375" style="2" customWidth="1"/>
    <col min="13821" max="13821" width="10.5703125" style="2" customWidth="1"/>
    <col min="13822" max="13822" width="9.28515625" style="2" customWidth="1"/>
    <col min="13823" max="14071" width="11.42578125" style="2"/>
    <col min="14072" max="14072" width="26.85546875" style="2" customWidth="1"/>
    <col min="14073" max="14073" width="12.7109375" style="2" customWidth="1"/>
    <col min="14074" max="14074" width="10.5703125" style="2" customWidth="1"/>
    <col min="14075" max="14075" width="12.7109375" style="2" customWidth="1"/>
    <col min="14076" max="14076" width="10.7109375" style="2" customWidth="1"/>
    <col min="14077" max="14077" width="10.5703125" style="2" customWidth="1"/>
    <col min="14078" max="14078" width="9.28515625" style="2" customWidth="1"/>
    <col min="14079" max="14327" width="11.42578125" style="2"/>
    <col min="14328" max="14328" width="26.85546875" style="2" customWidth="1"/>
    <col min="14329" max="14329" width="12.7109375" style="2" customWidth="1"/>
    <col min="14330" max="14330" width="10.5703125" style="2" customWidth="1"/>
    <col min="14331" max="14331" width="12.7109375" style="2" customWidth="1"/>
    <col min="14332" max="14332" width="10.7109375" style="2" customWidth="1"/>
    <col min="14333" max="14333" width="10.5703125" style="2" customWidth="1"/>
    <col min="14334" max="14334" width="9.28515625" style="2" customWidth="1"/>
    <col min="14335" max="14583" width="11.42578125" style="2"/>
    <col min="14584" max="14584" width="26.85546875" style="2" customWidth="1"/>
    <col min="14585" max="14585" width="12.7109375" style="2" customWidth="1"/>
    <col min="14586" max="14586" width="10.5703125" style="2" customWidth="1"/>
    <col min="14587" max="14587" width="12.7109375" style="2" customWidth="1"/>
    <col min="14588" max="14588" width="10.7109375" style="2" customWidth="1"/>
    <col min="14589" max="14589" width="10.5703125" style="2" customWidth="1"/>
    <col min="14590" max="14590" width="9.28515625" style="2" customWidth="1"/>
    <col min="14591" max="14839" width="11.42578125" style="2"/>
    <col min="14840" max="14840" width="26.85546875" style="2" customWidth="1"/>
    <col min="14841" max="14841" width="12.7109375" style="2" customWidth="1"/>
    <col min="14842" max="14842" width="10.5703125" style="2" customWidth="1"/>
    <col min="14843" max="14843" width="12.7109375" style="2" customWidth="1"/>
    <col min="14844" max="14844" width="10.7109375" style="2" customWidth="1"/>
    <col min="14845" max="14845" width="10.5703125" style="2" customWidth="1"/>
    <col min="14846" max="14846" width="9.28515625" style="2" customWidth="1"/>
    <col min="14847" max="15095" width="11.42578125" style="2"/>
    <col min="15096" max="15096" width="26.85546875" style="2" customWidth="1"/>
    <col min="15097" max="15097" width="12.7109375" style="2" customWidth="1"/>
    <col min="15098" max="15098" width="10.5703125" style="2" customWidth="1"/>
    <col min="15099" max="15099" width="12.7109375" style="2" customWidth="1"/>
    <col min="15100" max="15100" width="10.7109375" style="2" customWidth="1"/>
    <col min="15101" max="15101" width="10.5703125" style="2" customWidth="1"/>
    <col min="15102" max="15102" width="9.28515625" style="2" customWidth="1"/>
    <col min="15103" max="15351" width="11.42578125" style="2"/>
    <col min="15352" max="15352" width="26.85546875" style="2" customWidth="1"/>
    <col min="15353" max="15353" width="12.7109375" style="2" customWidth="1"/>
    <col min="15354" max="15354" width="10.5703125" style="2" customWidth="1"/>
    <col min="15355" max="15355" width="12.7109375" style="2" customWidth="1"/>
    <col min="15356" max="15356" width="10.7109375" style="2" customWidth="1"/>
    <col min="15357" max="15357" width="10.5703125" style="2" customWidth="1"/>
    <col min="15358" max="15358" width="9.28515625" style="2" customWidth="1"/>
    <col min="15359" max="15607" width="11.42578125" style="2"/>
    <col min="15608" max="15608" width="26.85546875" style="2" customWidth="1"/>
    <col min="15609" max="15609" width="12.7109375" style="2" customWidth="1"/>
    <col min="15610" max="15610" width="10.5703125" style="2" customWidth="1"/>
    <col min="15611" max="15611" width="12.7109375" style="2" customWidth="1"/>
    <col min="15612" max="15612" width="10.7109375" style="2" customWidth="1"/>
    <col min="15613" max="15613" width="10.5703125" style="2" customWidth="1"/>
    <col min="15614" max="15614" width="9.28515625" style="2" customWidth="1"/>
    <col min="15615" max="15863" width="11.42578125" style="2"/>
    <col min="15864" max="15864" width="26.85546875" style="2" customWidth="1"/>
    <col min="15865" max="15865" width="12.7109375" style="2" customWidth="1"/>
    <col min="15866" max="15866" width="10.5703125" style="2" customWidth="1"/>
    <col min="15867" max="15867" width="12.7109375" style="2" customWidth="1"/>
    <col min="15868" max="15868" width="10.7109375" style="2" customWidth="1"/>
    <col min="15869" max="15869" width="10.5703125" style="2" customWidth="1"/>
    <col min="15870" max="15870" width="9.28515625" style="2" customWidth="1"/>
    <col min="15871" max="16119" width="11.42578125" style="2"/>
    <col min="16120" max="16120" width="26.85546875" style="2" customWidth="1"/>
    <col min="16121" max="16121" width="12.7109375" style="2" customWidth="1"/>
    <col min="16122" max="16122" width="10.5703125" style="2" customWidth="1"/>
    <col min="16123" max="16123" width="12.7109375" style="2" customWidth="1"/>
    <col min="16124" max="16124" width="10.7109375" style="2" customWidth="1"/>
    <col min="16125" max="16125" width="10.5703125" style="2" customWidth="1"/>
    <col min="16126" max="16126" width="9.28515625" style="2" customWidth="1"/>
    <col min="16127" max="16384" width="11.42578125" style="2"/>
  </cols>
  <sheetData>
    <row r="1" spans="2:9" ht="15" customHeight="1">
      <c r="B1" s="44"/>
    </row>
    <row r="2" spans="2:9" ht="15" customHeight="1">
      <c r="B2" s="44"/>
    </row>
    <row r="3" spans="2:9" ht="15" customHeight="1">
      <c r="B3" s="44"/>
    </row>
    <row r="4" spans="2:9" ht="15" customHeight="1">
      <c r="B4" s="44"/>
    </row>
    <row r="5" spans="2:9" ht="36" customHeight="1">
      <c r="B5" s="45" t="s">
        <v>154</v>
      </c>
      <c r="C5" s="45"/>
      <c r="D5" s="45"/>
      <c r="E5" s="45"/>
      <c r="F5" s="45"/>
      <c r="G5" s="45"/>
    </row>
    <row r="6" spans="2:9" ht="30" customHeight="1">
      <c r="B6" s="164"/>
      <c r="C6" s="47" t="str">
        <f>actualizaciones!$A$4</f>
        <v>I semestre 2011</v>
      </c>
      <c r="D6" s="48" t="s">
        <v>49</v>
      </c>
      <c r="E6" s="47" t="str">
        <f>actualizaciones!$B$4</f>
        <v>I semestre 2012</v>
      </c>
      <c r="F6" s="48" t="s">
        <v>49</v>
      </c>
      <c r="G6" s="165" t="s">
        <v>50</v>
      </c>
    </row>
    <row r="7" spans="2:9" ht="15" customHeight="1">
      <c r="B7" s="52" t="s">
        <v>155</v>
      </c>
      <c r="C7" s="53">
        <v>62811</v>
      </c>
      <c r="D7" s="54">
        <f t="shared" ref="D7:D13" si="0">C7/$C$7</f>
        <v>1</v>
      </c>
      <c r="E7" s="53">
        <v>60341</v>
      </c>
      <c r="F7" s="54">
        <f t="shared" ref="F7:F13" si="1">E7/$E$7</f>
        <v>1</v>
      </c>
      <c r="G7" s="54">
        <f t="shared" ref="G7:G13" si="2">(E7-C7)/C7</f>
        <v>-3.9324322172867812E-2</v>
      </c>
    </row>
    <row r="8" spans="2:9" ht="15" customHeight="1">
      <c r="B8" s="171" t="s">
        <v>156</v>
      </c>
      <c r="C8" s="172">
        <v>32955</v>
      </c>
      <c r="D8" s="74">
        <f t="shared" si="0"/>
        <v>0.52466924583273633</v>
      </c>
      <c r="E8" s="172">
        <v>33745</v>
      </c>
      <c r="F8" s="74">
        <f t="shared" si="1"/>
        <v>0.55923832883114299</v>
      </c>
      <c r="G8" s="74">
        <f t="shared" si="2"/>
        <v>2.3972083143680777E-2</v>
      </c>
    </row>
    <row r="9" spans="2:9" ht="15" customHeight="1">
      <c r="B9" s="62" t="s">
        <v>157</v>
      </c>
      <c r="C9" s="59">
        <v>4568</v>
      </c>
      <c r="D9" s="60">
        <f t="shared" si="0"/>
        <v>7.2726114852493987E-2</v>
      </c>
      <c r="E9" s="59">
        <v>5553</v>
      </c>
      <c r="F9" s="60">
        <f t="shared" si="1"/>
        <v>9.202697999701695E-2</v>
      </c>
      <c r="G9" s="61">
        <f t="shared" si="2"/>
        <v>0.21563047285464099</v>
      </c>
    </row>
    <row r="10" spans="2:9" ht="15" customHeight="1">
      <c r="B10" s="62" t="s">
        <v>158</v>
      </c>
      <c r="C10" s="59">
        <v>21699</v>
      </c>
      <c r="D10" s="60">
        <f t="shared" si="0"/>
        <v>0.34546496632755408</v>
      </c>
      <c r="E10" s="59">
        <v>21329</v>
      </c>
      <c r="F10" s="60">
        <f t="shared" si="1"/>
        <v>0.35347442037752108</v>
      </c>
      <c r="G10" s="61">
        <f t="shared" si="2"/>
        <v>-1.7051477026591086E-2</v>
      </c>
    </row>
    <row r="11" spans="2:9" ht="15" customHeight="1">
      <c r="B11" s="62" t="s">
        <v>159</v>
      </c>
      <c r="C11" s="59">
        <v>6118</v>
      </c>
      <c r="D11" s="60">
        <f t="shared" si="0"/>
        <v>9.7403321074334109E-2</v>
      </c>
      <c r="E11" s="59">
        <v>6374</v>
      </c>
      <c r="F11" s="60">
        <f t="shared" si="1"/>
        <v>0.10563298586367478</v>
      </c>
      <c r="G11" s="61">
        <f t="shared" si="2"/>
        <v>4.1843739784243217E-2</v>
      </c>
    </row>
    <row r="12" spans="2:9" ht="15" customHeight="1">
      <c r="B12" s="62" t="s">
        <v>160</v>
      </c>
      <c r="C12" s="59">
        <v>570</v>
      </c>
      <c r="D12" s="60">
        <f t="shared" si="0"/>
        <v>9.0748435783541102E-3</v>
      </c>
      <c r="E12" s="59">
        <v>489</v>
      </c>
      <c r="F12" s="60">
        <f t="shared" si="1"/>
        <v>8.10394259293018E-3</v>
      </c>
      <c r="G12" s="61">
        <f t="shared" si="2"/>
        <v>-0.14210526315789473</v>
      </c>
    </row>
    <row r="13" spans="2:9" ht="15" customHeight="1" thickBot="1">
      <c r="B13" s="171" t="s">
        <v>161</v>
      </c>
      <c r="C13" s="172">
        <v>29856</v>
      </c>
      <c r="D13" s="74">
        <f t="shared" si="0"/>
        <v>0.47533075416726367</v>
      </c>
      <c r="E13" s="172">
        <v>26596</v>
      </c>
      <c r="F13" s="74">
        <f t="shared" si="1"/>
        <v>0.44076167116885701</v>
      </c>
      <c r="G13" s="74">
        <f t="shared" si="2"/>
        <v>-0.10919078242229367</v>
      </c>
    </row>
    <row r="14" spans="2:9" ht="30" customHeight="1" thickBot="1">
      <c r="B14" s="63" t="s">
        <v>162</v>
      </c>
      <c r="C14" s="63"/>
      <c r="D14" s="63"/>
      <c r="E14" s="63"/>
      <c r="F14" s="63"/>
      <c r="G14" s="63"/>
      <c r="I14" s="41" t="s">
        <v>163</v>
      </c>
    </row>
    <row r="15" spans="2:9" ht="16.5" thickBot="1">
      <c r="B15" s="44"/>
      <c r="I15" s="41" t="s">
        <v>164</v>
      </c>
    </row>
    <row r="16" spans="2:9">
      <c r="B16" s="44"/>
    </row>
    <row r="17" spans="2:7">
      <c r="B17" s="44"/>
    </row>
    <row r="18" spans="2:7" ht="36" customHeight="1">
      <c r="B18" s="45" t="s">
        <v>165</v>
      </c>
      <c r="C18" s="45"/>
      <c r="D18" s="45"/>
      <c r="E18" s="45"/>
      <c r="F18" s="45"/>
      <c r="G18" s="45"/>
    </row>
    <row r="19" spans="2:7" ht="30" customHeight="1">
      <c r="B19" s="164"/>
      <c r="C19" s="47" t="str">
        <f>actualizaciones!$A$4</f>
        <v>I semestre 2011</v>
      </c>
      <c r="D19" s="48" t="s">
        <v>49</v>
      </c>
      <c r="E19" s="47" t="str">
        <f>actualizaciones!$B$4</f>
        <v>I semestre 2012</v>
      </c>
      <c r="F19" s="48" t="s">
        <v>49</v>
      </c>
      <c r="G19" s="165" t="s">
        <v>50</v>
      </c>
    </row>
    <row r="20" spans="2:7" ht="15" customHeight="1">
      <c r="B20" s="52" t="s">
        <v>155</v>
      </c>
      <c r="C20" s="53">
        <v>52852</v>
      </c>
      <c r="D20" s="54">
        <f t="shared" ref="D20:D26" si="3">C20/$C$20</f>
        <v>1</v>
      </c>
      <c r="E20" s="53">
        <v>48695</v>
      </c>
      <c r="F20" s="54">
        <f t="shared" ref="F20:F26" si="4">E20/$E$20</f>
        <v>1</v>
      </c>
      <c r="G20" s="54">
        <f t="shared" ref="G20:G26" si="5">(E20-C20)/C20</f>
        <v>-7.865359872852494E-2</v>
      </c>
    </row>
    <row r="21" spans="2:7" ht="15" customHeight="1">
      <c r="B21" s="171" t="s">
        <v>156</v>
      </c>
      <c r="C21" s="172">
        <v>20496</v>
      </c>
      <c r="D21" s="74">
        <f t="shared" si="3"/>
        <v>0.38779989404374482</v>
      </c>
      <c r="E21" s="172">
        <v>20296</v>
      </c>
      <c r="F21" s="74">
        <f t="shared" si="4"/>
        <v>0.41679843926481158</v>
      </c>
      <c r="G21" s="74">
        <f t="shared" si="5"/>
        <v>-9.7580015612802502E-3</v>
      </c>
    </row>
    <row r="22" spans="2:7" ht="15" customHeight="1">
      <c r="B22" s="62" t="s">
        <v>157</v>
      </c>
      <c r="C22" s="59">
        <v>2481</v>
      </c>
      <c r="D22" s="60">
        <f t="shared" si="3"/>
        <v>4.694240520699311E-2</v>
      </c>
      <c r="E22" s="59">
        <v>2481</v>
      </c>
      <c r="F22" s="60">
        <f t="shared" si="4"/>
        <v>5.0949789506109455E-2</v>
      </c>
      <c r="G22" s="61">
        <f t="shared" si="5"/>
        <v>0</v>
      </c>
    </row>
    <row r="23" spans="2:7" ht="15" customHeight="1">
      <c r="B23" s="62" t="s">
        <v>158</v>
      </c>
      <c r="C23" s="59">
        <v>10816</v>
      </c>
      <c r="D23" s="60">
        <f t="shared" si="3"/>
        <v>0.20464693862105501</v>
      </c>
      <c r="E23" s="59">
        <v>11084</v>
      </c>
      <c r="F23" s="60">
        <f t="shared" si="4"/>
        <v>0.22762090563712906</v>
      </c>
      <c r="G23" s="61">
        <f t="shared" si="5"/>
        <v>2.4778106508875741E-2</v>
      </c>
    </row>
    <row r="24" spans="2:7" ht="15" customHeight="1">
      <c r="B24" s="62" t="s">
        <v>159</v>
      </c>
      <c r="C24" s="59">
        <v>6683</v>
      </c>
      <c r="D24" s="60">
        <f t="shared" si="3"/>
        <v>0.12644743812911527</v>
      </c>
      <c r="E24" s="59">
        <v>6233</v>
      </c>
      <c r="F24" s="60">
        <f t="shared" si="4"/>
        <v>0.12800082143957286</v>
      </c>
      <c r="G24" s="61">
        <f t="shared" si="5"/>
        <v>-6.733502917851264E-2</v>
      </c>
    </row>
    <row r="25" spans="2:7" ht="15" customHeight="1">
      <c r="B25" s="62" t="s">
        <v>160</v>
      </c>
      <c r="C25" s="59">
        <v>516</v>
      </c>
      <c r="D25" s="60">
        <f t="shared" si="3"/>
        <v>9.7631120865813974E-3</v>
      </c>
      <c r="E25" s="59">
        <v>498</v>
      </c>
      <c r="F25" s="60">
        <f t="shared" si="4"/>
        <v>1.0226922682000206E-2</v>
      </c>
      <c r="G25" s="61">
        <f>(E25-C25)/C25</f>
        <v>-3.4883720930232558E-2</v>
      </c>
    </row>
    <row r="26" spans="2:7" ht="15" customHeight="1">
      <c r="B26" s="171" t="s">
        <v>161</v>
      </c>
      <c r="C26" s="172">
        <v>32356</v>
      </c>
      <c r="D26" s="74">
        <f t="shared" si="3"/>
        <v>0.61220010595625518</v>
      </c>
      <c r="E26" s="172">
        <v>28399</v>
      </c>
      <c r="F26" s="74">
        <f t="shared" si="4"/>
        <v>0.58320156073518836</v>
      </c>
      <c r="G26" s="74">
        <f t="shared" si="5"/>
        <v>-0.12229571022376066</v>
      </c>
    </row>
    <row r="27" spans="2:7" ht="30" customHeight="1">
      <c r="B27" s="63" t="s">
        <v>162</v>
      </c>
      <c r="C27" s="63"/>
      <c r="D27" s="63"/>
      <c r="E27" s="63"/>
      <c r="F27" s="63"/>
      <c r="G27" s="63"/>
    </row>
    <row r="28" spans="2:7" ht="15" customHeight="1"/>
    <row r="30" spans="2:7" ht="36" customHeight="1">
      <c r="B30" s="45" t="s">
        <v>166</v>
      </c>
      <c r="C30" s="45"/>
      <c r="D30" s="45"/>
      <c r="E30" s="45"/>
      <c r="F30" s="45"/>
      <c r="G30" s="45"/>
    </row>
    <row r="31" spans="2:7" ht="30" customHeight="1">
      <c r="B31" s="164"/>
      <c r="C31" s="47" t="str">
        <f>actualizaciones!$A$4</f>
        <v>I semestre 2011</v>
      </c>
      <c r="D31" s="48" t="s">
        <v>49</v>
      </c>
      <c r="E31" s="47" t="str">
        <f>actualizaciones!$B$4</f>
        <v>I semestre 2012</v>
      </c>
      <c r="F31" s="48" t="s">
        <v>49</v>
      </c>
      <c r="G31" s="165" t="s">
        <v>50</v>
      </c>
    </row>
    <row r="32" spans="2:7" ht="15" customHeight="1">
      <c r="B32" s="52" t="s">
        <v>155</v>
      </c>
      <c r="C32" s="53">
        <v>25438</v>
      </c>
      <c r="D32" s="54">
        <f t="shared" ref="D32:D37" si="6">C32/$C$32</f>
        <v>1</v>
      </c>
      <c r="E32" s="53">
        <v>24280</v>
      </c>
      <c r="F32" s="54">
        <f t="shared" ref="F32:F37" si="7">E32/$E$32</f>
        <v>1</v>
      </c>
      <c r="G32" s="54">
        <f t="shared" ref="G32:G37" si="8">(E32-C32)/C32</f>
        <v>-4.5522446733233746E-2</v>
      </c>
    </row>
    <row r="33" spans="2:7" ht="15" customHeight="1">
      <c r="B33" s="171" t="s">
        <v>156</v>
      </c>
      <c r="C33" s="172">
        <v>16374</v>
      </c>
      <c r="D33" s="74">
        <f t="shared" si="6"/>
        <v>0.64368267945593205</v>
      </c>
      <c r="E33" s="172">
        <v>16360</v>
      </c>
      <c r="F33" s="74">
        <f t="shared" si="7"/>
        <v>0.67380560131795719</v>
      </c>
      <c r="G33" s="74">
        <f t="shared" si="8"/>
        <v>-8.5501404665933793E-4</v>
      </c>
    </row>
    <row r="34" spans="2:7" ht="15" customHeight="1">
      <c r="B34" s="62" t="s">
        <v>167</v>
      </c>
      <c r="C34" s="59">
        <v>13389</v>
      </c>
      <c r="D34" s="60">
        <f t="shared" si="6"/>
        <v>0.52633854862803675</v>
      </c>
      <c r="E34" s="59">
        <v>13589</v>
      </c>
      <c r="F34" s="60">
        <f t="shared" si="7"/>
        <v>0.55967874794069195</v>
      </c>
      <c r="G34" s="61">
        <f t="shared" si="8"/>
        <v>1.4937635372320561E-2</v>
      </c>
    </row>
    <row r="35" spans="2:7" ht="15" customHeight="1">
      <c r="B35" s="62" t="s">
        <v>159</v>
      </c>
      <c r="C35" s="59">
        <v>2612</v>
      </c>
      <c r="D35" s="60">
        <f t="shared" si="6"/>
        <v>0.10268102838273449</v>
      </c>
      <c r="E35" s="59">
        <v>2407</v>
      </c>
      <c r="F35" s="60">
        <f t="shared" si="7"/>
        <v>9.9135090609555193E-2</v>
      </c>
      <c r="G35" s="61">
        <f t="shared" si="8"/>
        <v>-7.848392036753446E-2</v>
      </c>
    </row>
    <row r="36" spans="2:7" ht="15" customHeight="1">
      <c r="B36" s="62" t="s">
        <v>160</v>
      </c>
      <c r="C36" s="59">
        <v>373</v>
      </c>
      <c r="D36" s="60">
        <f t="shared" si="6"/>
        <v>1.4663102445160782E-2</v>
      </c>
      <c r="E36" s="59">
        <v>364</v>
      </c>
      <c r="F36" s="60">
        <f t="shared" si="7"/>
        <v>1.4991762767710049E-2</v>
      </c>
      <c r="G36" s="61">
        <f t="shared" si="8"/>
        <v>-2.4128686327077747E-2</v>
      </c>
    </row>
    <row r="37" spans="2:7" ht="15" customHeight="1">
      <c r="B37" s="171" t="s">
        <v>161</v>
      </c>
      <c r="C37" s="172">
        <v>9064</v>
      </c>
      <c r="D37" s="74">
        <f t="shared" si="6"/>
        <v>0.35631732054406795</v>
      </c>
      <c r="E37" s="172">
        <v>7920</v>
      </c>
      <c r="F37" s="74">
        <f t="shared" si="7"/>
        <v>0.32619439868204281</v>
      </c>
      <c r="G37" s="74">
        <f t="shared" si="8"/>
        <v>-0.12621359223300971</v>
      </c>
    </row>
    <row r="38" spans="2:7" ht="30" customHeight="1">
      <c r="B38" s="63" t="s">
        <v>162</v>
      </c>
      <c r="C38" s="63"/>
      <c r="D38" s="63"/>
      <c r="E38" s="63"/>
      <c r="F38" s="63"/>
      <c r="G38" s="63"/>
    </row>
    <row r="41" spans="2:7" ht="36" customHeight="1">
      <c r="B41" s="45" t="s">
        <v>168</v>
      </c>
      <c r="C41" s="45"/>
      <c r="D41" s="45"/>
      <c r="E41" s="45"/>
      <c r="F41" s="45"/>
      <c r="G41" s="45"/>
    </row>
    <row r="42" spans="2:7" ht="30" customHeight="1">
      <c r="B42" s="164"/>
      <c r="C42" s="47" t="str">
        <f>actualizaciones!$A$4</f>
        <v>I semestre 2011</v>
      </c>
      <c r="D42" s="48" t="s">
        <v>49</v>
      </c>
      <c r="E42" s="47" t="str">
        <f>actualizaciones!$B$4</f>
        <v>I semestre 2012</v>
      </c>
      <c r="F42" s="48" t="s">
        <v>49</v>
      </c>
      <c r="G42" s="165" t="s">
        <v>50</v>
      </c>
    </row>
    <row r="43" spans="2:7" ht="15" customHeight="1">
      <c r="B43" s="52" t="s">
        <v>155</v>
      </c>
      <c r="C43" s="53">
        <v>1947</v>
      </c>
      <c r="D43" s="54">
        <f t="shared" ref="D43:D49" si="9">C43/$C$43</f>
        <v>1</v>
      </c>
      <c r="E43" s="53">
        <v>2501</v>
      </c>
      <c r="F43" s="54">
        <f t="shared" ref="F43:F49" si="10">E43/$E$43</f>
        <v>1</v>
      </c>
      <c r="G43" s="54">
        <f t="shared" ref="G43:G48" si="11">(E43-C43)/C43</f>
        <v>0.28454031843862354</v>
      </c>
    </row>
    <row r="44" spans="2:7" ht="15" customHeight="1">
      <c r="B44" s="171" t="s">
        <v>156</v>
      </c>
      <c r="C44" s="172">
        <v>1947</v>
      </c>
      <c r="D44" s="74">
        <f t="shared" si="9"/>
        <v>1</v>
      </c>
      <c r="E44" s="172">
        <v>2501</v>
      </c>
      <c r="F44" s="74">
        <f t="shared" si="10"/>
        <v>1</v>
      </c>
      <c r="G44" s="74">
        <f t="shared" si="11"/>
        <v>0.28454031843862354</v>
      </c>
    </row>
    <row r="45" spans="2:7" ht="15" customHeight="1">
      <c r="B45" s="62" t="s">
        <v>167</v>
      </c>
      <c r="C45" s="59">
        <v>493</v>
      </c>
      <c r="D45" s="60">
        <f t="shared" si="9"/>
        <v>0.25321006676938879</v>
      </c>
      <c r="E45" s="59">
        <v>1048</v>
      </c>
      <c r="F45" s="60">
        <f t="shared" si="10"/>
        <v>0.41903238704518192</v>
      </c>
      <c r="G45" s="61">
        <f t="shared" si="11"/>
        <v>1.1257606490872212</v>
      </c>
    </row>
    <row r="46" spans="2:7" ht="15" customHeight="1">
      <c r="B46" s="62" t="s">
        <v>159</v>
      </c>
      <c r="C46" s="59">
        <v>580</v>
      </c>
      <c r="D46" s="60">
        <f t="shared" si="9"/>
        <v>0.29789419619928093</v>
      </c>
      <c r="E46" s="59">
        <v>802</v>
      </c>
      <c r="F46" s="60">
        <f t="shared" si="10"/>
        <v>0.320671731307477</v>
      </c>
      <c r="G46" s="61">
        <f t="shared" si="11"/>
        <v>0.38275862068965516</v>
      </c>
    </row>
    <row r="47" spans="2:7" ht="15" customHeight="1">
      <c r="B47" s="62" t="s">
        <v>169</v>
      </c>
      <c r="C47" s="59">
        <v>674</v>
      </c>
      <c r="D47" s="60">
        <f t="shared" si="9"/>
        <v>0.34617360041088857</v>
      </c>
      <c r="E47" s="59">
        <v>485</v>
      </c>
      <c r="F47" s="60">
        <f t="shared" si="10"/>
        <v>0.19392243102758897</v>
      </c>
      <c r="G47" s="61">
        <f t="shared" si="11"/>
        <v>-0.28041543026706234</v>
      </c>
    </row>
    <row r="48" spans="2:7" ht="15" customHeight="1" thickBot="1">
      <c r="B48" s="62" t="s">
        <v>170</v>
      </c>
      <c r="C48" s="59">
        <v>200</v>
      </c>
      <c r="D48" s="60">
        <f t="shared" si="9"/>
        <v>0.1027221366204417</v>
      </c>
      <c r="E48" s="59">
        <v>166</v>
      </c>
      <c r="F48" s="60">
        <f t="shared" si="10"/>
        <v>6.6373450619752097E-2</v>
      </c>
      <c r="G48" s="61">
        <f t="shared" si="11"/>
        <v>-0.17</v>
      </c>
    </row>
    <row r="49" spans="2:9" ht="15" customHeight="1" thickBot="1">
      <c r="B49" s="171" t="s">
        <v>161</v>
      </c>
      <c r="C49" s="172">
        <v>0</v>
      </c>
      <c r="D49" s="74">
        <f t="shared" si="9"/>
        <v>0</v>
      </c>
      <c r="E49" s="172">
        <v>0</v>
      </c>
      <c r="F49" s="74">
        <f t="shared" si="10"/>
        <v>0</v>
      </c>
      <c r="G49" s="177" t="s">
        <v>86</v>
      </c>
      <c r="I49" s="41" t="s">
        <v>163</v>
      </c>
    </row>
    <row r="50" spans="2:9" ht="30" customHeight="1" thickBot="1">
      <c r="B50" s="63" t="s">
        <v>162</v>
      </c>
      <c r="C50" s="63"/>
      <c r="D50" s="63"/>
      <c r="E50" s="63"/>
      <c r="F50" s="63"/>
      <c r="G50" s="63"/>
      <c r="I50" s="41" t="s">
        <v>164</v>
      </c>
    </row>
    <row r="53" spans="2:9" ht="36" customHeight="1">
      <c r="B53" s="45" t="s">
        <v>171</v>
      </c>
      <c r="C53" s="45"/>
      <c r="D53" s="45"/>
      <c r="E53" s="45"/>
      <c r="F53" s="45"/>
      <c r="G53" s="45"/>
    </row>
    <row r="54" spans="2:9" ht="30" customHeight="1">
      <c r="B54" s="164"/>
      <c r="C54" s="47" t="str">
        <f>actualizaciones!$A$4</f>
        <v>I semestre 2011</v>
      </c>
      <c r="D54" s="48" t="s">
        <v>49</v>
      </c>
      <c r="E54" s="47" t="str">
        <f>actualizaciones!$B$4</f>
        <v>I semestre 2012</v>
      </c>
      <c r="F54" s="48" t="s">
        <v>49</v>
      </c>
      <c r="G54" s="165" t="s">
        <v>50</v>
      </c>
    </row>
    <row r="55" spans="2:9" ht="15" customHeight="1">
      <c r="B55" s="52" t="s">
        <v>155</v>
      </c>
      <c r="C55" s="53">
        <v>174438</v>
      </c>
      <c r="D55" s="54">
        <f>C55/$C$55</f>
        <v>1</v>
      </c>
      <c r="E55" s="53">
        <v>166411</v>
      </c>
      <c r="F55" s="54">
        <f>E55/$E$55</f>
        <v>1</v>
      </c>
      <c r="G55" s="54">
        <f>(E55-C55)/C55</f>
        <v>-4.6016349648585746E-2</v>
      </c>
    </row>
    <row r="56" spans="2:9" ht="15" customHeight="1">
      <c r="B56" s="171" t="s">
        <v>156</v>
      </c>
      <c r="C56" s="172">
        <v>86171</v>
      </c>
      <c r="D56" s="74">
        <f t="shared" ref="D56:D62" si="12">C56/$C$55</f>
        <v>0.49399213474128345</v>
      </c>
      <c r="E56" s="172">
        <v>88943</v>
      </c>
      <c r="F56" s="74">
        <f t="shared" ref="F56:F62" si="13">E56/$E$55</f>
        <v>0.53447788908185156</v>
      </c>
      <c r="G56" s="74">
        <f t="shared" ref="G56:G61" si="14">(E56-C56)/C56</f>
        <v>3.2168595002959231E-2</v>
      </c>
    </row>
    <row r="57" spans="2:9" ht="15" customHeight="1">
      <c r="B57" s="62" t="s">
        <v>157</v>
      </c>
      <c r="C57" s="59">
        <v>11351</v>
      </c>
      <c r="D57" s="60">
        <f t="shared" si="12"/>
        <v>6.5071830679095152E-2</v>
      </c>
      <c r="E57" s="59">
        <v>13272</v>
      </c>
      <c r="F57" s="60">
        <f t="shared" si="13"/>
        <v>7.9754343162411145E-2</v>
      </c>
      <c r="G57" s="61">
        <f t="shared" si="14"/>
        <v>0.16923619064399612</v>
      </c>
    </row>
    <row r="58" spans="2:9" ht="15" customHeight="1">
      <c r="B58" s="62" t="s">
        <v>158</v>
      </c>
      <c r="C58" s="59">
        <v>52586</v>
      </c>
      <c r="D58" s="60">
        <f t="shared" si="12"/>
        <v>0.30145954436533323</v>
      </c>
      <c r="E58" s="59">
        <v>53874</v>
      </c>
      <c r="F58" s="60">
        <f t="shared" si="13"/>
        <v>0.32374061810817795</v>
      </c>
      <c r="G58" s="61">
        <f t="shared" si="14"/>
        <v>2.4493211120830638E-2</v>
      </c>
    </row>
    <row r="59" spans="2:9" ht="15" customHeight="1">
      <c r="B59" s="62" t="s">
        <v>159</v>
      </c>
      <c r="C59" s="59">
        <v>19016</v>
      </c>
      <c r="D59" s="60">
        <f t="shared" si="12"/>
        <v>0.10901294442724636</v>
      </c>
      <c r="E59" s="59">
        <v>18859</v>
      </c>
      <c r="F59" s="60">
        <f t="shared" si="13"/>
        <v>0.11332784491409822</v>
      </c>
      <c r="G59" s="61">
        <f t="shared" si="14"/>
        <v>-8.2562053007993273E-3</v>
      </c>
    </row>
    <row r="60" spans="2:9" ht="15" customHeight="1">
      <c r="B60" s="62" t="s">
        <v>169</v>
      </c>
      <c r="C60" s="59">
        <v>2185</v>
      </c>
      <c r="D60" s="60">
        <f t="shared" si="12"/>
        <v>1.2525940448755431E-2</v>
      </c>
      <c r="E60" s="59">
        <v>2012</v>
      </c>
      <c r="F60" s="60">
        <f t="shared" si="13"/>
        <v>1.2090546898942978E-2</v>
      </c>
      <c r="G60" s="61">
        <f t="shared" si="14"/>
        <v>-7.9176201372997718E-2</v>
      </c>
    </row>
    <row r="61" spans="2:9" ht="15" customHeight="1">
      <c r="B61" s="62" t="s">
        <v>172</v>
      </c>
      <c r="C61" s="59">
        <v>1033</v>
      </c>
      <c r="D61" s="60">
        <f t="shared" si="12"/>
        <v>5.9218748208532549E-3</v>
      </c>
      <c r="E61" s="59">
        <v>926</v>
      </c>
      <c r="F61" s="60">
        <f t="shared" si="13"/>
        <v>5.5645359982212711E-3</v>
      </c>
      <c r="G61" s="61">
        <f t="shared" si="14"/>
        <v>-0.10358180058083252</v>
      </c>
    </row>
    <row r="62" spans="2:9" ht="15" customHeight="1">
      <c r="B62" s="171" t="s">
        <v>161</v>
      </c>
      <c r="C62" s="172">
        <v>88267</v>
      </c>
      <c r="D62" s="74">
        <f t="shared" si="12"/>
        <v>0.50600786525871655</v>
      </c>
      <c r="E62" s="172">
        <v>77468</v>
      </c>
      <c r="F62" s="74">
        <f t="shared" si="13"/>
        <v>0.46552211091814844</v>
      </c>
      <c r="G62" s="74">
        <f>(E62-C62)/C62</f>
        <v>-0.12234470413631368</v>
      </c>
    </row>
    <row r="63" spans="2:9" ht="30" customHeight="1">
      <c r="B63" s="63" t="s">
        <v>162</v>
      </c>
      <c r="C63" s="63"/>
      <c r="D63" s="63"/>
      <c r="E63" s="63"/>
      <c r="F63" s="63"/>
      <c r="G63" s="63"/>
    </row>
    <row r="65" spans="2:2" ht="54" customHeight="1">
      <c r="B65"/>
    </row>
    <row r="66" spans="2:2" ht="30" customHeight="1">
      <c r="B66"/>
    </row>
    <row r="67" spans="2:2" ht="15" customHeight="1">
      <c r="B67"/>
    </row>
    <row r="68" spans="2:2" ht="15" customHeight="1">
      <c r="B68"/>
    </row>
    <row r="69" spans="2:2" ht="15" customHeight="1">
      <c r="B69"/>
    </row>
    <row r="70" spans="2:2" ht="15" customHeight="1">
      <c r="B70"/>
    </row>
    <row r="71" spans="2:2" ht="15" customHeight="1">
      <c r="B71"/>
    </row>
    <row r="72" spans="2:2" ht="15" customHeight="1">
      <c r="B72"/>
    </row>
    <row r="73" spans="2:2" ht="15" customHeight="1">
      <c r="B73"/>
    </row>
    <row r="74" spans="2:2" ht="15" customHeight="1">
      <c r="B74"/>
    </row>
    <row r="75" spans="2:2" ht="30" customHeight="1">
      <c r="B75"/>
    </row>
  </sheetData>
  <mergeCells count="10">
    <mergeCell ref="B63:G63"/>
    <mergeCell ref="B41:G41"/>
    <mergeCell ref="B50:G50"/>
    <mergeCell ref="B53:G53"/>
    <mergeCell ref="B27:G27"/>
    <mergeCell ref="B30:G30"/>
    <mergeCell ref="B38:G38"/>
    <mergeCell ref="B5:G5"/>
    <mergeCell ref="B14:G14"/>
    <mergeCell ref="B18:G18"/>
  </mergeCells>
  <hyperlinks>
    <hyperlink ref="I14" location="'Gráfica plazas estim tipo categ'!A1" tooltip="Ir a gráfica" display="Gráfica"/>
    <hyperlink ref="I15" location="'Gráfica distrib plazas est tipo'!A1" tooltip="Ir a gráfica" display="Gráfica"/>
    <hyperlink ref="I49" location="'Gráfica plazas estim tipo categ'!A1" tooltip="Ir a gráfica" display="Gráfica"/>
    <hyperlink ref="I50" location="'Gráfica distrib plazas est tipo'!A1" tooltip="Ir a gráfica" display="Gráfica"/>
  </hyperlinks>
  <printOptions horizontalCentered="1" verticalCentered="1"/>
  <pageMargins left="0.39370078740157483" right="0.39370078740157483" top="0.47244094488188981" bottom="0.47244094488188981" header="0" footer="0.19685039370078741"/>
  <pageSetup paperSize="9" scale="70" orientation="portrait" r:id="rId1"/>
  <headerFooter scaleWithDoc="0" alignWithMargins="0">
    <oddHeader>&amp;L&amp;G&amp;RTurismo en Cifras</oddHeader>
    <oddFooter>&amp;CTurismo de Tenerife&amp;R&amp;P</oddFooter>
  </headerFooter>
  <rowBreaks count="2" manualBreakCount="2">
    <brk id="28" min="1" max="13" man="1"/>
    <brk id="51" min="1" max="13" man="1"/>
  </rowBreaks>
  <drawing r:id="rId2"/>
  <legacyDrawingHF r:id="rId3"/>
</worksheet>
</file>

<file path=xl/worksheets/sheet28.xml><?xml version="1.0" encoding="utf-8"?>
<worksheet xmlns="http://schemas.openxmlformats.org/spreadsheetml/2006/main" xmlns:r="http://schemas.openxmlformats.org/officeDocument/2006/relationships">
  <sheetPr codeName="Hoja65">
    <tabColor rgb="FF000099"/>
    <pageSetUpPr autoPageBreaks="0" fitToPage="1"/>
  </sheetPr>
  <dimension ref="B25:L59"/>
  <sheetViews>
    <sheetView showGridLines="0" showRowColHeaders="0" showOutlineSymbols="0" topLeftCell="A76" zoomScaleNormal="100" workbookViewId="0">
      <selection activeCell="B1" sqref="B1"/>
    </sheetView>
  </sheetViews>
  <sheetFormatPr baseColWidth="10" defaultRowHeight="12.75"/>
  <cols>
    <col min="1" max="1" width="15.7109375" style="2" customWidth="1"/>
    <col min="2" max="8" width="11.42578125" style="2"/>
    <col min="9" max="9" width="12.5703125" style="2" customWidth="1"/>
    <col min="10" max="256" width="11.42578125" style="2"/>
    <col min="257" max="257" width="15.7109375" style="2" customWidth="1"/>
    <col min="258" max="264" width="11.42578125" style="2"/>
    <col min="265" max="265" width="12.5703125" style="2" customWidth="1"/>
    <col min="266" max="512" width="11.42578125" style="2"/>
    <col min="513" max="513" width="15.7109375" style="2" customWidth="1"/>
    <col min="514" max="520" width="11.42578125" style="2"/>
    <col min="521" max="521" width="12.5703125" style="2" customWidth="1"/>
    <col min="522" max="768" width="11.42578125" style="2"/>
    <col min="769" max="769" width="15.7109375" style="2" customWidth="1"/>
    <col min="770" max="776" width="11.42578125" style="2"/>
    <col min="777" max="777" width="12.5703125" style="2" customWidth="1"/>
    <col min="778" max="1024" width="11.42578125" style="2"/>
    <col min="1025" max="1025" width="15.7109375" style="2" customWidth="1"/>
    <col min="1026" max="1032" width="11.42578125" style="2"/>
    <col min="1033" max="1033" width="12.5703125" style="2" customWidth="1"/>
    <col min="1034" max="1280" width="11.42578125" style="2"/>
    <col min="1281" max="1281" width="15.7109375" style="2" customWidth="1"/>
    <col min="1282" max="1288" width="11.42578125" style="2"/>
    <col min="1289" max="1289" width="12.5703125" style="2" customWidth="1"/>
    <col min="1290" max="1536" width="11.42578125" style="2"/>
    <col min="1537" max="1537" width="15.7109375" style="2" customWidth="1"/>
    <col min="1538" max="1544" width="11.42578125" style="2"/>
    <col min="1545" max="1545" width="12.5703125" style="2" customWidth="1"/>
    <col min="1546" max="1792" width="11.42578125" style="2"/>
    <col min="1793" max="1793" width="15.7109375" style="2" customWidth="1"/>
    <col min="1794" max="1800" width="11.42578125" style="2"/>
    <col min="1801" max="1801" width="12.5703125" style="2" customWidth="1"/>
    <col min="1802" max="2048" width="11.42578125" style="2"/>
    <col min="2049" max="2049" width="15.7109375" style="2" customWidth="1"/>
    <col min="2050" max="2056" width="11.42578125" style="2"/>
    <col min="2057" max="2057" width="12.5703125" style="2" customWidth="1"/>
    <col min="2058" max="2304" width="11.42578125" style="2"/>
    <col min="2305" max="2305" width="15.7109375" style="2" customWidth="1"/>
    <col min="2306" max="2312" width="11.42578125" style="2"/>
    <col min="2313" max="2313" width="12.5703125" style="2" customWidth="1"/>
    <col min="2314" max="2560" width="11.42578125" style="2"/>
    <col min="2561" max="2561" width="15.7109375" style="2" customWidth="1"/>
    <col min="2562" max="2568" width="11.42578125" style="2"/>
    <col min="2569" max="2569" width="12.5703125" style="2" customWidth="1"/>
    <col min="2570" max="2816" width="11.42578125" style="2"/>
    <col min="2817" max="2817" width="15.7109375" style="2" customWidth="1"/>
    <col min="2818" max="2824" width="11.42578125" style="2"/>
    <col min="2825" max="2825" width="12.5703125" style="2" customWidth="1"/>
    <col min="2826" max="3072" width="11.42578125" style="2"/>
    <col min="3073" max="3073" width="15.7109375" style="2" customWidth="1"/>
    <col min="3074" max="3080" width="11.42578125" style="2"/>
    <col min="3081" max="3081" width="12.5703125" style="2" customWidth="1"/>
    <col min="3082" max="3328" width="11.42578125" style="2"/>
    <col min="3329" max="3329" width="15.7109375" style="2" customWidth="1"/>
    <col min="3330" max="3336" width="11.42578125" style="2"/>
    <col min="3337" max="3337" width="12.5703125" style="2" customWidth="1"/>
    <col min="3338" max="3584" width="11.42578125" style="2"/>
    <col min="3585" max="3585" width="15.7109375" style="2" customWidth="1"/>
    <col min="3586" max="3592" width="11.42578125" style="2"/>
    <col min="3593" max="3593" width="12.5703125" style="2" customWidth="1"/>
    <col min="3594" max="3840" width="11.42578125" style="2"/>
    <col min="3841" max="3841" width="15.7109375" style="2" customWidth="1"/>
    <col min="3842" max="3848" width="11.42578125" style="2"/>
    <col min="3849" max="3849" width="12.5703125" style="2" customWidth="1"/>
    <col min="3850" max="4096" width="11.42578125" style="2"/>
    <col min="4097" max="4097" width="15.7109375" style="2" customWidth="1"/>
    <col min="4098" max="4104" width="11.42578125" style="2"/>
    <col min="4105" max="4105" width="12.5703125" style="2" customWidth="1"/>
    <col min="4106" max="4352" width="11.42578125" style="2"/>
    <col min="4353" max="4353" width="15.7109375" style="2" customWidth="1"/>
    <col min="4354" max="4360" width="11.42578125" style="2"/>
    <col min="4361" max="4361" width="12.5703125" style="2" customWidth="1"/>
    <col min="4362" max="4608" width="11.42578125" style="2"/>
    <col min="4609" max="4609" width="15.7109375" style="2" customWidth="1"/>
    <col min="4610" max="4616" width="11.42578125" style="2"/>
    <col min="4617" max="4617" width="12.5703125" style="2" customWidth="1"/>
    <col min="4618" max="4864" width="11.42578125" style="2"/>
    <col min="4865" max="4865" width="15.7109375" style="2" customWidth="1"/>
    <col min="4866" max="4872" width="11.42578125" style="2"/>
    <col min="4873" max="4873" width="12.5703125" style="2" customWidth="1"/>
    <col min="4874" max="5120" width="11.42578125" style="2"/>
    <col min="5121" max="5121" width="15.7109375" style="2" customWidth="1"/>
    <col min="5122" max="5128" width="11.42578125" style="2"/>
    <col min="5129" max="5129" width="12.5703125" style="2" customWidth="1"/>
    <col min="5130" max="5376" width="11.42578125" style="2"/>
    <col min="5377" max="5377" width="15.7109375" style="2" customWidth="1"/>
    <col min="5378" max="5384" width="11.42578125" style="2"/>
    <col min="5385" max="5385" width="12.5703125" style="2" customWidth="1"/>
    <col min="5386" max="5632" width="11.42578125" style="2"/>
    <col min="5633" max="5633" width="15.7109375" style="2" customWidth="1"/>
    <col min="5634" max="5640" width="11.42578125" style="2"/>
    <col min="5641" max="5641" width="12.5703125" style="2" customWidth="1"/>
    <col min="5642" max="5888" width="11.42578125" style="2"/>
    <col min="5889" max="5889" width="15.7109375" style="2" customWidth="1"/>
    <col min="5890" max="5896" width="11.42578125" style="2"/>
    <col min="5897" max="5897" width="12.5703125" style="2" customWidth="1"/>
    <col min="5898" max="6144" width="11.42578125" style="2"/>
    <col min="6145" max="6145" width="15.7109375" style="2" customWidth="1"/>
    <col min="6146" max="6152" width="11.42578125" style="2"/>
    <col min="6153" max="6153" width="12.5703125" style="2" customWidth="1"/>
    <col min="6154" max="6400" width="11.42578125" style="2"/>
    <col min="6401" max="6401" width="15.7109375" style="2" customWidth="1"/>
    <col min="6402" max="6408" width="11.42578125" style="2"/>
    <col min="6409" max="6409" width="12.5703125" style="2" customWidth="1"/>
    <col min="6410" max="6656" width="11.42578125" style="2"/>
    <col min="6657" max="6657" width="15.7109375" style="2" customWidth="1"/>
    <col min="6658" max="6664" width="11.42578125" style="2"/>
    <col min="6665" max="6665" width="12.5703125" style="2" customWidth="1"/>
    <col min="6666" max="6912" width="11.42578125" style="2"/>
    <col min="6913" max="6913" width="15.7109375" style="2" customWidth="1"/>
    <col min="6914" max="6920" width="11.42578125" style="2"/>
    <col min="6921" max="6921" width="12.5703125" style="2" customWidth="1"/>
    <col min="6922" max="7168" width="11.42578125" style="2"/>
    <col min="7169" max="7169" width="15.7109375" style="2" customWidth="1"/>
    <col min="7170" max="7176" width="11.42578125" style="2"/>
    <col min="7177" max="7177" width="12.5703125" style="2" customWidth="1"/>
    <col min="7178" max="7424" width="11.42578125" style="2"/>
    <col min="7425" max="7425" width="15.7109375" style="2" customWidth="1"/>
    <col min="7426" max="7432" width="11.42578125" style="2"/>
    <col min="7433" max="7433" width="12.5703125" style="2" customWidth="1"/>
    <col min="7434" max="7680" width="11.42578125" style="2"/>
    <col min="7681" max="7681" width="15.7109375" style="2" customWidth="1"/>
    <col min="7682" max="7688" width="11.42578125" style="2"/>
    <col min="7689" max="7689" width="12.5703125" style="2" customWidth="1"/>
    <col min="7690" max="7936" width="11.42578125" style="2"/>
    <col min="7937" max="7937" width="15.7109375" style="2" customWidth="1"/>
    <col min="7938" max="7944" width="11.42578125" style="2"/>
    <col min="7945" max="7945" width="12.5703125" style="2" customWidth="1"/>
    <col min="7946" max="8192" width="11.42578125" style="2"/>
    <col min="8193" max="8193" width="15.7109375" style="2" customWidth="1"/>
    <col min="8194" max="8200" width="11.42578125" style="2"/>
    <col min="8201" max="8201" width="12.5703125" style="2" customWidth="1"/>
    <col min="8202" max="8448" width="11.42578125" style="2"/>
    <col min="8449" max="8449" width="15.7109375" style="2" customWidth="1"/>
    <col min="8450" max="8456" width="11.42578125" style="2"/>
    <col min="8457" max="8457" width="12.5703125" style="2" customWidth="1"/>
    <col min="8458" max="8704" width="11.42578125" style="2"/>
    <col min="8705" max="8705" width="15.7109375" style="2" customWidth="1"/>
    <col min="8706" max="8712" width="11.42578125" style="2"/>
    <col min="8713" max="8713" width="12.5703125" style="2" customWidth="1"/>
    <col min="8714" max="8960" width="11.42578125" style="2"/>
    <col min="8961" max="8961" width="15.7109375" style="2" customWidth="1"/>
    <col min="8962" max="8968" width="11.42578125" style="2"/>
    <col min="8969" max="8969" width="12.5703125" style="2" customWidth="1"/>
    <col min="8970" max="9216" width="11.42578125" style="2"/>
    <col min="9217" max="9217" width="15.7109375" style="2" customWidth="1"/>
    <col min="9218" max="9224" width="11.42578125" style="2"/>
    <col min="9225" max="9225" width="12.5703125" style="2" customWidth="1"/>
    <col min="9226" max="9472" width="11.42578125" style="2"/>
    <col min="9473" max="9473" width="15.7109375" style="2" customWidth="1"/>
    <col min="9474" max="9480" width="11.42578125" style="2"/>
    <col min="9481" max="9481" width="12.5703125" style="2" customWidth="1"/>
    <col min="9482" max="9728" width="11.42578125" style="2"/>
    <col min="9729" max="9729" width="15.7109375" style="2" customWidth="1"/>
    <col min="9730" max="9736" width="11.42578125" style="2"/>
    <col min="9737" max="9737" width="12.5703125" style="2" customWidth="1"/>
    <col min="9738" max="9984" width="11.42578125" style="2"/>
    <col min="9985" max="9985" width="15.7109375" style="2" customWidth="1"/>
    <col min="9986" max="9992" width="11.42578125" style="2"/>
    <col min="9993" max="9993" width="12.5703125" style="2" customWidth="1"/>
    <col min="9994" max="10240" width="11.42578125" style="2"/>
    <col min="10241" max="10241" width="15.7109375" style="2" customWidth="1"/>
    <col min="10242" max="10248" width="11.42578125" style="2"/>
    <col min="10249" max="10249" width="12.5703125" style="2" customWidth="1"/>
    <col min="10250" max="10496" width="11.42578125" style="2"/>
    <col min="10497" max="10497" width="15.7109375" style="2" customWidth="1"/>
    <col min="10498" max="10504" width="11.42578125" style="2"/>
    <col min="10505" max="10505" width="12.5703125" style="2" customWidth="1"/>
    <col min="10506" max="10752" width="11.42578125" style="2"/>
    <col min="10753" max="10753" width="15.7109375" style="2" customWidth="1"/>
    <col min="10754" max="10760" width="11.42578125" style="2"/>
    <col min="10761" max="10761" width="12.5703125" style="2" customWidth="1"/>
    <col min="10762" max="11008" width="11.42578125" style="2"/>
    <col min="11009" max="11009" width="15.7109375" style="2" customWidth="1"/>
    <col min="11010" max="11016" width="11.42578125" style="2"/>
    <col min="11017" max="11017" width="12.5703125" style="2" customWidth="1"/>
    <col min="11018" max="11264" width="11.42578125" style="2"/>
    <col min="11265" max="11265" width="15.7109375" style="2" customWidth="1"/>
    <col min="11266" max="11272" width="11.42578125" style="2"/>
    <col min="11273" max="11273" width="12.5703125" style="2" customWidth="1"/>
    <col min="11274" max="11520" width="11.42578125" style="2"/>
    <col min="11521" max="11521" width="15.7109375" style="2" customWidth="1"/>
    <col min="11522" max="11528" width="11.42578125" style="2"/>
    <col min="11529" max="11529" width="12.5703125" style="2" customWidth="1"/>
    <col min="11530" max="11776" width="11.42578125" style="2"/>
    <col min="11777" max="11777" width="15.7109375" style="2" customWidth="1"/>
    <col min="11778" max="11784" width="11.42578125" style="2"/>
    <col min="11785" max="11785" width="12.5703125" style="2" customWidth="1"/>
    <col min="11786" max="12032" width="11.42578125" style="2"/>
    <col min="12033" max="12033" width="15.7109375" style="2" customWidth="1"/>
    <col min="12034" max="12040" width="11.42578125" style="2"/>
    <col min="12041" max="12041" width="12.5703125" style="2" customWidth="1"/>
    <col min="12042" max="12288" width="11.42578125" style="2"/>
    <col min="12289" max="12289" width="15.7109375" style="2" customWidth="1"/>
    <col min="12290" max="12296" width="11.42578125" style="2"/>
    <col min="12297" max="12297" width="12.5703125" style="2" customWidth="1"/>
    <col min="12298" max="12544" width="11.42578125" style="2"/>
    <col min="12545" max="12545" width="15.7109375" style="2" customWidth="1"/>
    <col min="12546" max="12552" width="11.42578125" style="2"/>
    <col min="12553" max="12553" width="12.5703125" style="2" customWidth="1"/>
    <col min="12554" max="12800" width="11.42578125" style="2"/>
    <col min="12801" max="12801" width="15.7109375" style="2" customWidth="1"/>
    <col min="12802" max="12808" width="11.42578125" style="2"/>
    <col min="12809" max="12809" width="12.5703125" style="2" customWidth="1"/>
    <col min="12810" max="13056" width="11.42578125" style="2"/>
    <col min="13057" max="13057" width="15.7109375" style="2" customWidth="1"/>
    <col min="13058" max="13064" width="11.42578125" style="2"/>
    <col min="13065" max="13065" width="12.5703125" style="2" customWidth="1"/>
    <col min="13066" max="13312" width="11.42578125" style="2"/>
    <col min="13313" max="13313" width="15.7109375" style="2" customWidth="1"/>
    <col min="13314" max="13320" width="11.42578125" style="2"/>
    <col min="13321" max="13321" width="12.5703125" style="2" customWidth="1"/>
    <col min="13322" max="13568" width="11.42578125" style="2"/>
    <col min="13569" max="13569" width="15.7109375" style="2" customWidth="1"/>
    <col min="13570" max="13576" width="11.42578125" style="2"/>
    <col min="13577" max="13577" width="12.5703125" style="2" customWidth="1"/>
    <col min="13578" max="13824" width="11.42578125" style="2"/>
    <col min="13825" max="13825" width="15.7109375" style="2" customWidth="1"/>
    <col min="13826" max="13832" width="11.42578125" style="2"/>
    <col min="13833" max="13833" width="12.5703125" style="2" customWidth="1"/>
    <col min="13834" max="14080" width="11.42578125" style="2"/>
    <col min="14081" max="14081" width="15.7109375" style="2" customWidth="1"/>
    <col min="14082" max="14088" width="11.42578125" style="2"/>
    <col min="14089" max="14089" width="12.5703125" style="2" customWidth="1"/>
    <col min="14090" max="14336" width="11.42578125" style="2"/>
    <col min="14337" max="14337" width="15.7109375" style="2" customWidth="1"/>
    <col min="14338" max="14344" width="11.42578125" style="2"/>
    <col min="14345" max="14345" width="12.5703125" style="2" customWidth="1"/>
    <col min="14346" max="14592" width="11.42578125" style="2"/>
    <col min="14593" max="14593" width="15.7109375" style="2" customWidth="1"/>
    <col min="14594" max="14600" width="11.42578125" style="2"/>
    <col min="14601" max="14601" width="12.5703125" style="2" customWidth="1"/>
    <col min="14602" max="14848" width="11.42578125" style="2"/>
    <col min="14849" max="14849" width="15.7109375" style="2" customWidth="1"/>
    <col min="14850" max="14856" width="11.42578125" style="2"/>
    <col min="14857" max="14857" width="12.5703125" style="2" customWidth="1"/>
    <col min="14858" max="15104" width="11.42578125" style="2"/>
    <col min="15105" max="15105" width="15.7109375" style="2" customWidth="1"/>
    <col min="15106" max="15112" width="11.42578125" style="2"/>
    <col min="15113" max="15113" width="12.5703125" style="2" customWidth="1"/>
    <col min="15114" max="15360" width="11.42578125" style="2"/>
    <col min="15361" max="15361" width="15.7109375" style="2" customWidth="1"/>
    <col min="15362" max="15368" width="11.42578125" style="2"/>
    <col min="15369" max="15369" width="12.5703125" style="2" customWidth="1"/>
    <col min="15370" max="15616" width="11.42578125" style="2"/>
    <col min="15617" max="15617" width="15.7109375" style="2" customWidth="1"/>
    <col min="15618" max="15624" width="11.42578125" style="2"/>
    <col min="15625" max="15625" width="12.5703125" style="2" customWidth="1"/>
    <col min="15626" max="15872" width="11.42578125" style="2"/>
    <col min="15873" max="15873" width="15.7109375" style="2" customWidth="1"/>
    <col min="15874" max="15880" width="11.42578125" style="2"/>
    <col min="15881" max="15881" width="12.5703125" style="2" customWidth="1"/>
    <col min="15882" max="16128" width="11.42578125" style="2"/>
    <col min="16129" max="16129" width="15.7109375" style="2" customWidth="1"/>
    <col min="16130" max="16136" width="11.42578125" style="2"/>
    <col min="16137" max="16137" width="12.5703125" style="2" customWidth="1"/>
    <col min="16138" max="16384" width="11.42578125" style="2"/>
  </cols>
  <sheetData>
    <row r="25" spans="10:10" ht="13.5" thickBot="1"/>
    <row r="26" spans="10:10" ht="16.5" thickBot="1">
      <c r="J26" s="41" t="s">
        <v>60</v>
      </c>
    </row>
    <row r="32" spans="10:10" ht="15.95" customHeight="1"/>
    <row r="53" spans="2:12" ht="15" customHeight="1"/>
    <row r="54" spans="2:12" ht="15" customHeight="1"/>
    <row r="55" spans="2:12" ht="15" customHeight="1"/>
    <row r="56" spans="2:12" ht="30" customHeight="1">
      <c r="B56" s="12"/>
      <c r="C56" s="12"/>
      <c r="D56" s="12"/>
      <c r="E56" s="12"/>
      <c r="F56" s="12"/>
      <c r="G56" s="12"/>
      <c r="K56" s="12"/>
      <c r="L56" s="12"/>
    </row>
    <row r="59" spans="2:12" ht="33" customHeight="1">
      <c r="J59" s="12"/>
    </row>
  </sheetData>
  <hyperlinks>
    <hyperlink ref="J26" location="'Oferta Alojat Estim tipol categ'!A1" tooltip="Ir a tabla" display="Tabla"/>
  </hyperlinks>
  <printOptions horizontalCentered="1" verticalCentered="1"/>
  <pageMargins left="0.39370078740157483" right="0.39370078740157483" top="0.39370078740157483" bottom="0.39370078740157483" header="0" footer="0.19685039370078741"/>
  <pageSetup paperSize="9" scale="55" orientation="portrait" r:id="rId1"/>
  <headerFooter scaleWithDoc="0" alignWithMargins="0">
    <oddHeader>&amp;L&amp;G&amp;RTurismo en Cifras</oddHeader>
    <oddFooter>&amp;CTurismo de Tenerife&amp;R&amp;P</oddFooter>
  </headerFooter>
  <rowBreaks count="2" manualBreakCount="2">
    <brk id="46" min="1" max="8" man="1"/>
    <brk id="88" min="1" max="8" man="1"/>
  </rowBreaks>
  <drawing r:id="rId2"/>
  <legacyDrawingHF r:id="rId3"/>
</worksheet>
</file>

<file path=xl/worksheets/sheet29.xml><?xml version="1.0" encoding="utf-8"?>
<worksheet xmlns="http://schemas.openxmlformats.org/spreadsheetml/2006/main" xmlns:r="http://schemas.openxmlformats.org/officeDocument/2006/relationships">
  <sheetPr codeName="Hoja33">
    <tabColor rgb="FF000099"/>
    <pageSetUpPr autoPageBreaks="0" fitToPage="1"/>
  </sheetPr>
  <dimension ref="B1:I82"/>
  <sheetViews>
    <sheetView showGridLines="0" showOutlineSymbols="0" zoomScaleNormal="100" workbookViewId="0">
      <selection activeCell="B1" sqref="B1"/>
    </sheetView>
  </sheetViews>
  <sheetFormatPr baseColWidth="10" defaultRowHeight="12.75"/>
  <cols>
    <col min="1" max="1" width="15.7109375" style="2" customWidth="1"/>
    <col min="2" max="8" width="12.140625" style="2" customWidth="1"/>
    <col min="9" max="246" width="11.42578125" style="2"/>
    <col min="247" max="247" width="15.7109375" style="2" customWidth="1"/>
    <col min="248" max="502" width="11.42578125" style="2"/>
    <col min="503" max="503" width="15.7109375" style="2" customWidth="1"/>
    <col min="504" max="758" width="11.42578125" style="2"/>
    <col min="759" max="759" width="15.7109375" style="2" customWidth="1"/>
    <col min="760" max="1014" width="11.42578125" style="2"/>
    <col min="1015" max="1015" width="15.7109375" style="2" customWidth="1"/>
    <col min="1016" max="1270" width="11.42578125" style="2"/>
    <col min="1271" max="1271" width="15.7109375" style="2" customWidth="1"/>
    <col min="1272" max="1526" width="11.42578125" style="2"/>
    <col min="1527" max="1527" width="15.7109375" style="2" customWidth="1"/>
    <col min="1528" max="1782" width="11.42578125" style="2"/>
    <col min="1783" max="1783" width="15.7109375" style="2" customWidth="1"/>
    <col min="1784" max="2038" width="11.42578125" style="2"/>
    <col min="2039" max="2039" width="15.7109375" style="2" customWidth="1"/>
    <col min="2040" max="2294" width="11.42578125" style="2"/>
    <col min="2295" max="2295" width="15.7109375" style="2" customWidth="1"/>
    <col min="2296" max="2550" width="11.42578125" style="2"/>
    <col min="2551" max="2551" width="15.7109375" style="2" customWidth="1"/>
    <col min="2552" max="2806" width="11.42578125" style="2"/>
    <col min="2807" max="2807" width="15.7109375" style="2" customWidth="1"/>
    <col min="2808" max="3062" width="11.42578125" style="2"/>
    <col min="3063" max="3063" width="15.7109375" style="2" customWidth="1"/>
    <col min="3064" max="3318" width="11.42578125" style="2"/>
    <col min="3319" max="3319" width="15.7109375" style="2" customWidth="1"/>
    <col min="3320" max="3574" width="11.42578125" style="2"/>
    <col min="3575" max="3575" width="15.7109375" style="2" customWidth="1"/>
    <col min="3576" max="3830" width="11.42578125" style="2"/>
    <col min="3831" max="3831" width="15.7109375" style="2" customWidth="1"/>
    <col min="3832" max="4086" width="11.42578125" style="2"/>
    <col min="4087" max="4087" width="15.7109375" style="2" customWidth="1"/>
    <col min="4088" max="4342" width="11.42578125" style="2"/>
    <col min="4343" max="4343" width="15.7109375" style="2" customWidth="1"/>
    <col min="4344" max="4598" width="11.42578125" style="2"/>
    <col min="4599" max="4599" width="15.7109375" style="2" customWidth="1"/>
    <col min="4600" max="4854" width="11.42578125" style="2"/>
    <col min="4855" max="4855" width="15.7109375" style="2" customWidth="1"/>
    <col min="4856" max="5110" width="11.42578125" style="2"/>
    <col min="5111" max="5111" width="15.7109375" style="2" customWidth="1"/>
    <col min="5112" max="5366" width="11.42578125" style="2"/>
    <col min="5367" max="5367" width="15.7109375" style="2" customWidth="1"/>
    <col min="5368" max="5622" width="11.42578125" style="2"/>
    <col min="5623" max="5623" width="15.7109375" style="2" customWidth="1"/>
    <col min="5624" max="5878" width="11.42578125" style="2"/>
    <col min="5879" max="5879" width="15.7109375" style="2" customWidth="1"/>
    <col min="5880" max="6134" width="11.42578125" style="2"/>
    <col min="6135" max="6135" width="15.7109375" style="2" customWidth="1"/>
    <col min="6136" max="6390" width="11.42578125" style="2"/>
    <col min="6391" max="6391" width="15.7109375" style="2" customWidth="1"/>
    <col min="6392" max="6646" width="11.42578125" style="2"/>
    <col min="6647" max="6647" width="15.7109375" style="2" customWidth="1"/>
    <col min="6648" max="6902" width="11.42578125" style="2"/>
    <col min="6903" max="6903" width="15.7109375" style="2" customWidth="1"/>
    <col min="6904" max="7158" width="11.42578125" style="2"/>
    <col min="7159" max="7159" width="15.7109375" style="2" customWidth="1"/>
    <col min="7160" max="7414" width="11.42578125" style="2"/>
    <col min="7415" max="7415" width="15.7109375" style="2" customWidth="1"/>
    <col min="7416" max="7670" width="11.42578125" style="2"/>
    <col min="7671" max="7671" width="15.7109375" style="2" customWidth="1"/>
    <col min="7672" max="7926" width="11.42578125" style="2"/>
    <col min="7927" max="7927" width="15.7109375" style="2" customWidth="1"/>
    <col min="7928" max="8182" width="11.42578125" style="2"/>
    <col min="8183" max="8183" width="15.7109375" style="2" customWidth="1"/>
    <col min="8184" max="8438" width="11.42578125" style="2"/>
    <col min="8439" max="8439" width="15.7109375" style="2" customWidth="1"/>
    <col min="8440" max="8694" width="11.42578125" style="2"/>
    <col min="8695" max="8695" width="15.7109375" style="2" customWidth="1"/>
    <col min="8696" max="8950" width="11.42578125" style="2"/>
    <col min="8951" max="8951" width="15.7109375" style="2" customWidth="1"/>
    <col min="8952" max="9206" width="11.42578125" style="2"/>
    <col min="9207" max="9207" width="15.7109375" style="2" customWidth="1"/>
    <col min="9208" max="9462" width="11.42578125" style="2"/>
    <col min="9463" max="9463" width="15.7109375" style="2" customWidth="1"/>
    <col min="9464" max="9718" width="11.42578125" style="2"/>
    <col min="9719" max="9719" width="15.7109375" style="2" customWidth="1"/>
    <col min="9720" max="9974" width="11.42578125" style="2"/>
    <col min="9975" max="9975" width="15.7109375" style="2" customWidth="1"/>
    <col min="9976" max="10230" width="11.42578125" style="2"/>
    <col min="10231" max="10231" width="15.7109375" style="2" customWidth="1"/>
    <col min="10232" max="10486" width="11.42578125" style="2"/>
    <col min="10487" max="10487" width="15.7109375" style="2" customWidth="1"/>
    <col min="10488" max="10742" width="11.42578125" style="2"/>
    <col min="10743" max="10743" width="15.7109375" style="2" customWidth="1"/>
    <col min="10744" max="10998" width="11.42578125" style="2"/>
    <col min="10999" max="10999" width="15.7109375" style="2" customWidth="1"/>
    <col min="11000" max="11254" width="11.42578125" style="2"/>
    <col min="11255" max="11255" width="15.7109375" style="2" customWidth="1"/>
    <col min="11256" max="11510" width="11.42578125" style="2"/>
    <col min="11511" max="11511" width="15.7109375" style="2" customWidth="1"/>
    <col min="11512" max="11766" width="11.42578125" style="2"/>
    <col min="11767" max="11767" width="15.7109375" style="2" customWidth="1"/>
    <col min="11768" max="12022" width="11.42578125" style="2"/>
    <col min="12023" max="12023" width="15.7109375" style="2" customWidth="1"/>
    <col min="12024" max="12278" width="11.42578125" style="2"/>
    <col min="12279" max="12279" width="15.7109375" style="2" customWidth="1"/>
    <col min="12280" max="12534" width="11.42578125" style="2"/>
    <col min="12535" max="12535" width="15.7109375" style="2" customWidth="1"/>
    <col min="12536" max="12790" width="11.42578125" style="2"/>
    <col min="12791" max="12791" width="15.7109375" style="2" customWidth="1"/>
    <col min="12792" max="13046" width="11.42578125" style="2"/>
    <col min="13047" max="13047" width="15.7109375" style="2" customWidth="1"/>
    <col min="13048" max="13302" width="11.42578125" style="2"/>
    <col min="13303" max="13303" width="15.7109375" style="2" customWidth="1"/>
    <col min="13304" max="13558" width="11.42578125" style="2"/>
    <col min="13559" max="13559" width="15.7109375" style="2" customWidth="1"/>
    <col min="13560" max="13814" width="11.42578125" style="2"/>
    <col min="13815" max="13815" width="15.7109375" style="2" customWidth="1"/>
    <col min="13816" max="14070" width="11.42578125" style="2"/>
    <col min="14071" max="14071" width="15.7109375" style="2" customWidth="1"/>
    <col min="14072" max="14326" width="11.42578125" style="2"/>
    <col min="14327" max="14327" width="15.7109375" style="2" customWidth="1"/>
    <col min="14328" max="14582" width="11.42578125" style="2"/>
    <col min="14583" max="14583" width="15.7109375" style="2" customWidth="1"/>
    <col min="14584" max="14838" width="11.42578125" style="2"/>
    <col min="14839" max="14839" width="15.7109375" style="2" customWidth="1"/>
    <col min="14840" max="15094" width="11.42578125" style="2"/>
    <col min="15095" max="15095" width="15.7109375" style="2" customWidth="1"/>
    <col min="15096" max="15350" width="11.42578125" style="2"/>
    <col min="15351" max="15351" width="15.7109375" style="2" customWidth="1"/>
    <col min="15352" max="15606" width="11.42578125" style="2"/>
    <col min="15607" max="15607" width="15.7109375" style="2" customWidth="1"/>
    <col min="15608" max="15862" width="11.42578125" style="2"/>
    <col min="15863" max="15863" width="15.7109375" style="2" customWidth="1"/>
    <col min="15864" max="16118" width="11.42578125" style="2"/>
    <col min="16119" max="16119" width="15.7109375" style="2" customWidth="1"/>
    <col min="16120" max="16384" width="11.42578125" style="2"/>
  </cols>
  <sheetData>
    <row r="1" ht="15.75" customHeight="1"/>
    <row r="2" ht="15.75" customHeight="1"/>
    <row r="3" ht="15.75" customHeight="1"/>
    <row r="4" ht="15.75" customHeight="1"/>
    <row r="5" ht="15.75" customHeight="1"/>
    <row r="6" ht="15.75" customHeight="1"/>
    <row r="7" ht="15.75" customHeight="1"/>
    <row r="8" ht="15.75" customHeight="1"/>
    <row r="9" ht="15.75" customHeight="1"/>
    <row r="10" ht="15.75" customHeight="1"/>
    <row r="11" ht="15.75" customHeight="1"/>
    <row r="12" ht="15.75" customHeight="1"/>
    <row r="13" ht="15.75" customHeight="1"/>
    <row r="14" ht="15.75" customHeight="1"/>
    <row r="15" ht="15.75" customHeight="1"/>
    <row r="16" ht="15.75" customHeight="1"/>
    <row r="17" spans="9:9" ht="15.75" customHeight="1"/>
    <row r="18" spans="9:9" ht="15.75" customHeight="1"/>
    <row r="19" spans="9:9" ht="15.75" customHeight="1"/>
    <row r="20" spans="9:9" ht="15.75" customHeight="1"/>
    <row r="21" spans="9:9" ht="15.75" customHeight="1"/>
    <row r="22" spans="9:9" ht="15.75" customHeight="1"/>
    <row r="23" spans="9:9" ht="15.75" customHeight="1"/>
    <row r="24" spans="9:9" ht="15.75" customHeight="1"/>
    <row r="25" spans="9:9" ht="15.75" customHeight="1"/>
    <row r="26" spans="9:9" ht="15.75" customHeight="1"/>
    <row r="27" spans="9:9" ht="15.75" customHeight="1"/>
    <row r="28" spans="9:9" ht="15.75" customHeight="1"/>
    <row r="29" spans="9:9" ht="15.75" customHeight="1"/>
    <row r="30" spans="9:9" ht="15.75" customHeight="1" thickBot="1"/>
    <row r="31" spans="9:9" ht="15.75" customHeight="1" thickBot="1">
      <c r="I31" s="41" t="s">
        <v>60</v>
      </c>
    </row>
    <row r="32" spans="9:9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spans="2:8" ht="15.75" customHeight="1"/>
    <row r="50" spans="2:8" ht="15.75" customHeight="1"/>
    <row r="51" spans="2:8" ht="15.75" customHeight="1"/>
    <row r="52" spans="2:8" ht="15.75" customHeight="1">
      <c r="B52" s="12"/>
      <c r="C52" s="12"/>
      <c r="D52" s="12"/>
      <c r="E52" s="12"/>
      <c r="F52" s="12"/>
      <c r="G52" s="12"/>
      <c r="H52" s="12"/>
    </row>
    <row r="53" spans="2:8" ht="15.75" customHeight="1"/>
    <row r="54" spans="2:8" ht="15.75" customHeight="1"/>
    <row r="55" spans="2:8" ht="15.75" customHeight="1"/>
    <row r="56" spans="2:8" ht="15.75" customHeight="1"/>
    <row r="57" spans="2:8" ht="15.75" customHeight="1"/>
    <row r="58" spans="2:8" ht="15.75" customHeight="1"/>
    <row r="59" spans="2:8" ht="15.75" customHeight="1"/>
    <row r="60" spans="2:8" ht="15.75" customHeight="1"/>
    <row r="61" spans="2:8" ht="15.75" customHeight="1"/>
    <row r="62" spans="2:8" ht="15.75" customHeight="1"/>
    <row r="63" spans="2:8" ht="15.75" customHeight="1"/>
    <row r="64" spans="2:8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</sheetData>
  <hyperlinks>
    <hyperlink ref="I31" location="'Oferta Alojat Estim tipol categ'!A1" tooltip="Ir a tabla" display="Tabla"/>
  </hyperlinks>
  <printOptions horizontalCentered="1" verticalCentered="1"/>
  <pageMargins left="0.39370078740157483" right="0.39370078740157483" top="0.39370078740157483" bottom="0.39370078740157483" header="0" footer="0.19685039370078741"/>
  <pageSetup paperSize="9" scale="54" orientation="portrait" r:id="rId1"/>
  <headerFooter scaleWithDoc="0" alignWithMargins="0">
    <oddHeader>&amp;L&amp;G&amp;RTurismo en Cifras</oddHeader>
    <oddFooter>&amp;CTurismo de Tenerife&amp;R&amp;P</oddFooter>
  </headerFooter>
  <rowBreaks count="2" manualBreakCount="2">
    <brk id="38" min="1" max="15" man="1"/>
    <brk id="75" min="1" max="15" man="1"/>
  </rowBreaks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>
  <sheetPr codeName="Hoja63">
    <tabColor rgb="FF000099"/>
    <pageSetUpPr fitToPage="1"/>
  </sheetPr>
  <dimension ref="B1:L29"/>
  <sheetViews>
    <sheetView showGridLines="0" showRowColHeaders="0" zoomScaleNormal="100" workbookViewId="0">
      <selection activeCell="B1" sqref="B1"/>
    </sheetView>
  </sheetViews>
  <sheetFormatPr baseColWidth="10" defaultRowHeight="12.75"/>
  <cols>
    <col min="1" max="1" width="15.7109375" style="44" customWidth="1"/>
    <col min="2" max="2" width="21.7109375" style="44" customWidth="1"/>
    <col min="3" max="3" width="11.140625" style="44" customWidth="1"/>
    <col min="4" max="4" width="10.7109375" style="44" customWidth="1"/>
    <col min="5" max="5" width="11.140625" style="44" customWidth="1"/>
    <col min="6" max="8" width="10.7109375" style="44" customWidth="1"/>
    <col min="9" max="15" width="11.42578125" style="44"/>
    <col min="16" max="16" width="13.85546875" style="44" customWidth="1"/>
    <col min="17" max="257" width="11.42578125" style="44"/>
    <col min="258" max="258" width="26.85546875" style="44" bestFit="1" customWidth="1"/>
    <col min="259" max="263" width="11.7109375" style="44" customWidth="1"/>
    <col min="264" max="264" width="10.7109375" style="44" customWidth="1"/>
    <col min="265" max="271" width="11.42578125" style="44"/>
    <col min="272" max="272" width="13.85546875" style="44" customWidth="1"/>
    <col min="273" max="513" width="11.42578125" style="44"/>
    <col min="514" max="514" width="26.85546875" style="44" bestFit="1" customWidth="1"/>
    <col min="515" max="519" width="11.7109375" style="44" customWidth="1"/>
    <col min="520" max="520" width="10.7109375" style="44" customWidth="1"/>
    <col min="521" max="527" width="11.42578125" style="44"/>
    <col min="528" max="528" width="13.85546875" style="44" customWidth="1"/>
    <col min="529" max="769" width="11.42578125" style="44"/>
    <col min="770" max="770" width="26.85546875" style="44" bestFit="1" customWidth="1"/>
    <col min="771" max="775" width="11.7109375" style="44" customWidth="1"/>
    <col min="776" max="776" width="10.7109375" style="44" customWidth="1"/>
    <col min="777" max="783" width="11.42578125" style="44"/>
    <col min="784" max="784" width="13.85546875" style="44" customWidth="1"/>
    <col min="785" max="1025" width="11.42578125" style="44"/>
    <col min="1026" max="1026" width="26.85546875" style="44" bestFit="1" customWidth="1"/>
    <col min="1027" max="1031" width="11.7109375" style="44" customWidth="1"/>
    <col min="1032" max="1032" width="10.7109375" style="44" customWidth="1"/>
    <col min="1033" max="1039" width="11.42578125" style="44"/>
    <col min="1040" max="1040" width="13.85546875" style="44" customWidth="1"/>
    <col min="1041" max="1281" width="11.42578125" style="44"/>
    <col min="1282" max="1282" width="26.85546875" style="44" bestFit="1" customWidth="1"/>
    <col min="1283" max="1287" width="11.7109375" style="44" customWidth="1"/>
    <col min="1288" max="1288" width="10.7109375" style="44" customWidth="1"/>
    <col min="1289" max="1295" width="11.42578125" style="44"/>
    <col min="1296" max="1296" width="13.85546875" style="44" customWidth="1"/>
    <col min="1297" max="1537" width="11.42578125" style="44"/>
    <col min="1538" max="1538" width="26.85546875" style="44" bestFit="1" customWidth="1"/>
    <col min="1539" max="1543" width="11.7109375" style="44" customWidth="1"/>
    <col min="1544" max="1544" width="10.7109375" style="44" customWidth="1"/>
    <col min="1545" max="1551" width="11.42578125" style="44"/>
    <col min="1552" max="1552" width="13.85546875" style="44" customWidth="1"/>
    <col min="1553" max="1793" width="11.42578125" style="44"/>
    <col min="1794" max="1794" width="26.85546875" style="44" bestFit="1" customWidth="1"/>
    <col min="1795" max="1799" width="11.7109375" style="44" customWidth="1"/>
    <col min="1800" max="1800" width="10.7109375" style="44" customWidth="1"/>
    <col min="1801" max="1807" width="11.42578125" style="44"/>
    <col min="1808" max="1808" width="13.85546875" style="44" customWidth="1"/>
    <col min="1809" max="2049" width="11.42578125" style="44"/>
    <col min="2050" max="2050" width="26.85546875" style="44" bestFit="1" customWidth="1"/>
    <col min="2051" max="2055" width="11.7109375" style="44" customWidth="1"/>
    <col min="2056" max="2056" width="10.7109375" style="44" customWidth="1"/>
    <col min="2057" max="2063" width="11.42578125" style="44"/>
    <col min="2064" max="2064" width="13.85546875" style="44" customWidth="1"/>
    <col min="2065" max="2305" width="11.42578125" style="44"/>
    <col min="2306" max="2306" width="26.85546875" style="44" bestFit="1" customWidth="1"/>
    <col min="2307" max="2311" width="11.7109375" style="44" customWidth="1"/>
    <col min="2312" max="2312" width="10.7109375" style="44" customWidth="1"/>
    <col min="2313" max="2319" width="11.42578125" style="44"/>
    <col min="2320" max="2320" width="13.85546875" style="44" customWidth="1"/>
    <col min="2321" max="2561" width="11.42578125" style="44"/>
    <col min="2562" max="2562" width="26.85546875" style="44" bestFit="1" customWidth="1"/>
    <col min="2563" max="2567" width="11.7109375" style="44" customWidth="1"/>
    <col min="2568" max="2568" width="10.7109375" style="44" customWidth="1"/>
    <col min="2569" max="2575" width="11.42578125" style="44"/>
    <col min="2576" max="2576" width="13.85546875" style="44" customWidth="1"/>
    <col min="2577" max="2817" width="11.42578125" style="44"/>
    <col min="2818" max="2818" width="26.85546875" style="44" bestFit="1" customWidth="1"/>
    <col min="2819" max="2823" width="11.7109375" style="44" customWidth="1"/>
    <col min="2824" max="2824" width="10.7109375" style="44" customWidth="1"/>
    <col min="2825" max="2831" width="11.42578125" style="44"/>
    <col min="2832" max="2832" width="13.85546875" style="44" customWidth="1"/>
    <col min="2833" max="3073" width="11.42578125" style="44"/>
    <col min="3074" max="3074" width="26.85546875" style="44" bestFit="1" customWidth="1"/>
    <col min="3075" max="3079" width="11.7109375" style="44" customWidth="1"/>
    <col min="3080" max="3080" width="10.7109375" style="44" customWidth="1"/>
    <col min="3081" max="3087" width="11.42578125" style="44"/>
    <col min="3088" max="3088" width="13.85546875" style="44" customWidth="1"/>
    <col min="3089" max="3329" width="11.42578125" style="44"/>
    <col min="3330" max="3330" width="26.85546875" style="44" bestFit="1" customWidth="1"/>
    <col min="3331" max="3335" width="11.7109375" style="44" customWidth="1"/>
    <col min="3336" max="3336" width="10.7109375" style="44" customWidth="1"/>
    <col min="3337" max="3343" width="11.42578125" style="44"/>
    <col min="3344" max="3344" width="13.85546875" style="44" customWidth="1"/>
    <col min="3345" max="3585" width="11.42578125" style="44"/>
    <col min="3586" max="3586" width="26.85546875" style="44" bestFit="1" customWidth="1"/>
    <col min="3587" max="3591" width="11.7109375" style="44" customWidth="1"/>
    <col min="3592" max="3592" width="10.7109375" style="44" customWidth="1"/>
    <col min="3593" max="3599" width="11.42578125" style="44"/>
    <col min="3600" max="3600" width="13.85546875" style="44" customWidth="1"/>
    <col min="3601" max="3841" width="11.42578125" style="44"/>
    <col min="3842" max="3842" width="26.85546875" style="44" bestFit="1" customWidth="1"/>
    <col min="3843" max="3847" width="11.7109375" style="44" customWidth="1"/>
    <col min="3848" max="3848" width="10.7109375" style="44" customWidth="1"/>
    <col min="3849" max="3855" width="11.42578125" style="44"/>
    <col min="3856" max="3856" width="13.85546875" style="44" customWidth="1"/>
    <col min="3857" max="4097" width="11.42578125" style="44"/>
    <col min="4098" max="4098" width="26.85546875" style="44" bestFit="1" customWidth="1"/>
    <col min="4099" max="4103" width="11.7109375" style="44" customWidth="1"/>
    <col min="4104" max="4104" width="10.7109375" style="44" customWidth="1"/>
    <col min="4105" max="4111" width="11.42578125" style="44"/>
    <col min="4112" max="4112" width="13.85546875" style="44" customWidth="1"/>
    <col min="4113" max="4353" width="11.42578125" style="44"/>
    <col min="4354" max="4354" width="26.85546875" style="44" bestFit="1" customWidth="1"/>
    <col min="4355" max="4359" width="11.7109375" style="44" customWidth="1"/>
    <col min="4360" max="4360" width="10.7109375" style="44" customWidth="1"/>
    <col min="4361" max="4367" width="11.42578125" style="44"/>
    <col min="4368" max="4368" width="13.85546875" style="44" customWidth="1"/>
    <col min="4369" max="4609" width="11.42578125" style="44"/>
    <col min="4610" max="4610" width="26.85546875" style="44" bestFit="1" customWidth="1"/>
    <col min="4611" max="4615" width="11.7109375" style="44" customWidth="1"/>
    <col min="4616" max="4616" width="10.7109375" style="44" customWidth="1"/>
    <col min="4617" max="4623" width="11.42578125" style="44"/>
    <col min="4624" max="4624" width="13.85546875" style="44" customWidth="1"/>
    <col min="4625" max="4865" width="11.42578125" style="44"/>
    <col min="4866" max="4866" width="26.85546875" style="44" bestFit="1" customWidth="1"/>
    <col min="4867" max="4871" width="11.7109375" style="44" customWidth="1"/>
    <col min="4872" max="4872" width="10.7109375" style="44" customWidth="1"/>
    <col min="4873" max="4879" width="11.42578125" style="44"/>
    <col min="4880" max="4880" width="13.85546875" style="44" customWidth="1"/>
    <col min="4881" max="5121" width="11.42578125" style="44"/>
    <col min="5122" max="5122" width="26.85546875" style="44" bestFit="1" customWidth="1"/>
    <col min="5123" max="5127" width="11.7109375" style="44" customWidth="1"/>
    <col min="5128" max="5128" width="10.7109375" style="44" customWidth="1"/>
    <col min="5129" max="5135" width="11.42578125" style="44"/>
    <col min="5136" max="5136" width="13.85546875" style="44" customWidth="1"/>
    <col min="5137" max="5377" width="11.42578125" style="44"/>
    <col min="5378" max="5378" width="26.85546875" style="44" bestFit="1" customWidth="1"/>
    <col min="5379" max="5383" width="11.7109375" style="44" customWidth="1"/>
    <col min="5384" max="5384" width="10.7109375" style="44" customWidth="1"/>
    <col min="5385" max="5391" width="11.42578125" style="44"/>
    <col min="5392" max="5392" width="13.85546875" style="44" customWidth="1"/>
    <col min="5393" max="5633" width="11.42578125" style="44"/>
    <col min="5634" max="5634" width="26.85546875" style="44" bestFit="1" customWidth="1"/>
    <col min="5635" max="5639" width="11.7109375" style="44" customWidth="1"/>
    <col min="5640" max="5640" width="10.7109375" style="44" customWidth="1"/>
    <col min="5641" max="5647" width="11.42578125" style="44"/>
    <col min="5648" max="5648" width="13.85546875" style="44" customWidth="1"/>
    <col min="5649" max="5889" width="11.42578125" style="44"/>
    <col min="5890" max="5890" width="26.85546875" style="44" bestFit="1" customWidth="1"/>
    <col min="5891" max="5895" width="11.7109375" style="44" customWidth="1"/>
    <col min="5896" max="5896" width="10.7109375" style="44" customWidth="1"/>
    <col min="5897" max="5903" width="11.42578125" style="44"/>
    <col min="5904" max="5904" width="13.85546875" style="44" customWidth="1"/>
    <col min="5905" max="6145" width="11.42578125" style="44"/>
    <col min="6146" max="6146" width="26.85546875" style="44" bestFit="1" customWidth="1"/>
    <col min="6147" max="6151" width="11.7109375" style="44" customWidth="1"/>
    <col min="6152" max="6152" width="10.7109375" style="44" customWidth="1"/>
    <col min="6153" max="6159" width="11.42578125" style="44"/>
    <col min="6160" max="6160" width="13.85546875" style="44" customWidth="1"/>
    <col min="6161" max="6401" width="11.42578125" style="44"/>
    <col min="6402" max="6402" width="26.85546875" style="44" bestFit="1" customWidth="1"/>
    <col min="6403" max="6407" width="11.7109375" style="44" customWidth="1"/>
    <col min="6408" max="6408" width="10.7109375" style="44" customWidth="1"/>
    <col min="6409" max="6415" width="11.42578125" style="44"/>
    <col min="6416" max="6416" width="13.85546875" style="44" customWidth="1"/>
    <col min="6417" max="6657" width="11.42578125" style="44"/>
    <col min="6658" max="6658" width="26.85546875" style="44" bestFit="1" customWidth="1"/>
    <col min="6659" max="6663" width="11.7109375" style="44" customWidth="1"/>
    <col min="6664" max="6664" width="10.7109375" style="44" customWidth="1"/>
    <col min="6665" max="6671" width="11.42578125" style="44"/>
    <col min="6672" max="6672" width="13.85546875" style="44" customWidth="1"/>
    <col min="6673" max="6913" width="11.42578125" style="44"/>
    <col min="6914" max="6914" width="26.85546875" style="44" bestFit="1" customWidth="1"/>
    <col min="6915" max="6919" width="11.7109375" style="44" customWidth="1"/>
    <col min="6920" max="6920" width="10.7109375" style="44" customWidth="1"/>
    <col min="6921" max="6927" width="11.42578125" style="44"/>
    <col min="6928" max="6928" width="13.85546875" style="44" customWidth="1"/>
    <col min="6929" max="7169" width="11.42578125" style="44"/>
    <col min="7170" max="7170" width="26.85546875" style="44" bestFit="1" customWidth="1"/>
    <col min="7171" max="7175" width="11.7109375" style="44" customWidth="1"/>
    <col min="7176" max="7176" width="10.7109375" style="44" customWidth="1"/>
    <col min="7177" max="7183" width="11.42578125" style="44"/>
    <col min="7184" max="7184" width="13.85546875" style="44" customWidth="1"/>
    <col min="7185" max="7425" width="11.42578125" style="44"/>
    <col min="7426" max="7426" width="26.85546875" style="44" bestFit="1" customWidth="1"/>
    <col min="7427" max="7431" width="11.7109375" style="44" customWidth="1"/>
    <col min="7432" max="7432" width="10.7109375" style="44" customWidth="1"/>
    <col min="7433" max="7439" width="11.42578125" style="44"/>
    <col min="7440" max="7440" width="13.85546875" style="44" customWidth="1"/>
    <col min="7441" max="7681" width="11.42578125" style="44"/>
    <col min="7682" max="7682" width="26.85546875" style="44" bestFit="1" customWidth="1"/>
    <col min="7683" max="7687" width="11.7109375" style="44" customWidth="1"/>
    <col min="7688" max="7688" width="10.7109375" style="44" customWidth="1"/>
    <col min="7689" max="7695" width="11.42578125" style="44"/>
    <col min="7696" max="7696" width="13.85546875" style="44" customWidth="1"/>
    <col min="7697" max="7937" width="11.42578125" style="44"/>
    <col min="7938" max="7938" width="26.85546875" style="44" bestFit="1" customWidth="1"/>
    <col min="7939" max="7943" width="11.7109375" style="44" customWidth="1"/>
    <col min="7944" max="7944" width="10.7109375" style="44" customWidth="1"/>
    <col min="7945" max="7951" width="11.42578125" style="44"/>
    <col min="7952" max="7952" width="13.85546875" style="44" customWidth="1"/>
    <col min="7953" max="8193" width="11.42578125" style="44"/>
    <col min="8194" max="8194" width="26.85546875" style="44" bestFit="1" customWidth="1"/>
    <col min="8195" max="8199" width="11.7109375" style="44" customWidth="1"/>
    <col min="8200" max="8200" width="10.7109375" style="44" customWidth="1"/>
    <col min="8201" max="8207" width="11.42578125" style="44"/>
    <col min="8208" max="8208" width="13.85546875" style="44" customWidth="1"/>
    <col min="8209" max="8449" width="11.42578125" style="44"/>
    <col min="8450" max="8450" width="26.85546875" style="44" bestFit="1" customWidth="1"/>
    <col min="8451" max="8455" width="11.7109375" style="44" customWidth="1"/>
    <col min="8456" max="8456" width="10.7109375" style="44" customWidth="1"/>
    <col min="8457" max="8463" width="11.42578125" style="44"/>
    <col min="8464" max="8464" width="13.85546875" style="44" customWidth="1"/>
    <col min="8465" max="8705" width="11.42578125" style="44"/>
    <col min="8706" max="8706" width="26.85546875" style="44" bestFit="1" customWidth="1"/>
    <col min="8707" max="8711" width="11.7109375" style="44" customWidth="1"/>
    <col min="8712" max="8712" width="10.7109375" style="44" customWidth="1"/>
    <col min="8713" max="8719" width="11.42578125" style="44"/>
    <col min="8720" max="8720" width="13.85546875" style="44" customWidth="1"/>
    <col min="8721" max="8961" width="11.42578125" style="44"/>
    <col min="8962" max="8962" width="26.85546875" style="44" bestFit="1" customWidth="1"/>
    <col min="8963" max="8967" width="11.7109375" style="44" customWidth="1"/>
    <col min="8968" max="8968" width="10.7109375" style="44" customWidth="1"/>
    <col min="8969" max="8975" width="11.42578125" style="44"/>
    <col min="8976" max="8976" width="13.85546875" style="44" customWidth="1"/>
    <col min="8977" max="9217" width="11.42578125" style="44"/>
    <col min="9218" max="9218" width="26.85546875" style="44" bestFit="1" customWidth="1"/>
    <col min="9219" max="9223" width="11.7109375" style="44" customWidth="1"/>
    <col min="9224" max="9224" width="10.7109375" style="44" customWidth="1"/>
    <col min="9225" max="9231" width="11.42578125" style="44"/>
    <col min="9232" max="9232" width="13.85546875" style="44" customWidth="1"/>
    <col min="9233" max="9473" width="11.42578125" style="44"/>
    <col min="9474" max="9474" width="26.85546875" style="44" bestFit="1" customWidth="1"/>
    <col min="9475" max="9479" width="11.7109375" style="44" customWidth="1"/>
    <col min="9480" max="9480" width="10.7109375" style="44" customWidth="1"/>
    <col min="9481" max="9487" width="11.42578125" style="44"/>
    <col min="9488" max="9488" width="13.85546875" style="44" customWidth="1"/>
    <col min="9489" max="9729" width="11.42578125" style="44"/>
    <col min="9730" max="9730" width="26.85546875" style="44" bestFit="1" customWidth="1"/>
    <col min="9731" max="9735" width="11.7109375" style="44" customWidth="1"/>
    <col min="9736" max="9736" width="10.7109375" style="44" customWidth="1"/>
    <col min="9737" max="9743" width="11.42578125" style="44"/>
    <col min="9744" max="9744" width="13.85546875" style="44" customWidth="1"/>
    <col min="9745" max="9985" width="11.42578125" style="44"/>
    <col min="9986" max="9986" width="26.85546875" style="44" bestFit="1" customWidth="1"/>
    <col min="9987" max="9991" width="11.7109375" style="44" customWidth="1"/>
    <col min="9992" max="9992" width="10.7109375" style="44" customWidth="1"/>
    <col min="9993" max="9999" width="11.42578125" style="44"/>
    <col min="10000" max="10000" width="13.85546875" style="44" customWidth="1"/>
    <col min="10001" max="10241" width="11.42578125" style="44"/>
    <col min="10242" max="10242" width="26.85546875" style="44" bestFit="1" customWidth="1"/>
    <col min="10243" max="10247" width="11.7109375" style="44" customWidth="1"/>
    <col min="10248" max="10248" width="10.7109375" style="44" customWidth="1"/>
    <col min="10249" max="10255" width="11.42578125" style="44"/>
    <col min="10256" max="10256" width="13.85546875" style="44" customWidth="1"/>
    <col min="10257" max="10497" width="11.42578125" style="44"/>
    <col min="10498" max="10498" width="26.85546875" style="44" bestFit="1" customWidth="1"/>
    <col min="10499" max="10503" width="11.7109375" style="44" customWidth="1"/>
    <col min="10504" max="10504" width="10.7109375" style="44" customWidth="1"/>
    <col min="10505" max="10511" width="11.42578125" style="44"/>
    <col min="10512" max="10512" width="13.85546875" style="44" customWidth="1"/>
    <col min="10513" max="10753" width="11.42578125" style="44"/>
    <col min="10754" max="10754" width="26.85546875" style="44" bestFit="1" customWidth="1"/>
    <col min="10755" max="10759" width="11.7109375" style="44" customWidth="1"/>
    <col min="10760" max="10760" width="10.7109375" style="44" customWidth="1"/>
    <col min="10761" max="10767" width="11.42578125" style="44"/>
    <col min="10768" max="10768" width="13.85546875" style="44" customWidth="1"/>
    <col min="10769" max="11009" width="11.42578125" style="44"/>
    <col min="11010" max="11010" width="26.85546875" style="44" bestFit="1" customWidth="1"/>
    <col min="11011" max="11015" width="11.7109375" style="44" customWidth="1"/>
    <col min="11016" max="11016" width="10.7109375" style="44" customWidth="1"/>
    <col min="11017" max="11023" width="11.42578125" style="44"/>
    <col min="11024" max="11024" width="13.85546875" style="44" customWidth="1"/>
    <col min="11025" max="11265" width="11.42578125" style="44"/>
    <col min="11266" max="11266" width="26.85546875" style="44" bestFit="1" customWidth="1"/>
    <col min="11267" max="11271" width="11.7109375" style="44" customWidth="1"/>
    <col min="11272" max="11272" width="10.7109375" style="44" customWidth="1"/>
    <col min="11273" max="11279" width="11.42578125" style="44"/>
    <col min="11280" max="11280" width="13.85546875" style="44" customWidth="1"/>
    <col min="11281" max="11521" width="11.42578125" style="44"/>
    <col min="11522" max="11522" width="26.85546875" style="44" bestFit="1" customWidth="1"/>
    <col min="11523" max="11527" width="11.7109375" style="44" customWidth="1"/>
    <col min="11528" max="11528" width="10.7109375" style="44" customWidth="1"/>
    <col min="11529" max="11535" width="11.42578125" style="44"/>
    <col min="11536" max="11536" width="13.85546875" style="44" customWidth="1"/>
    <col min="11537" max="11777" width="11.42578125" style="44"/>
    <col min="11778" max="11778" width="26.85546875" style="44" bestFit="1" customWidth="1"/>
    <col min="11779" max="11783" width="11.7109375" style="44" customWidth="1"/>
    <col min="11784" max="11784" width="10.7109375" style="44" customWidth="1"/>
    <col min="11785" max="11791" width="11.42578125" style="44"/>
    <col min="11792" max="11792" width="13.85546875" style="44" customWidth="1"/>
    <col min="11793" max="12033" width="11.42578125" style="44"/>
    <col min="12034" max="12034" width="26.85546875" style="44" bestFit="1" customWidth="1"/>
    <col min="12035" max="12039" width="11.7109375" style="44" customWidth="1"/>
    <col min="12040" max="12040" width="10.7109375" style="44" customWidth="1"/>
    <col min="12041" max="12047" width="11.42578125" style="44"/>
    <col min="12048" max="12048" width="13.85546875" style="44" customWidth="1"/>
    <col min="12049" max="12289" width="11.42578125" style="44"/>
    <col min="12290" max="12290" width="26.85546875" style="44" bestFit="1" customWidth="1"/>
    <col min="12291" max="12295" width="11.7109375" style="44" customWidth="1"/>
    <col min="12296" max="12296" width="10.7109375" style="44" customWidth="1"/>
    <col min="12297" max="12303" width="11.42578125" style="44"/>
    <col min="12304" max="12304" width="13.85546875" style="44" customWidth="1"/>
    <col min="12305" max="12545" width="11.42578125" style="44"/>
    <col min="12546" max="12546" width="26.85546875" style="44" bestFit="1" customWidth="1"/>
    <col min="12547" max="12551" width="11.7109375" style="44" customWidth="1"/>
    <col min="12552" max="12552" width="10.7109375" style="44" customWidth="1"/>
    <col min="12553" max="12559" width="11.42578125" style="44"/>
    <col min="12560" max="12560" width="13.85546875" style="44" customWidth="1"/>
    <col min="12561" max="12801" width="11.42578125" style="44"/>
    <col min="12802" max="12802" width="26.85546875" style="44" bestFit="1" customWidth="1"/>
    <col min="12803" max="12807" width="11.7109375" style="44" customWidth="1"/>
    <col min="12808" max="12808" width="10.7109375" style="44" customWidth="1"/>
    <col min="12809" max="12815" width="11.42578125" style="44"/>
    <col min="12816" max="12816" width="13.85546875" style="44" customWidth="1"/>
    <col min="12817" max="13057" width="11.42578125" style="44"/>
    <col min="13058" max="13058" width="26.85546875" style="44" bestFit="1" customWidth="1"/>
    <col min="13059" max="13063" width="11.7109375" style="44" customWidth="1"/>
    <col min="13064" max="13064" width="10.7109375" style="44" customWidth="1"/>
    <col min="13065" max="13071" width="11.42578125" style="44"/>
    <col min="13072" max="13072" width="13.85546875" style="44" customWidth="1"/>
    <col min="13073" max="13313" width="11.42578125" style="44"/>
    <col min="13314" max="13314" width="26.85546875" style="44" bestFit="1" customWidth="1"/>
    <col min="13315" max="13319" width="11.7109375" style="44" customWidth="1"/>
    <col min="13320" max="13320" width="10.7109375" style="44" customWidth="1"/>
    <col min="13321" max="13327" width="11.42578125" style="44"/>
    <col min="13328" max="13328" width="13.85546875" style="44" customWidth="1"/>
    <col min="13329" max="13569" width="11.42578125" style="44"/>
    <col min="13570" max="13570" width="26.85546875" style="44" bestFit="1" customWidth="1"/>
    <col min="13571" max="13575" width="11.7109375" style="44" customWidth="1"/>
    <col min="13576" max="13576" width="10.7109375" style="44" customWidth="1"/>
    <col min="13577" max="13583" width="11.42578125" style="44"/>
    <col min="13584" max="13584" width="13.85546875" style="44" customWidth="1"/>
    <col min="13585" max="13825" width="11.42578125" style="44"/>
    <col min="13826" max="13826" width="26.85546875" style="44" bestFit="1" customWidth="1"/>
    <col min="13827" max="13831" width="11.7109375" style="44" customWidth="1"/>
    <col min="13832" max="13832" width="10.7109375" style="44" customWidth="1"/>
    <col min="13833" max="13839" width="11.42578125" style="44"/>
    <col min="13840" max="13840" width="13.85546875" style="44" customWidth="1"/>
    <col min="13841" max="14081" width="11.42578125" style="44"/>
    <col min="14082" max="14082" width="26.85546875" style="44" bestFit="1" customWidth="1"/>
    <col min="14083" max="14087" width="11.7109375" style="44" customWidth="1"/>
    <col min="14088" max="14088" width="10.7109375" style="44" customWidth="1"/>
    <col min="14089" max="14095" width="11.42578125" style="44"/>
    <col min="14096" max="14096" width="13.85546875" style="44" customWidth="1"/>
    <col min="14097" max="14337" width="11.42578125" style="44"/>
    <col min="14338" max="14338" width="26.85546875" style="44" bestFit="1" customWidth="1"/>
    <col min="14339" max="14343" width="11.7109375" style="44" customWidth="1"/>
    <col min="14344" max="14344" width="10.7109375" style="44" customWidth="1"/>
    <col min="14345" max="14351" width="11.42578125" style="44"/>
    <col min="14352" max="14352" width="13.85546875" style="44" customWidth="1"/>
    <col min="14353" max="14593" width="11.42578125" style="44"/>
    <col min="14594" max="14594" width="26.85546875" style="44" bestFit="1" customWidth="1"/>
    <col min="14595" max="14599" width="11.7109375" style="44" customWidth="1"/>
    <col min="14600" max="14600" width="10.7109375" style="44" customWidth="1"/>
    <col min="14601" max="14607" width="11.42578125" style="44"/>
    <col min="14608" max="14608" width="13.85546875" style="44" customWidth="1"/>
    <col min="14609" max="14849" width="11.42578125" style="44"/>
    <col min="14850" max="14850" width="26.85546875" style="44" bestFit="1" customWidth="1"/>
    <col min="14851" max="14855" width="11.7109375" style="44" customWidth="1"/>
    <col min="14856" max="14856" width="10.7109375" style="44" customWidth="1"/>
    <col min="14857" max="14863" width="11.42578125" style="44"/>
    <col min="14864" max="14864" width="13.85546875" style="44" customWidth="1"/>
    <col min="14865" max="15105" width="11.42578125" style="44"/>
    <col min="15106" max="15106" width="26.85546875" style="44" bestFit="1" customWidth="1"/>
    <col min="15107" max="15111" width="11.7109375" style="44" customWidth="1"/>
    <col min="15112" max="15112" width="10.7109375" style="44" customWidth="1"/>
    <col min="15113" max="15119" width="11.42578125" style="44"/>
    <col min="15120" max="15120" width="13.85546875" style="44" customWidth="1"/>
    <col min="15121" max="15361" width="11.42578125" style="44"/>
    <col min="15362" max="15362" width="26.85546875" style="44" bestFit="1" customWidth="1"/>
    <col min="15363" max="15367" width="11.7109375" style="44" customWidth="1"/>
    <col min="15368" max="15368" width="10.7109375" style="44" customWidth="1"/>
    <col min="15369" max="15375" width="11.42578125" style="44"/>
    <col min="15376" max="15376" width="13.85546875" style="44" customWidth="1"/>
    <col min="15377" max="15617" width="11.42578125" style="44"/>
    <col min="15618" max="15618" width="26.85546875" style="44" bestFit="1" customWidth="1"/>
    <col min="15619" max="15623" width="11.7109375" style="44" customWidth="1"/>
    <col min="15624" max="15624" width="10.7109375" style="44" customWidth="1"/>
    <col min="15625" max="15631" width="11.42578125" style="44"/>
    <col min="15632" max="15632" width="13.85546875" style="44" customWidth="1"/>
    <col min="15633" max="15873" width="11.42578125" style="44"/>
    <col min="15874" max="15874" width="26.85546875" style="44" bestFit="1" customWidth="1"/>
    <col min="15875" max="15879" width="11.7109375" style="44" customWidth="1"/>
    <col min="15880" max="15880" width="10.7109375" style="44" customWidth="1"/>
    <col min="15881" max="15887" width="11.42578125" style="44"/>
    <col min="15888" max="15888" width="13.85546875" style="44" customWidth="1"/>
    <col min="15889" max="16129" width="11.42578125" style="44"/>
    <col min="16130" max="16130" width="26.85546875" style="44" bestFit="1" customWidth="1"/>
    <col min="16131" max="16135" width="11.7109375" style="44" customWidth="1"/>
    <col min="16136" max="16136" width="10.7109375" style="44" customWidth="1"/>
    <col min="16137" max="16143" width="11.42578125" style="44"/>
    <col min="16144" max="16144" width="13.85546875" style="44" customWidth="1"/>
    <col min="16145" max="16384" width="11.42578125" style="44"/>
  </cols>
  <sheetData>
    <row r="1" spans="2:7" ht="15" customHeight="1"/>
    <row r="2" spans="2:7" ht="15" customHeight="1"/>
    <row r="3" spans="2:7" ht="15" customHeight="1"/>
    <row r="4" spans="2:7" ht="15" customHeight="1"/>
    <row r="5" spans="2:7" ht="18" customHeight="1">
      <c r="B5" s="45" t="s">
        <v>47</v>
      </c>
      <c r="C5" s="45"/>
      <c r="D5" s="45"/>
      <c r="E5" s="45"/>
      <c r="F5" s="45"/>
      <c r="G5" s="45"/>
    </row>
    <row r="6" spans="2:7" ht="42" customHeight="1">
      <c r="B6" s="46" t="s">
        <v>48</v>
      </c>
      <c r="C6" s="47" t="str">
        <f>actualizaciones!A3</f>
        <v>I semestre 2011</v>
      </c>
      <c r="D6" s="48" t="s">
        <v>49</v>
      </c>
      <c r="E6" s="47" t="str">
        <f>actualizaciones!A2</f>
        <v>I semestre 2012</v>
      </c>
      <c r="F6" s="48" t="s">
        <v>49</v>
      </c>
      <c r="G6" s="49" t="s">
        <v>50</v>
      </c>
    </row>
    <row r="7" spans="2:7" ht="15" customHeight="1">
      <c r="B7" s="50" t="s">
        <v>51</v>
      </c>
      <c r="C7" s="51"/>
      <c r="D7" s="51"/>
      <c r="E7" s="51"/>
      <c r="F7" s="51"/>
      <c r="G7" s="51"/>
    </row>
    <row r="8" spans="2:7" ht="15" customHeight="1">
      <c r="B8" s="52" t="s">
        <v>52</v>
      </c>
      <c r="C8" s="53">
        <v>2474299</v>
      </c>
      <c r="D8" s="54">
        <f>C8/C8</f>
        <v>1</v>
      </c>
      <c r="E8" s="53">
        <v>2399827</v>
      </c>
      <c r="F8" s="54">
        <f>E8/E8</f>
        <v>1</v>
      </c>
      <c r="G8" s="54">
        <f>(E8-C8)/C8</f>
        <v>-3.0098221758970926E-2</v>
      </c>
    </row>
    <row r="9" spans="2:7" ht="15" customHeight="1">
      <c r="B9" s="52" t="s">
        <v>53</v>
      </c>
      <c r="C9" s="53">
        <v>1537011</v>
      </c>
      <c r="D9" s="54">
        <f>C9/C8</f>
        <v>0.62119048667925747</v>
      </c>
      <c r="E9" s="53">
        <v>1562740</v>
      </c>
      <c r="F9" s="54">
        <f>E9/E8</f>
        <v>0.65118860651205279</v>
      </c>
      <c r="G9" s="54">
        <f>(E9-C9)/C9</f>
        <v>1.6739632962939108E-2</v>
      </c>
    </row>
    <row r="10" spans="2:7" ht="15" customHeight="1">
      <c r="B10" s="55" t="s">
        <v>54</v>
      </c>
      <c r="C10" s="53">
        <v>937288</v>
      </c>
      <c r="D10" s="54">
        <f>C10/C8</f>
        <v>0.37880951332074259</v>
      </c>
      <c r="E10" s="53">
        <v>837087</v>
      </c>
      <c r="F10" s="54">
        <f>E10/E8</f>
        <v>0.34881139348794726</v>
      </c>
      <c r="G10" s="54">
        <f>(E10-C10)/C10</f>
        <v>-0.10690524150527907</v>
      </c>
    </row>
    <row r="11" spans="2:7" ht="15" customHeight="1">
      <c r="B11" s="50" t="s">
        <v>55</v>
      </c>
      <c r="C11" s="56"/>
      <c r="D11" s="51"/>
      <c r="E11" s="56"/>
      <c r="F11" s="51"/>
      <c r="G11" s="57"/>
    </row>
    <row r="12" spans="2:7" ht="15" customHeight="1">
      <c r="B12" s="58" t="s">
        <v>52</v>
      </c>
      <c r="C12" s="59">
        <v>882921</v>
      </c>
      <c r="D12" s="60">
        <f>C12/C12</f>
        <v>1</v>
      </c>
      <c r="E12" s="59">
        <v>866732</v>
      </c>
      <c r="F12" s="60">
        <f>E12/E12</f>
        <v>1</v>
      </c>
      <c r="G12" s="61">
        <f>(E12-C12)/C12</f>
        <v>-1.8335728791137599E-2</v>
      </c>
    </row>
    <row r="13" spans="2:7" ht="15" customHeight="1">
      <c r="B13" s="58" t="s">
        <v>53</v>
      </c>
      <c r="C13" s="59">
        <v>593974</v>
      </c>
      <c r="D13" s="60">
        <f>C13/C12</f>
        <v>0.6727374249791318</v>
      </c>
      <c r="E13" s="59">
        <v>607528</v>
      </c>
      <c r="F13" s="60">
        <f>E13/E12</f>
        <v>0.70094100598570264</v>
      </c>
      <c r="G13" s="61">
        <f>(E13-C13)/C13</f>
        <v>2.2819180637536324E-2</v>
      </c>
    </row>
    <row r="14" spans="2:7" ht="15" customHeight="1">
      <c r="B14" s="58" t="s">
        <v>54</v>
      </c>
      <c r="C14" s="59">
        <v>288947</v>
      </c>
      <c r="D14" s="60">
        <f>C14/C12</f>
        <v>0.32726257502086825</v>
      </c>
      <c r="E14" s="59">
        <v>259204</v>
      </c>
      <c r="F14" s="60">
        <f>E14/E12</f>
        <v>0.29905899401429736</v>
      </c>
      <c r="G14" s="61">
        <f>(E14-C14)/C14</f>
        <v>-0.10293583252291943</v>
      </c>
    </row>
    <row r="15" spans="2:7" ht="15" customHeight="1">
      <c r="B15" s="50" t="s">
        <v>56</v>
      </c>
      <c r="C15" s="56"/>
      <c r="D15" s="51"/>
      <c r="E15" s="56"/>
      <c r="F15" s="51"/>
      <c r="G15" s="57"/>
    </row>
    <row r="16" spans="2:7" ht="15" customHeight="1">
      <c r="B16" s="58" t="s">
        <v>52</v>
      </c>
      <c r="C16" s="59">
        <v>730351</v>
      </c>
      <c r="D16" s="60">
        <f>C16/C16</f>
        <v>1</v>
      </c>
      <c r="E16" s="59">
        <v>678490</v>
      </c>
      <c r="F16" s="60">
        <f>E16/E16</f>
        <v>1</v>
      </c>
      <c r="G16" s="61">
        <f>(E16-C16)/C16</f>
        <v>-7.1008323395189435E-2</v>
      </c>
    </row>
    <row r="17" spans="2:12" ht="15" customHeight="1">
      <c r="B17" s="58" t="s">
        <v>53</v>
      </c>
      <c r="C17" s="59">
        <v>343990</v>
      </c>
      <c r="D17" s="60">
        <f>C17/C16</f>
        <v>0.47099271446195051</v>
      </c>
      <c r="E17" s="59">
        <v>331205</v>
      </c>
      <c r="F17" s="60">
        <f>E17/E16</f>
        <v>0.48815015696620434</v>
      </c>
      <c r="G17" s="61">
        <f>(E17-C17)/C17</f>
        <v>-3.7166778104014649E-2</v>
      </c>
    </row>
    <row r="18" spans="2:12" ht="15" customHeight="1">
      <c r="B18" s="58" t="s">
        <v>54</v>
      </c>
      <c r="C18" s="59">
        <v>386361</v>
      </c>
      <c r="D18" s="60">
        <f>C18/C16</f>
        <v>0.52900728553804954</v>
      </c>
      <c r="E18" s="59">
        <v>347285</v>
      </c>
      <c r="F18" s="60">
        <f>E18/E16</f>
        <v>0.51184984303379566</v>
      </c>
      <c r="G18" s="61">
        <f>(E18-C18)/C18</f>
        <v>-0.10113857247496512</v>
      </c>
    </row>
    <row r="19" spans="2:12" ht="15" customHeight="1">
      <c r="B19" s="50" t="s">
        <v>57</v>
      </c>
      <c r="C19" s="56"/>
      <c r="D19" s="51"/>
      <c r="E19" s="56"/>
      <c r="F19" s="51"/>
      <c r="G19" s="57"/>
    </row>
    <row r="20" spans="2:12" ht="15" customHeight="1">
      <c r="B20" s="58" t="s">
        <v>52</v>
      </c>
      <c r="C20" s="59">
        <v>349316</v>
      </c>
      <c r="D20" s="60">
        <f>C20/C20</f>
        <v>1</v>
      </c>
      <c r="E20" s="59">
        <v>338053</v>
      </c>
      <c r="F20" s="60">
        <f>E20/E20</f>
        <v>1</v>
      </c>
      <c r="G20" s="61">
        <f>(E20-C20)/C20</f>
        <v>-3.2243012057850198E-2</v>
      </c>
    </row>
    <row r="21" spans="2:12" ht="15" customHeight="1">
      <c r="B21" s="58" t="s">
        <v>53</v>
      </c>
      <c r="C21" s="59">
        <v>257103</v>
      </c>
      <c r="D21" s="60">
        <f>C21/C20</f>
        <v>0.73601839022546922</v>
      </c>
      <c r="E21" s="59">
        <v>254230</v>
      </c>
      <c r="F21" s="60">
        <f>E21/E20</f>
        <v>0.75204183959319992</v>
      </c>
      <c r="G21" s="61">
        <f>(E21-C21)/C21</f>
        <v>-1.1174509826800932E-2</v>
      </c>
    </row>
    <row r="22" spans="2:12" ht="15" customHeight="1">
      <c r="B22" s="62" t="s">
        <v>54</v>
      </c>
      <c r="C22" s="59">
        <v>92213</v>
      </c>
      <c r="D22" s="60">
        <f>C22/C20</f>
        <v>0.26398160977453078</v>
      </c>
      <c r="E22" s="59">
        <v>83823</v>
      </c>
      <c r="F22" s="60">
        <f>E22/E20</f>
        <v>0.2479581604068001</v>
      </c>
      <c r="G22" s="61">
        <f>(E22-C22)/C22</f>
        <v>-9.0985002114669297E-2</v>
      </c>
    </row>
    <row r="23" spans="2:12" ht="15" customHeight="1">
      <c r="B23" s="50" t="s">
        <v>58</v>
      </c>
      <c r="C23" s="56"/>
      <c r="D23" s="51"/>
      <c r="E23" s="56"/>
      <c r="F23" s="51"/>
      <c r="G23" s="57"/>
    </row>
    <row r="24" spans="2:12" ht="15" customHeight="1">
      <c r="B24" s="58" t="s">
        <v>52</v>
      </c>
      <c r="C24" s="59">
        <v>80067</v>
      </c>
      <c r="D24" s="60">
        <f>C24/C24</f>
        <v>1</v>
      </c>
      <c r="E24" s="59">
        <v>88636</v>
      </c>
      <c r="F24" s="60">
        <f>E24/E24</f>
        <v>1</v>
      </c>
      <c r="G24" s="61">
        <f>(E24-C24)/C24</f>
        <v>0.10702286834775875</v>
      </c>
    </row>
    <row r="25" spans="2:12" ht="15" customHeight="1">
      <c r="B25" s="58" t="s">
        <v>53</v>
      </c>
      <c r="C25" s="59">
        <v>80067</v>
      </c>
      <c r="D25" s="60">
        <f>C25/C24</f>
        <v>1</v>
      </c>
      <c r="E25" s="59">
        <v>88636</v>
      </c>
      <c r="F25" s="60">
        <f>E25/E24</f>
        <v>1</v>
      </c>
      <c r="G25" s="61">
        <f>(E25-C25)/C25</f>
        <v>0.10702286834775875</v>
      </c>
    </row>
    <row r="26" spans="2:12" ht="15" customHeight="1">
      <c r="B26" s="62" t="s">
        <v>54</v>
      </c>
      <c r="C26" s="59">
        <v>0</v>
      </c>
      <c r="D26" s="60">
        <f>C26/C24</f>
        <v>0</v>
      </c>
      <c r="E26" s="59">
        <v>0</v>
      </c>
      <c r="F26" s="60">
        <f>E26/E24</f>
        <v>0</v>
      </c>
      <c r="G26" s="61" t="str">
        <f>IFERROR((E26-C26)/C26,"-")</f>
        <v>-</v>
      </c>
    </row>
    <row r="27" spans="2:12" ht="15" customHeight="1">
      <c r="B27" s="63" t="s">
        <v>59</v>
      </c>
      <c r="C27" s="63"/>
      <c r="D27" s="63"/>
      <c r="E27" s="63"/>
      <c r="F27" s="63"/>
      <c r="G27" s="63"/>
    </row>
    <row r="28" spans="2:12" ht="15" customHeight="1" thickBot="1"/>
    <row r="29" spans="2:12" ht="30" customHeight="1" thickBot="1">
      <c r="B29" s="64"/>
      <c r="C29" s="64"/>
      <c r="D29" s="64"/>
      <c r="E29" s="64"/>
      <c r="F29" s="64"/>
      <c r="G29" s="41" t="s">
        <v>45</v>
      </c>
      <c r="H29" s="64"/>
      <c r="I29" s="64"/>
      <c r="J29" s="64"/>
      <c r="K29" s="64"/>
      <c r="L29" s="64"/>
    </row>
  </sheetData>
  <mergeCells count="2">
    <mergeCell ref="B5:G5"/>
    <mergeCell ref="B27:G27"/>
  </mergeCells>
  <hyperlinks>
    <hyperlink ref="G29" location="'Gráfica alojados municipio'!A1" tooltip="Ir a gráfica" display="Gráfica"/>
  </hyperlink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 xml:space="preserve">&amp;L&amp;G&amp;RTurismo en Cifras </oddHeader>
    <oddFooter>&amp;CTurismo de Tenerife&amp;R&amp;P</oddFooter>
  </headerFooter>
  <drawing r:id="rId2"/>
  <legacyDrawingHF r:id="rId3"/>
</worksheet>
</file>

<file path=xl/worksheets/sheet30.xml><?xml version="1.0" encoding="utf-8"?>
<worksheet xmlns="http://schemas.openxmlformats.org/spreadsheetml/2006/main" xmlns:r="http://schemas.openxmlformats.org/officeDocument/2006/relationships">
  <sheetPr codeName="Hoja18">
    <tabColor rgb="FF000099"/>
    <pageSetUpPr autoPageBreaks="0" fitToPage="1"/>
  </sheetPr>
  <dimension ref="B1:Z61"/>
  <sheetViews>
    <sheetView showGridLines="0" showRowColHeaders="0" showOutlineSymbols="0" zoomScaleNormal="100" workbookViewId="0">
      <selection activeCell="B1" sqref="B1"/>
    </sheetView>
  </sheetViews>
  <sheetFormatPr baseColWidth="10" defaultColWidth="16.5703125" defaultRowHeight="12.75"/>
  <cols>
    <col min="1" max="1" width="15.7109375" style="178" customWidth="1"/>
    <col min="2" max="2" width="21.7109375" style="178" customWidth="1"/>
    <col min="3" max="4" width="11.7109375" style="178" customWidth="1"/>
    <col min="5" max="5" width="12.7109375" style="178" customWidth="1"/>
    <col min="6" max="7" width="11.7109375" style="178" customWidth="1"/>
    <col min="8" max="10" width="7.7109375" style="178" customWidth="1"/>
    <col min="11" max="11" width="8.85546875" style="178" customWidth="1"/>
    <col min="12" max="15" width="7.7109375" style="178" customWidth="1"/>
    <col min="16" max="16" width="8.85546875" style="178" customWidth="1"/>
    <col min="17" max="19" width="7.7109375" style="178" customWidth="1"/>
    <col min="20" max="20" width="9.5703125" style="178" customWidth="1"/>
    <col min="21" max="21" width="8.85546875" style="178" customWidth="1"/>
    <col min="22" max="25" width="7.7109375" style="178" customWidth="1"/>
    <col min="26" max="26" width="9" style="178" bestFit="1" customWidth="1"/>
    <col min="27" max="255" width="16.5703125" style="178"/>
    <col min="256" max="256" width="3.7109375" style="178" customWidth="1"/>
    <col min="257" max="257" width="20.7109375" style="178" bestFit="1" customWidth="1"/>
    <col min="258" max="258" width="27.5703125" style="178" bestFit="1" customWidth="1"/>
    <col min="259" max="259" width="13" style="178" bestFit="1" customWidth="1"/>
    <col min="260" max="260" width="12.85546875" style="178" customWidth="1"/>
    <col min="261" max="261" width="15" style="178" bestFit="1" customWidth="1"/>
    <col min="262" max="262" width="15.28515625" style="178" bestFit="1" customWidth="1"/>
    <col min="263" max="263" width="13.85546875" style="178" bestFit="1" customWidth="1"/>
    <col min="264" max="266" width="7.7109375" style="178" customWidth="1"/>
    <col min="267" max="267" width="8.85546875" style="178" customWidth="1"/>
    <col min="268" max="271" width="7.7109375" style="178" customWidth="1"/>
    <col min="272" max="272" width="8.85546875" style="178" customWidth="1"/>
    <col min="273" max="275" width="7.7109375" style="178" customWidth="1"/>
    <col min="276" max="276" width="9.5703125" style="178" customWidth="1"/>
    <col min="277" max="277" width="8.85546875" style="178" customWidth="1"/>
    <col min="278" max="281" width="7.7109375" style="178" customWidth="1"/>
    <col min="282" max="282" width="9" style="178" bestFit="1" customWidth="1"/>
    <col min="283" max="511" width="16.5703125" style="178"/>
    <col min="512" max="512" width="3.7109375" style="178" customWidth="1"/>
    <col min="513" max="513" width="20.7109375" style="178" bestFit="1" customWidth="1"/>
    <col min="514" max="514" width="27.5703125" style="178" bestFit="1" customWidth="1"/>
    <col min="515" max="515" width="13" style="178" bestFit="1" customWidth="1"/>
    <col min="516" max="516" width="12.85546875" style="178" customWidth="1"/>
    <col min="517" max="517" width="15" style="178" bestFit="1" customWidth="1"/>
    <col min="518" max="518" width="15.28515625" style="178" bestFit="1" customWidth="1"/>
    <col min="519" max="519" width="13.85546875" style="178" bestFit="1" customWidth="1"/>
    <col min="520" max="522" width="7.7109375" style="178" customWidth="1"/>
    <col min="523" max="523" width="8.85546875" style="178" customWidth="1"/>
    <col min="524" max="527" width="7.7109375" style="178" customWidth="1"/>
    <col min="528" max="528" width="8.85546875" style="178" customWidth="1"/>
    <col min="529" max="531" width="7.7109375" style="178" customWidth="1"/>
    <col min="532" max="532" width="9.5703125" style="178" customWidth="1"/>
    <col min="533" max="533" width="8.85546875" style="178" customWidth="1"/>
    <col min="534" max="537" width="7.7109375" style="178" customWidth="1"/>
    <col min="538" max="538" width="9" style="178" bestFit="1" customWidth="1"/>
    <col min="539" max="767" width="16.5703125" style="178"/>
    <col min="768" max="768" width="3.7109375" style="178" customWidth="1"/>
    <col min="769" max="769" width="20.7109375" style="178" bestFit="1" customWidth="1"/>
    <col min="770" max="770" width="27.5703125" style="178" bestFit="1" customWidth="1"/>
    <col min="771" max="771" width="13" style="178" bestFit="1" customWidth="1"/>
    <col min="772" max="772" width="12.85546875" style="178" customWidth="1"/>
    <col min="773" max="773" width="15" style="178" bestFit="1" customWidth="1"/>
    <col min="774" max="774" width="15.28515625" style="178" bestFit="1" customWidth="1"/>
    <col min="775" max="775" width="13.85546875" style="178" bestFit="1" customWidth="1"/>
    <col min="776" max="778" width="7.7109375" style="178" customWidth="1"/>
    <col min="779" max="779" width="8.85546875" style="178" customWidth="1"/>
    <col min="780" max="783" width="7.7109375" style="178" customWidth="1"/>
    <col min="784" max="784" width="8.85546875" style="178" customWidth="1"/>
    <col min="785" max="787" width="7.7109375" style="178" customWidth="1"/>
    <col min="788" max="788" width="9.5703125" style="178" customWidth="1"/>
    <col min="789" max="789" width="8.85546875" style="178" customWidth="1"/>
    <col min="790" max="793" width="7.7109375" style="178" customWidth="1"/>
    <col min="794" max="794" width="9" style="178" bestFit="1" customWidth="1"/>
    <col min="795" max="1023" width="16.5703125" style="178"/>
    <col min="1024" max="1024" width="3.7109375" style="178" customWidth="1"/>
    <col min="1025" max="1025" width="20.7109375" style="178" bestFit="1" customWidth="1"/>
    <col min="1026" max="1026" width="27.5703125" style="178" bestFit="1" customWidth="1"/>
    <col min="1027" max="1027" width="13" style="178" bestFit="1" customWidth="1"/>
    <col min="1028" max="1028" width="12.85546875" style="178" customWidth="1"/>
    <col min="1029" max="1029" width="15" style="178" bestFit="1" customWidth="1"/>
    <col min="1030" max="1030" width="15.28515625" style="178" bestFit="1" customWidth="1"/>
    <col min="1031" max="1031" width="13.85546875" style="178" bestFit="1" customWidth="1"/>
    <col min="1032" max="1034" width="7.7109375" style="178" customWidth="1"/>
    <col min="1035" max="1035" width="8.85546875" style="178" customWidth="1"/>
    <col min="1036" max="1039" width="7.7109375" style="178" customWidth="1"/>
    <col min="1040" max="1040" width="8.85546875" style="178" customWidth="1"/>
    <col min="1041" max="1043" width="7.7109375" style="178" customWidth="1"/>
    <col min="1044" max="1044" width="9.5703125" style="178" customWidth="1"/>
    <col min="1045" max="1045" width="8.85546875" style="178" customWidth="1"/>
    <col min="1046" max="1049" width="7.7109375" style="178" customWidth="1"/>
    <col min="1050" max="1050" width="9" style="178" bestFit="1" customWidth="1"/>
    <col min="1051" max="1279" width="16.5703125" style="178"/>
    <col min="1280" max="1280" width="3.7109375" style="178" customWidth="1"/>
    <col min="1281" max="1281" width="20.7109375" style="178" bestFit="1" customWidth="1"/>
    <col min="1282" max="1282" width="27.5703125" style="178" bestFit="1" customWidth="1"/>
    <col min="1283" max="1283" width="13" style="178" bestFit="1" customWidth="1"/>
    <col min="1284" max="1284" width="12.85546875" style="178" customWidth="1"/>
    <col min="1285" max="1285" width="15" style="178" bestFit="1" customWidth="1"/>
    <col min="1286" max="1286" width="15.28515625" style="178" bestFit="1" customWidth="1"/>
    <col min="1287" max="1287" width="13.85546875" style="178" bestFit="1" customWidth="1"/>
    <col min="1288" max="1290" width="7.7109375" style="178" customWidth="1"/>
    <col min="1291" max="1291" width="8.85546875" style="178" customWidth="1"/>
    <col min="1292" max="1295" width="7.7109375" style="178" customWidth="1"/>
    <col min="1296" max="1296" width="8.85546875" style="178" customWidth="1"/>
    <col min="1297" max="1299" width="7.7109375" style="178" customWidth="1"/>
    <col min="1300" max="1300" width="9.5703125" style="178" customWidth="1"/>
    <col min="1301" max="1301" width="8.85546875" style="178" customWidth="1"/>
    <col min="1302" max="1305" width="7.7109375" style="178" customWidth="1"/>
    <col min="1306" max="1306" width="9" style="178" bestFit="1" customWidth="1"/>
    <col min="1307" max="1535" width="16.5703125" style="178"/>
    <col min="1536" max="1536" width="3.7109375" style="178" customWidth="1"/>
    <col min="1537" max="1537" width="20.7109375" style="178" bestFit="1" customWidth="1"/>
    <col min="1538" max="1538" width="27.5703125" style="178" bestFit="1" customWidth="1"/>
    <col min="1539" max="1539" width="13" style="178" bestFit="1" customWidth="1"/>
    <col min="1540" max="1540" width="12.85546875" style="178" customWidth="1"/>
    <col min="1541" max="1541" width="15" style="178" bestFit="1" customWidth="1"/>
    <col min="1542" max="1542" width="15.28515625" style="178" bestFit="1" customWidth="1"/>
    <col min="1543" max="1543" width="13.85546875" style="178" bestFit="1" customWidth="1"/>
    <col min="1544" max="1546" width="7.7109375" style="178" customWidth="1"/>
    <col min="1547" max="1547" width="8.85546875" style="178" customWidth="1"/>
    <col min="1548" max="1551" width="7.7109375" style="178" customWidth="1"/>
    <col min="1552" max="1552" width="8.85546875" style="178" customWidth="1"/>
    <col min="1553" max="1555" width="7.7109375" style="178" customWidth="1"/>
    <col min="1556" max="1556" width="9.5703125" style="178" customWidth="1"/>
    <col min="1557" max="1557" width="8.85546875" style="178" customWidth="1"/>
    <col min="1558" max="1561" width="7.7109375" style="178" customWidth="1"/>
    <col min="1562" max="1562" width="9" style="178" bestFit="1" customWidth="1"/>
    <col min="1563" max="1791" width="16.5703125" style="178"/>
    <col min="1792" max="1792" width="3.7109375" style="178" customWidth="1"/>
    <col min="1793" max="1793" width="20.7109375" style="178" bestFit="1" customWidth="1"/>
    <col min="1794" max="1794" width="27.5703125" style="178" bestFit="1" customWidth="1"/>
    <col min="1795" max="1795" width="13" style="178" bestFit="1" customWidth="1"/>
    <col min="1796" max="1796" width="12.85546875" style="178" customWidth="1"/>
    <col min="1797" max="1797" width="15" style="178" bestFit="1" customWidth="1"/>
    <col min="1798" max="1798" width="15.28515625" style="178" bestFit="1" customWidth="1"/>
    <col min="1799" max="1799" width="13.85546875" style="178" bestFit="1" customWidth="1"/>
    <col min="1800" max="1802" width="7.7109375" style="178" customWidth="1"/>
    <col min="1803" max="1803" width="8.85546875" style="178" customWidth="1"/>
    <col min="1804" max="1807" width="7.7109375" style="178" customWidth="1"/>
    <col min="1808" max="1808" width="8.85546875" style="178" customWidth="1"/>
    <col min="1809" max="1811" width="7.7109375" style="178" customWidth="1"/>
    <col min="1812" max="1812" width="9.5703125" style="178" customWidth="1"/>
    <col min="1813" max="1813" width="8.85546875" style="178" customWidth="1"/>
    <col min="1814" max="1817" width="7.7109375" style="178" customWidth="1"/>
    <col min="1818" max="1818" width="9" style="178" bestFit="1" customWidth="1"/>
    <col min="1819" max="2047" width="16.5703125" style="178"/>
    <col min="2048" max="2048" width="3.7109375" style="178" customWidth="1"/>
    <col min="2049" max="2049" width="20.7109375" style="178" bestFit="1" customWidth="1"/>
    <col min="2050" max="2050" width="27.5703125" style="178" bestFit="1" customWidth="1"/>
    <col min="2051" max="2051" width="13" style="178" bestFit="1" customWidth="1"/>
    <col min="2052" max="2052" width="12.85546875" style="178" customWidth="1"/>
    <col min="2053" max="2053" width="15" style="178" bestFit="1" customWidth="1"/>
    <col min="2054" max="2054" width="15.28515625" style="178" bestFit="1" customWidth="1"/>
    <col min="2055" max="2055" width="13.85546875" style="178" bestFit="1" customWidth="1"/>
    <col min="2056" max="2058" width="7.7109375" style="178" customWidth="1"/>
    <col min="2059" max="2059" width="8.85546875" style="178" customWidth="1"/>
    <col min="2060" max="2063" width="7.7109375" style="178" customWidth="1"/>
    <col min="2064" max="2064" width="8.85546875" style="178" customWidth="1"/>
    <col min="2065" max="2067" width="7.7109375" style="178" customWidth="1"/>
    <col min="2068" max="2068" width="9.5703125" style="178" customWidth="1"/>
    <col min="2069" max="2069" width="8.85546875" style="178" customWidth="1"/>
    <col min="2070" max="2073" width="7.7109375" style="178" customWidth="1"/>
    <col min="2074" max="2074" width="9" style="178" bestFit="1" customWidth="1"/>
    <col min="2075" max="2303" width="16.5703125" style="178"/>
    <col min="2304" max="2304" width="3.7109375" style="178" customWidth="1"/>
    <col min="2305" max="2305" width="20.7109375" style="178" bestFit="1" customWidth="1"/>
    <col min="2306" max="2306" width="27.5703125" style="178" bestFit="1" customWidth="1"/>
    <col min="2307" max="2307" width="13" style="178" bestFit="1" customWidth="1"/>
    <col min="2308" max="2308" width="12.85546875" style="178" customWidth="1"/>
    <col min="2309" max="2309" width="15" style="178" bestFit="1" customWidth="1"/>
    <col min="2310" max="2310" width="15.28515625" style="178" bestFit="1" customWidth="1"/>
    <col min="2311" max="2311" width="13.85546875" style="178" bestFit="1" customWidth="1"/>
    <col min="2312" max="2314" width="7.7109375" style="178" customWidth="1"/>
    <col min="2315" max="2315" width="8.85546875" style="178" customWidth="1"/>
    <col min="2316" max="2319" width="7.7109375" style="178" customWidth="1"/>
    <col min="2320" max="2320" width="8.85546875" style="178" customWidth="1"/>
    <col min="2321" max="2323" width="7.7109375" style="178" customWidth="1"/>
    <col min="2324" max="2324" width="9.5703125" style="178" customWidth="1"/>
    <col min="2325" max="2325" width="8.85546875" style="178" customWidth="1"/>
    <col min="2326" max="2329" width="7.7109375" style="178" customWidth="1"/>
    <col min="2330" max="2330" width="9" style="178" bestFit="1" customWidth="1"/>
    <col min="2331" max="2559" width="16.5703125" style="178"/>
    <col min="2560" max="2560" width="3.7109375" style="178" customWidth="1"/>
    <col min="2561" max="2561" width="20.7109375" style="178" bestFit="1" customWidth="1"/>
    <col min="2562" max="2562" width="27.5703125" style="178" bestFit="1" customWidth="1"/>
    <col min="2563" max="2563" width="13" style="178" bestFit="1" customWidth="1"/>
    <col min="2564" max="2564" width="12.85546875" style="178" customWidth="1"/>
    <col min="2565" max="2565" width="15" style="178" bestFit="1" customWidth="1"/>
    <col min="2566" max="2566" width="15.28515625" style="178" bestFit="1" customWidth="1"/>
    <col min="2567" max="2567" width="13.85546875" style="178" bestFit="1" customWidth="1"/>
    <col min="2568" max="2570" width="7.7109375" style="178" customWidth="1"/>
    <col min="2571" max="2571" width="8.85546875" style="178" customWidth="1"/>
    <col min="2572" max="2575" width="7.7109375" style="178" customWidth="1"/>
    <col min="2576" max="2576" width="8.85546875" style="178" customWidth="1"/>
    <col min="2577" max="2579" width="7.7109375" style="178" customWidth="1"/>
    <col min="2580" max="2580" width="9.5703125" style="178" customWidth="1"/>
    <col min="2581" max="2581" width="8.85546875" style="178" customWidth="1"/>
    <col min="2582" max="2585" width="7.7109375" style="178" customWidth="1"/>
    <col min="2586" max="2586" width="9" style="178" bestFit="1" customWidth="1"/>
    <col min="2587" max="2815" width="16.5703125" style="178"/>
    <col min="2816" max="2816" width="3.7109375" style="178" customWidth="1"/>
    <col min="2817" max="2817" width="20.7109375" style="178" bestFit="1" customWidth="1"/>
    <col min="2818" max="2818" width="27.5703125" style="178" bestFit="1" customWidth="1"/>
    <col min="2819" max="2819" width="13" style="178" bestFit="1" customWidth="1"/>
    <col min="2820" max="2820" width="12.85546875" style="178" customWidth="1"/>
    <col min="2821" max="2821" width="15" style="178" bestFit="1" customWidth="1"/>
    <col min="2822" max="2822" width="15.28515625" style="178" bestFit="1" customWidth="1"/>
    <col min="2823" max="2823" width="13.85546875" style="178" bestFit="1" customWidth="1"/>
    <col min="2824" max="2826" width="7.7109375" style="178" customWidth="1"/>
    <col min="2827" max="2827" width="8.85546875" style="178" customWidth="1"/>
    <col min="2828" max="2831" width="7.7109375" style="178" customWidth="1"/>
    <col min="2832" max="2832" width="8.85546875" style="178" customWidth="1"/>
    <col min="2833" max="2835" width="7.7109375" style="178" customWidth="1"/>
    <col min="2836" max="2836" width="9.5703125" style="178" customWidth="1"/>
    <col min="2837" max="2837" width="8.85546875" style="178" customWidth="1"/>
    <col min="2838" max="2841" width="7.7109375" style="178" customWidth="1"/>
    <col min="2842" max="2842" width="9" style="178" bestFit="1" customWidth="1"/>
    <col min="2843" max="3071" width="16.5703125" style="178"/>
    <col min="3072" max="3072" width="3.7109375" style="178" customWidth="1"/>
    <col min="3073" max="3073" width="20.7109375" style="178" bestFit="1" customWidth="1"/>
    <col min="3074" max="3074" width="27.5703125" style="178" bestFit="1" customWidth="1"/>
    <col min="3075" max="3075" width="13" style="178" bestFit="1" customWidth="1"/>
    <col min="3076" max="3076" width="12.85546875" style="178" customWidth="1"/>
    <col min="3077" max="3077" width="15" style="178" bestFit="1" customWidth="1"/>
    <col min="3078" max="3078" width="15.28515625" style="178" bestFit="1" customWidth="1"/>
    <col min="3079" max="3079" width="13.85546875" style="178" bestFit="1" customWidth="1"/>
    <col min="3080" max="3082" width="7.7109375" style="178" customWidth="1"/>
    <col min="3083" max="3083" width="8.85546875" style="178" customWidth="1"/>
    <col min="3084" max="3087" width="7.7109375" style="178" customWidth="1"/>
    <col min="3088" max="3088" width="8.85546875" style="178" customWidth="1"/>
    <col min="3089" max="3091" width="7.7109375" style="178" customWidth="1"/>
    <col min="3092" max="3092" width="9.5703125" style="178" customWidth="1"/>
    <col min="3093" max="3093" width="8.85546875" style="178" customWidth="1"/>
    <col min="3094" max="3097" width="7.7109375" style="178" customWidth="1"/>
    <col min="3098" max="3098" width="9" style="178" bestFit="1" customWidth="1"/>
    <col min="3099" max="3327" width="16.5703125" style="178"/>
    <col min="3328" max="3328" width="3.7109375" style="178" customWidth="1"/>
    <col min="3329" max="3329" width="20.7109375" style="178" bestFit="1" customWidth="1"/>
    <col min="3330" max="3330" width="27.5703125" style="178" bestFit="1" customWidth="1"/>
    <col min="3331" max="3331" width="13" style="178" bestFit="1" customWidth="1"/>
    <col min="3332" max="3332" width="12.85546875" style="178" customWidth="1"/>
    <col min="3333" max="3333" width="15" style="178" bestFit="1" customWidth="1"/>
    <col min="3334" max="3334" width="15.28515625" style="178" bestFit="1" customWidth="1"/>
    <col min="3335" max="3335" width="13.85546875" style="178" bestFit="1" customWidth="1"/>
    <col min="3336" max="3338" width="7.7109375" style="178" customWidth="1"/>
    <col min="3339" max="3339" width="8.85546875" style="178" customWidth="1"/>
    <col min="3340" max="3343" width="7.7109375" style="178" customWidth="1"/>
    <col min="3344" max="3344" width="8.85546875" style="178" customWidth="1"/>
    <col min="3345" max="3347" width="7.7109375" style="178" customWidth="1"/>
    <col min="3348" max="3348" width="9.5703125" style="178" customWidth="1"/>
    <col min="3349" max="3349" width="8.85546875" style="178" customWidth="1"/>
    <col min="3350" max="3353" width="7.7109375" style="178" customWidth="1"/>
    <col min="3354" max="3354" width="9" style="178" bestFit="1" customWidth="1"/>
    <col min="3355" max="3583" width="16.5703125" style="178"/>
    <col min="3584" max="3584" width="3.7109375" style="178" customWidth="1"/>
    <col min="3585" max="3585" width="20.7109375" style="178" bestFit="1" customWidth="1"/>
    <col min="3586" max="3586" width="27.5703125" style="178" bestFit="1" customWidth="1"/>
    <col min="3587" max="3587" width="13" style="178" bestFit="1" customWidth="1"/>
    <col min="3588" max="3588" width="12.85546875" style="178" customWidth="1"/>
    <col min="3589" max="3589" width="15" style="178" bestFit="1" customWidth="1"/>
    <col min="3590" max="3590" width="15.28515625" style="178" bestFit="1" customWidth="1"/>
    <col min="3591" max="3591" width="13.85546875" style="178" bestFit="1" customWidth="1"/>
    <col min="3592" max="3594" width="7.7109375" style="178" customWidth="1"/>
    <col min="3595" max="3595" width="8.85546875" style="178" customWidth="1"/>
    <col min="3596" max="3599" width="7.7109375" style="178" customWidth="1"/>
    <col min="3600" max="3600" width="8.85546875" style="178" customWidth="1"/>
    <col min="3601" max="3603" width="7.7109375" style="178" customWidth="1"/>
    <col min="3604" max="3604" width="9.5703125" style="178" customWidth="1"/>
    <col min="3605" max="3605" width="8.85546875" style="178" customWidth="1"/>
    <col min="3606" max="3609" width="7.7109375" style="178" customWidth="1"/>
    <col min="3610" max="3610" width="9" style="178" bestFit="1" customWidth="1"/>
    <col min="3611" max="3839" width="16.5703125" style="178"/>
    <col min="3840" max="3840" width="3.7109375" style="178" customWidth="1"/>
    <col min="3841" max="3841" width="20.7109375" style="178" bestFit="1" customWidth="1"/>
    <col min="3842" max="3842" width="27.5703125" style="178" bestFit="1" customWidth="1"/>
    <col min="3843" max="3843" width="13" style="178" bestFit="1" customWidth="1"/>
    <col min="3844" max="3844" width="12.85546875" style="178" customWidth="1"/>
    <col min="3845" max="3845" width="15" style="178" bestFit="1" customWidth="1"/>
    <col min="3846" max="3846" width="15.28515625" style="178" bestFit="1" customWidth="1"/>
    <col min="3847" max="3847" width="13.85546875" style="178" bestFit="1" customWidth="1"/>
    <col min="3848" max="3850" width="7.7109375" style="178" customWidth="1"/>
    <col min="3851" max="3851" width="8.85546875" style="178" customWidth="1"/>
    <col min="3852" max="3855" width="7.7109375" style="178" customWidth="1"/>
    <col min="3856" max="3856" width="8.85546875" style="178" customWidth="1"/>
    <col min="3857" max="3859" width="7.7109375" style="178" customWidth="1"/>
    <col min="3860" max="3860" width="9.5703125" style="178" customWidth="1"/>
    <col min="3861" max="3861" width="8.85546875" style="178" customWidth="1"/>
    <col min="3862" max="3865" width="7.7109375" style="178" customWidth="1"/>
    <col min="3866" max="3866" width="9" style="178" bestFit="1" customWidth="1"/>
    <col min="3867" max="4095" width="16.5703125" style="178"/>
    <col min="4096" max="4096" width="3.7109375" style="178" customWidth="1"/>
    <col min="4097" max="4097" width="20.7109375" style="178" bestFit="1" customWidth="1"/>
    <col min="4098" max="4098" width="27.5703125" style="178" bestFit="1" customWidth="1"/>
    <col min="4099" max="4099" width="13" style="178" bestFit="1" customWidth="1"/>
    <col min="4100" max="4100" width="12.85546875" style="178" customWidth="1"/>
    <col min="4101" max="4101" width="15" style="178" bestFit="1" customWidth="1"/>
    <col min="4102" max="4102" width="15.28515625" style="178" bestFit="1" customWidth="1"/>
    <col min="4103" max="4103" width="13.85546875" style="178" bestFit="1" customWidth="1"/>
    <col min="4104" max="4106" width="7.7109375" style="178" customWidth="1"/>
    <col min="4107" max="4107" width="8.85546875" style="178" customWidth="1"/>
    <col min="4108" max="4111" width="7.7109375" style="178" customWidth="1"/>
    <col min="4112" max="4112" width="8.85546875" style="178" customWidth="1"/>
    <col min="4113" max="4115" width="7.7109375" style="178" customWidth="1"/>
    <col min="4116" max="4116" width="9.5703125" style="178" customWidth="1"/>
    <col min="4117" max="4117" width="8.85546875" style="178" customWidth="1"/>
    <col min="4118" max="4121" width="7.7109375" style="178" customWidth="1"/>
    <col min="4122" max="4122" width="9" style="178" bestFit="1" customWidth="1"/>
    <col min="4123" max="4351" width="16.5703125" style="178"/>
    <col min="4352" max="4352" width="3.7109375" style="178" customWidth="1"/>
    <col min="4353" max="4353" width="20.7109375" style="178" bestFit="1" customWidth="1"/>
    <col min="4354" max="4354" width="27.5703125" style="178" bestFit="1" customWidth="1"/>
    <col min="4355" max="4355" width="13" style="178" bestFit="1" customWidth="1"/>
    <col min="4356" max="4356" width="12.85546875" style="178" customWidth="1"/>
    <col min="4357" max="4357" width="15" style="178" bestFit="1" customWidth="1"/>
    <col min="4358" max="4358" width="15.28515625" style="178" bestFit="1" customWidth="1"/>
    <col min="4359" max="4359" width="13.85546875" style="178" bestFit="1" customWidth="1"/>
    <col min="4360" max="4362" width="7.7109375" style="178" customWidth="1"/>
    <col min="4363" max="4363" width="8.85546875" style="178" customWidth="1"/>
    <col min="4364" max="4367" width="7.7109375" style="178" customWidth="1"/>
    <col min="4368" max="4368" width="8.85546875" style="178" customWidth="1"/>
    <col min="4369" max="4371" width="7.7109375" style="178" customWidth="1"/>
    <col min="4372" max="4372" width="9.5703125" style="178" customWidth="1"/>
    <col min="4373" max="4373" width="8.85546875" style="178" customWidth="1"/>
    <col min="4374" max="4377" width="7.7109375" style="178" customWidth="1"/>
    <col min="4378" max="4378" width="9" style="178" bestFit="1" customWidth="1"/>
    <col min="4379" max="4607" width="16.5703125" style="178"/>
    <col min="4608" max="4608" width="3.7109375" style="178" customWidth="1"/>
    <col min="4609" max="4609" width="20.7109375" style="178" bestFit="1" customWidth="1"/>
    <col min="4610" max="4610" width="27.5703125" style="178" bestFit="1" customWidth="1"/>
    <col min="4611" max="4611" width="13" style="178" bestFit="1" customWidth="1"/>
    <col min="4612" max="4612" width="12.85546875" style="178" customWidth="1"/>
    <col min="4613" max="4613" width="15" style="178" bestFit="1" customWidth="1"/>
    <col min="4614" max="4614" width="15.28515625" style="178" bestFit="1" customWidth="1"/>
    <col min="4615" max="4615" width="13.85546875" style="178" bestFit="1" customWidth="1"/>
    <col min="4616" max="4618" width="7.7109375" style="178" customWidth="1"/>
    <col min="4619" max="4619" width="8.85546875" style="178" customWidth="1"/>
    <col min="4620" max="4623" width="7.7109375" style="178" customWidth="1"/>
    <col min="4624" max="4624" width="8.85546875" style="178" customWidth="1"/>
    <col min="4625" max="4627" width="7.7109375" style="178" customWidth="1"/>
    <col min="4628" max="4628" width="9.5703125" style="178" customWidth="1"/>
    <col min="4629" max="4629" width="8.85546875" style="178" customWidth="1"/>
    <col min="4630" max="4633" width="7.7109375" style="178" customWidth="1"/>
    <col min="4634" max="4634" width="9" style="178" bestFit="1" customWidth="1"/>
    <col min="4635" max="4863" width="16.5703125" style="178"/>
    <col min="4864" max="4864" width="3.7109375" style="178" customWidth="1"/>
    <col min="4865" max="4865" width="20.7109375" style="178" bestFit="1" customWidth="1"/>
    <col min="4866" max="4866" width="27.5703125" style="178" bestFit="1" customWidth="1"/>
    <col min="4867" max="4867" width="13" style="178" bestFit="1" customWidth="1"/>
    <col min="4868" max="4868" width="12.85546875" style="178" customWidth="1"/>
    <col min="4869" max="4869" width="15" style="178" bestFit="1" customWidth="1"/>
    <col min="4870" max="4870" width="15.28515625" style="178" bestFit="1" customWidth="1"/>
    <col min="4871" max="4871" width="13.85546875" style="178" bestFit="1" customWidth="1"/>
    <col min="4872" max="4874" width="7.7109375" style="178" customWidth="1"/>
    <col min="4875" max="4875" width="8.85546875" style="178" customWidth="1"/>
    <col min="4876" max="4879" width="7.7109375" style="178" customWidth="1"/>
    <col min="4880" max="4880" width="8.85546875" style="178" customWidth="1"/>
    <col min="4881" max="4883" width="7.7109375" style="178" customWidth="1"/>
    <col min="4884" max="4884" width="9.5703125" style="178" customWidth="1"/>
    <col min="4885" max="4885" width="8.85546875" style="178" customWidth="1"/>
    <col min="4886" max="4889" width="7.7109375" style="178" customWidth="1"/>
    <col min="4890" max="4890" width="9" style="178" bestFit="1" customWidth="1"/>
    <col min="4891" max="5119" width="16.5703125" style="178"/>
    <col min="5120" max="5120" width="3.7109375" style="178" customWidth="1"/>
    <col min="5121" max="5121" width="20.7109375" style="178" bestFit="1" customWidth="1"/>
    <col min="5122" max="5122" width="27.5703125" style="178" bestFit="1" customWidth="1"/>
    <col min="5123" max="5123" width="13" style="178" bestFit="1" customWidth="1"/>
    <col min="5124" max="5124" width="12.85546875" style="178" customWidth="1"/>
    <col min="5125" max="5125" width="15" style="178" bestFit="1" customWidth="1"/>
    <col min="5126" max="5126" width="15.28515625" style="178" bestFit="1" customWidth="1"/>
    <col min="5127" max="5127" width="13.85546875" style="178" bestFit="1" customWidth="1"/>
    <col min="5128" max="5130" width="7.7109375" style="178" customWidth="1"/>
    <col min="5131" max="5131" width="8.85546875" style="178" customWidth="1"/>
    <col min="5132" max="5135" width="7.7109375" style="178" customWidth="1"/>
    <col min="5136" max="5136" width="8.85546875" style="178" customWidth="1"/>
    <col min="5137" max="5139" width="7.7109375" style="178" customWidth="1"/>
    <col min="5140" max="5140" width="9.5703125" style="178" customWidth="1"/>
    <col min="5141" max="5141" width="8.85546875" style="178" customWidth="1"/>
    <col min="5142" max="5145" width="7.7109375" style="178" customWidth="1"/>
    <col min="5146" max="5146" width="9" style="178" bestFit="1" customWidth="1"/>
    <col min="5147" max="5375" width="16.5703125" style="178"/>
    <col min="5376" max="5376" width="3.7109375" style="178" customWidth="1"/>
    <col min="5377" max="5377" width="20.7109375" style="178" bestFit="1" customWidth="1"/>
    <col min="5378" max="5378" width="27.5703125" style="178" bestFit="1" customWidth="1"/>
    <col min="5379" max="5379" width="13" style="178" bestFit="1" customWidth="1"/>
    <col min="5380" max="5380" width="12.85546875" style="178" customWidth="1"/>
    <col min="5381" max="5381" width="15" style="178" bestFit="1" customWidth="1"/>
    <col min="5382" max="5382" width="15.28515625" style="178" bestFit="1" customWidth="1"/>
    <col min="5383" max="5383" width="13.85546875" style="178" bestFit="1" customWidth="1"/>
    <col min="5384" max="5386" width="7.7109375" style="178" customWidth="1"/>
    <col min="5387" max="5387" width="8.85546875" style="178" customWidth="1"/>
    <col min="5388" max="5391" width="7.7109375" style="178" customWidth="1"/>
    <col min="5392" max="5392" width="8.85546875" style="178" customWidth="1"/>
    <col min="5393" max="5395" width="7.7109375" style="178" customWidth="1"/>
    <col min="5396" max="5396" width="9.5703125" style="178" customWidth="1"/>
    <col min="5397" max="5397" width="8.85546875" style="178" customWidth="1"/>
    <col min="5398" max="5401" width="7.7109375" style="178" customWidth="1"/>
    <col min="5402" max="5402" width="9" style="178" bestFit="1" customWidth="1"/>
    <col min="5403" max="5631" width="16.5703125" style="178"/>
    <col min="5632" max="5632" width="3.7109375" style="178" customWidth="1"/>
    <col min="5633" max="5633" width="20.7109375" style="178" bestFit="1" customWidth="1"/>
    <col min="5634" max="5634" width="27.5703125" style="178" bestFit="1" customWidth="1"/>
    <col min="5635" max="5635" width="13" style="178" bestFit="1" customWidth="1"/>
    <col min="5636" max="5636" width="12.85546875" style="178" customWidth="1"/>
    <col min="5637" max="5637" width="15" style="178" bestFit="1" customWidth="1"/>
    <col min="5638" max="5638" width="15.28515625" style="178" bestFit="1" customWidth="1"/>
    <col min="5639" max="5639" width="13.85546875" style="178" bestFit="1" customWidth="1"/>
    <col min="5640" max="5642" width="7.7109375" style="178" customWidth="1"/>
    <col min="5643" max="5643" width="8.85546875" style="178" customWidth="1"/>
    <col min="5644" max="5647" width="7.7109375" style="178" customWidth="1"/>
    <col min="5648" max="5648" width="8.85546875" style="178" customWidth="1"/>
    <col min="5649" max="5651" width="7.7109375" style="178" customWidth="1"/>
    <col min="5652" max="5652" width="9.5703125" style="178" customWidth="1"/>
    <col min="5653" max="5653" width="8.85546875" style="178" customWidth="1"/>
    <col min="5654" max="5657" width="7.7109375" style="178" customWidth="1"/>
    <col min="5658" max="5658" width="9" style="178" bestFit="1" customWidth="1"/>
    <col min="5659" max="5887" width="16.5703125" style="178"/>
    <col min="5888" max="5888" width="3.7109375" style="178" customWidth="1"/>
    <col min="5889" max="5889" width="20.7109375" style="178" bestFit="1" customWidth="1"/>
    <col min="5890" max="5890" width="27.5703125" style="178" bestFit="1" customWidth="1"/>
    <col min="5891" max="5891" width="13" style="178" bestFit="1" customWidth="1"/>
    <col min="5892" max="5892" width="12.85546875" style="178" customWidth="1"/>
    <col min="5893" max="5893" width="15" style="178" bestFit="1" customWidth="1"/>
    <col min="5894" max="5894" width="15.28515625" style="178" bestFit="1" customWidth="1"/>
    <col min="5895" max="5895" width="13.85546875" style="178" bestFit="1" customWidth="1"/>
    <col min="5896" max="5898" width="7.7109375" style="178" customWidth="1"/>
    <col min="5899" max="5899" width="8.85546875" style="178" customWidth="1"/>
    <col min="5900" max="5903" width="7.7109375" style="178" customWidth="1"/>
    <col min="5904" max="5904" width="8.85546875" style="178" customWidth="1"/>
    <col min="5905" max="5907" width="7.7109375" style="178" customWidth="1"/>
    <col min="5908" max="5908" width="9.5703125" style="178" customWidth="1"/>
    <col min="5909" max="5909" width="8.85546875" style="178" customWidth="1"/>
    <col min="5910" max="5913" width="7.7109375" style="178" customWidth="1"/>
    <col min="5914" max="5914" width="9" style="178" bestFit="1" customWidth="1"/>
    <col min="5915" max="6143" width="16.5703125" style="178"/>
    <col min="6144" max="6144" width="3.7109375" style="178" customWidth="1"/>
    <col min="6145" max="6145" width="20.7109375" style="178" bestFit="1" customWidth="1"/>
    <col min="6146" max="6146" width="27.5703125" style="178" bestFit="1" customWidth="1"/>
    <col min="6147" max="6147" width="13" style="178" bestFit="1" customWidth="1"/>
    <col min="6148" max="6148" width="12.85546875" style="178" customWidth="1"/>
    <col min="6149" max="6149" width="15" style="178" bestFit="1" customWidth="1"/>
    <col min="6150" max="6150" width="15.28515625" style="178" bestFit="1" customWidth="1"/>
    <col min="6151" max="6151" width="13.85546875" style="178" bestFit="1" customWidth="1"/>
    <col min="6152" max="6154" width="7.7109375" style="178" customWidth="1"/>
    <col min="6155" max="6155" width="8.85546875" style="178" customWidth="1"/>
    <col min="6156" max="6159" width="7.7109375" style="178" customWidth="1"/>
    <col min="6160" max="6160" width="8.85546875" style="178" customWidth="1"/>
    <col min="6161" max="6163" width="7.7109375" style="178" customWidth="1"/>
    <col min="6164" max="6164" width="9.5703125" style="178" customWidth="1"/>
    <col min="6165" max="6165" width="8.85546875" style="178" customWidth="1"/>
    <col min="6166" max="6169" width="7.7109375" style="178" customWidth="1"/>
    <col min="6170" max="6170" width="9" style="178" bestFit="1" customWidth="1"/>
    <col min="6171" max="6399" width="16.5703125" style="178"/>
    <col min="6400" max="6400" width="3.7109375" style="178" customWidth="1"/>
    <col min="6401" max="6401" width="20.7109375" style="178" bestFit="1" customWidth="1"/>
    <col min="6402" max="6402" width="27.5703125" style="178" bestFit="1" customWidth="1"/>
    <col min="6403" max="6403" width="13" style="178" bestFit="1" customWidth="1"/>
    <col min="6404" max="6404" width="12.85546875" style="178" customWidth="1"/>
    <col min="6405" max="6405" width="15" style="178" bestFit="1" customWidth="1"/>
    <col min="6406" max="6406" width="15.28515625" style="178" bestFit="1" customWidth="1"/>
    <col min="6407" max="6407" width="13.85546875" style="178" bestFit="1" customWidth="1"/>
    <col min="6408" max="6410" width="7.7109375" style="178" customWidth="1"/>
    <col min="6411" max="6411" width="8.85546875" style="178" customWidth="1"/>
    <col min="6412" max="6415" width="7.7109375" style="178" customWidth="1"/>
    <col min="6416" max="6416" width="8.85546875" style="178" customWidth="1"/>
    <col min="6417" max="6419" width="7.7109375" style="178" customWidth="1"/>
    <col min="6420" max="6420" width="9.5703125" style="178" customWidth="1"/>
    <col min="6421" max="6421" width="8.85546875" style="178" customWidth="1"/>
    <col min="6422" max="6425" width="7.7109375" style="178" customWidth="1"/>
    <col min="6426" max="6426" width="9" style="178" bestFit="1" customWidth="1"/>
    <col min="6427" max="6655" width="16.5703125" style="178"/>
    <col min="6656" max="6656" width="3.7109375" style="178" customWidth="1"/>
    <col min="6657" max="6657" width="20.7109375" style="178" bestFit="1" customWidth="1"/>
    <col min="6658" max="6658" width="27.5703125" style="178" bestFit="1" customWidth="1"/>
    <col min="6659" max="6659" width="13" style="178" bestFit="1" customWidth="1"/>
    <col min="6660" max="6660" width="12.85546875" style="178" customWidth="1"/>
    <col min="6661" max="6661" width="15" style="178" bestFit="1" customWidth="1"/>
    <col min="6662" max="6662" width="15.28515625" style="178" bestFit="1" customWidth="1"/>
    <col min="6663" max="6663" width="13.85546875" style="178" bestFit="1" customWidth="1"/>
    <col min="6664" max="6666" width="7.7109375" style="178" customWidth="1"/>
    <col min="6667" max="6667" width="8.85546875" style="178" customWidth="1"/>
    <col min="6668" max="6671" width="7.7109375" style="178" customWidth="1"/>
    <col min="6672" max="6672" width="8.85546875" style="178" customWidth="1"/>
    <col min="6673" max="6675" width="7.7109375" style="178" customWidth="1"/>
    <col min="6676" max="6676" width="9.5703125" style="178" customWidth="1"/>
    <col min="6677" max="6677" width="8.85546875" style="178" customWidth="1"/>
    <col min="6678" max="6681" width="7.7109375" style="178" customWidth="1"/>
    <col min="6682" max="6682" width="9" style="178" bestFit="1" customWidth="1"/>
    <col min="6683" max="6911" width="16.5703125" style="178"/>
    <col min="6912" max="6912" width="3.7109375" style="178" customWidth="1"/>
    <col min="6913" max="6913" width="20.7109375" style="178" bestFit="1" customWidth="1"/>
    <col min="6914" max="6914" width="27.5703125" style="178" bestFit="1" customWidth="1"/>
    <col min="6915" max="6915" width="13" style="178" bestFit="1" customWidth="1"/>
    <col min="6916" max="6916" width="12.85546875" style="178" customWidth="1"/>
    <col min="6917" max="6917" width="15" style="178" bestFit="1" customWidth="1"/>
    <col min="6918" max="6918" width="15.28515625" style="178" bestFit="1" customWidth="1"/>
    <col min="6919" max="6919" width="13.85546875" style="178" bestFit="1" customWidth="1"/>
    <col min="6920" max="6922" width="7.7109375" style="178" customWidth="1"/>
    <col min="6923" max="6923" width="8.85546875" style="178" customWidth="1"/>
    <col min="6924" max="6927" width="7.7109375" style="178" customWidth="1"/>
    <col min="6928" max="6928" width="8.85546875" style="178" customWidth="1"/>
    <col min="6929" max="6931" width="7.7109375" style="178" customWidth="1"/>
    <col min="6932" max="6932" width="9.5703125" style="178" customWidth="1"/>
    <col min="6933" max="6933" width="8.85546875" style="178" customWidth="1"/>
    <col min="6934" max="6937" width="7.7109375" style="178" customWidth="1"/>
    <col min="6938" max="6938" width="9" style="178" bestFit="1" customWidth="1"/>
    <col min="6939" max="7167" width="16.5703125" style="178"/>
    <col min="7168" max="7168" width="3.7109375" style="178" customWidth="1"/>
    <col min="7169" max="7169" width="20.7109375" style="178" bestFit="1" customWidth="1"/>
    <col min="7170" max="7170" width="27.5703125" style="178" bestFit="1" customWidth="1"/>
    <col min="7171" max="7171" width="13" style="178" bestFit="1" customWidth="1"/>
    <col min="7172" max="7172" width="12.85546875" style="178" customWidth="1"/>
    <col min="7173" max="7173" width="15" style="178" bestFit="1" customWidth="1"/>
    <col min="7174" max="7174" width="15.28515625" style="178" bestFit="1" customWidth="1"/>
    <col min="7175" max="7175" width="13.85546875" style="178" bestFit="1" customWidth="1"/>
    <col min="7176" max="7178" width="7.7109375" style="178" customWidth="1"/>
    <col min="7179" max="7179" width="8.85546875" style="178" customWidth="1"/>
    <col min="7180" max="7183" width="7.7109375" style="178" customWidth="1"/>
    <col min="7184" max="7184" width="8.85546875" style="178" customWidth="1"/>
    <col min="7185" max="7187" width="7.7109375" style="178" customWidth="1"/>
    <col min="7188" max="7188" width="9.5703125" style="178" customWidth="1"/>
    <col min="7189" max="7189" width="8.85546875" style="178" customWidth="1"/>
    <col min="7190" max="7193" width="7.7109375" style="178" customWidth="1"/>
    <col min="7194" max="7194" width="9" style="178" bestFit="1" customWidth="1"/>
    <col min="7195" max="7423" width="16.5703125" style="178"/>
    <col min="7424" max="7424" width="3.7109375" style="178" customWidth="1"/>
    <col min="7425" max="7425" width="20.7109375" style="178" bestFit="1" customWidth="1"/>
    <col min="7426" max="7426" width="27.5703125" style="178" bestFit="1" customWidth="1"/>
    <col min="7427" max="7427" width="13" style="178" bestFit="1" customWidth="1"/>
    <col min="7428" max="7428" width="12.85546875" style="178" customWidth="1"/>
    <col min="7429" max="7429" width="15" style="178" bestFit="1" customWidth="1"/>
    <col min="7430" max="7430" width="15.28515625" style="178" bestFit="1" customWidth="1"/>
    <col min="7431" max="7431" width="13.85546875" style="178" bestFit="1" customWidth="1"/>
    <col min="7432" max="7434" width="7.7109375" style="178" customWidth="1"/>
    <col min="7435" max="7435" width="8.85546875" style="178" customWidth="1"/>
    <col min="7436" max="7439" width="7.7109375" style="178" customWidth="1"/>
    <col min="7440" max="7440" width="8.85546875" style="178" customWidth="1"/>
    <col min="7441" max="7443" width="7.7109375" style="178" customWidth="1"/>
    <col min="7444" max="7444" width="9.5703125" style="178" customWidth="1"/>
    <col min="7445" max="7445" width="8.85546875" style="178" customWidth="1"/>
    <col min="7446" max="7449" width="7.7109375" style="178" customWidth="1"/>
    <col min="7450" max="7450" width="9" style="178" bestFit="1" customWidth="1"/>
    <col min="7451" max="7679" width="16.5703125" style="178"/>
    <col min="7680" max="7680" width="3.7109375" style="178" customWidth="1"/>
    <col min="7681" max="7681" width="20.7109375" style="178" bestFit="1" customWidth="1"/>
    <col min="7682" max="7682" width="27.5703125" style="178" bestFit="1" customWidth="1"/>
    <col min="7683" max="7683" width="13" style="178" bestFit="1" customWidth="1"/>
    <col min="7684" max="7684" width="12.85546875" style="178" customWidth="1"/>
    <col min="7685" max="7685" width="15" style="178" bestFit="1" customWidth="1"/>
    <col min="7686" max="7686" width="15.28515625" style="178" bestFit="1" customWidth="1"/>
    <col min="7687" max="7687" width="13.85546875" style="178" bestFit="1" customWidth="1"/>
    <col min="7688" max="7690" width="7.7109375" style="178" customWidth="1"/>
    <col min="7691" max="7691" width="8.85546875" style="178" customWidth="1"/>
    <col min="7692" max="7695" width="7.7109375" style="178" customWidth="1"/>
    <col min="7696" max="7696" width="8.85546875" style="178" customWidth="1"/>
    <col min="7697" max="7699" width="7.7109375" style="178" customWidth="1"/>
    <col min="7700" max="7700" width="9.5703125" style="178" customWidth="1"/>
    <col min="7701" max="7701" width="8.85546875" style="178" customWidth="1"/>
    <col min="7702" max="7705" width="7.7109375" style="178" customWidth="1"/>
    <col min="7706" max="7706" width="9" style="178" bestFit="1" customWidth="1"/>
    <col min="7707" max="7935" width="16.5703125" style="178"/>
    <col min="7936" max="7936" width="3.7109375" style="178" customWidth="1"/>
    <col min="7937" max="7937" width="20.7109375" style="178" bestFit="1" customWidth="1"/>
    <col min="7938" max="7938" width="27.5703125" style="178" bestFit="1" customWidth="1"/>
    <col min="7939" max="7939" width="13" style="178" bestFit="1" customWidth="1"/>
    <col min="7940" max="7940" width="12.85546875" style="178" customWidth="1"/>
    <col min="7941" max="7941" width="15" style="178" bestFit="1" customWidth="1"/>
    <col min="7942" max="7942" width="15.28515625" style="178" bestFit="1" customWidth="1"/>
    <col min="7943" max="7943" width="13.85546875" style="178" bestFit="1" customWidth="1"/>
    <col min="7944" max="7946" width="7.7109375" style="178" customWidth="1"/>
    <col min="7947" max="7947" width="8.85546875" style="178" customWidth="1"/>
    <col min="7948" max="7951" width="7.7109375" style="178" customWidth="1"/>
    <col min="7952" max="7952" width="8.85546875" style="178" customWidth="1"/>
    <col min="7953" max="7955" width="7.7109375" style="178" customWidth="1"/>
    <col min="7956" max="7956" width="9.5703125" style="178" customWidth="1"/>
    <col min="7957" max="7957" width="8.85546875" style="178" customWidth="1"/>
    <col min="7958" max="7961" width="7.7109375" style="178" customWidth="1"/>
    <col min="7962" max="7962" width="9" style="178" bestFit="1" customWidth="1"/>
    <col min="7963" max="8191" width="16.5703125" style="178"/>
    <col min="8192" max="8192" width="3.7109375" style="178" customWidth="1"/>
    <col min="8193" max="8193" width="20.7109375" style="178" bestFit="1" customWidth="1"/>
    <col min="8194" max="8194" width="27.5703125" style="178" bestFit="1" customWidth="1"/>
    <col min="8195" max="8195" width="13" style="178" bestFit="1" customWidth="1"/>
    <col min="8196" max="8196" width="12.85546875" style="178" customWidth="1"/>
    <col min="8197" max="8197" width="15" style="178" bestFit="1" customWidth="1"/>
    <col min="8198" max="8198" width="15.28515625" style="178" bestFit="1" customWidth="1"/>
    <col min="8199" max="8199" width="13.85546875" style="178" bestFit="1" customWidth="1"/>
    <col min="8200" max="8202" width="7.7109375" style="178" customWidth="1"/>
    <col min="8203" max="8203" width="8.85546875" style="178" customWidth="1"/>
    <col min="8204" max="8207" width="7.7109375" style="178" customWidth="1"/>
    <col min="8208" max="8208" width="8.85546875" style="178" customWidth="1"/>
    <col min="8209" max="8211" width="7.7109375" style="178" customWidth="1"/>
    <col min="8212" max="8212" width="9.5703125" style="178" customWidth="1"/>
    <col min="8213" max="8213" width="8.85546875" style="178" customWidth="1"/>
    <col min="8214" max="8217" width="7.7109375" style="178" customWidth="1"/>
    <col min="8218" max="8218" width="9" style="178" bestFit="1" customWidth="1"/>
    <col min="8219" max="8447" width="16.5703125" style="178"/>
    <col min="8448" max="8448" width="3.7109375" style="178" customWidth="1"/>
    <col min="8449" max="8449" width="20.7109375" style="178" bestFit="1" customWidth="1"/>
    <col min="8450" max="8450" width="27.5703125" style="178" bestFit="1" customWidth="1"/>
    <col min="8451" max="8451" width="13" style="178" bestFit="1" customWidth="1"/>
    <col min="8452" max="8452" width="12.85546875" style="178" customWidth="1"/>
    <col min="8453" max="8453" width="15" style="178" bestFit="1" customWidth="1"/>
    <col min="8454" max="8454" width="15.28515625" style="178" bestFit="1" customWidth="1"/>
    <col min="8455" max="8455" width="13.85546875" style="178" bestFit="1" customWidth="1"/>
    <col min="8456" max="8458" width="7.7109375" style="178" customWidth="1"/>
    <col min="8459" max="8459" width="8.85546875" style="178" customWidth="1"/>
    <col min="8460" max="8463" width="7.7109375" style="178" customWidth="1"/>
    <col min="8464" max="8464" width="8.85546875" style="178" customWidth="1"/>
    <col min="8465" max="8467" width="7.7109375" style="178" customWidth="1"/>
    <col min="8468" max="8468" width="9.5703125" style="178" customWidth="1"/>
    <col min="8469" max="8469" width="8.85546875" style="178" customWidth="1"/>
    <col min="8470" max="8473" width="7.7109375" style="178" customWidth="1"/>
    <col min="8474" max="8474" width="9" style="178" bestFit="1" customWidth="1"/>
    <col min="8475" max="8703" width="16.5703125" style="178"/>
    <col min="8704" max="8704" width="3.7109375" style="178" customWidth="1"/>
    <col min="8705" max="8705" width="20.7109375" style="178" bestFit="1" customWidth="1"/>
    <col min="8706" max="8706" width="27.5703125" style="178" bestFit="1" customWidth="1"/>
    <col min="8707" max="8707" width="13" style="178" bestFit="1" customWidth="1"/>
    <col min="8708" max="8708" width="12.85546875" style="178" customWidth="1"/>
    <col min="8709" max="8709" width="15" style="178" bestFit="1" customWidth="1"/>
    <col min="8710" max="8710" width="15.28515625" style="178" bestFit="1" customWidth="1"/>
    <col min="8711" max="8711" width="13.85546875" style="178" bestFit="1" customWidth="1"/>
    <col min="8712" max="8714" width="7.7109375" style="178" customWidth="1"/>
    <col min="8715" max="8715" width="8.85546875" style="178" customWidth="1"/>
    <col min="8716" max="8719" width="7.7109375" style="178" customWidth="1"/>
    <col min="8720" max="8720" width="8.85546875" style="178" customWidth="1"/>
    <col min="8721" max="8723" width="7.7109375" style="178" customWidth="1"/>
    <col min="8724" max="8724" width="9.5703125" style="178" customWidth="1"/>
    <col min="8725" max="8725" width="8.85546875" style="178" customWidth="1"/>
    <col min="8726" max="8729" width="7.7109375" style="178" customWidth="1"/>
    <col min="8730" max="8730" width="9" style="178" bestFit="1" customWidth="1"/>
    <col min="8731" max="8959" width="16.5703125" style="178"/>
    <col min="8960" max="8960" width="3.7109375" style="178" customWidth="1"/>
    <col min="8961" max="8961" width="20.7109375" style="178" bestFit="1" customWidth="1"/>
    <col min="8962" max="8962" width="27.5703125" style="178" bestFit="1" customWidth="1"/>
    <col min="8963" max="8963" width="13" style="178" bestFit="1" customWidth="1"/>
    <col min="8964" max="8964" width="12.85546875" style="178" customWidth="1"/>
    <col min="8965" max="8965" width="15" style="178" bestFit="1" customWidth="1"/>
    <col min="8966" max="8966" width="15.28515625" style="178" bestFit="1" customWidth="1"/>
    <col min="8967" max="8967" width="13.85546875" style="178" bestFit="1" customWidth="1"/>
    <col min="8968" max="8970" width="7.7109375" style="178" customWidth="1"/>
    <col min="8971" max="8971" width="8.85546875" style="178" customWidth="1"/>
    <col min="8972" max="8975" width="7.7109375" style="178" customWidth="1"/>
    <col min="8976" max="8976" width="8.85546875" style="178" customWidth="1"/>
    <col min="8977" max="8979" width="7.7109375" style="178" customWidth="1"/>
    <col min="8980" max="8980" width="9.5703125" style="178" customWidth="1"/>
    <col min="8981" max="8981" width="8.85546875" style="178" customWidth="1"/>
    <col min="8982" max="8985" width="7.7109375" style="178" customWidth="1"/>
    <col min="8986" max="8986" width="9" style="178" bestFit="1" customWidth="1"/>
    <col min="8987" max="9215" width="16.5703125" style="178"/>
    <col min="9216" max="9216" width="3.7109375" style="178" customWidth="1"/>
    <col min="9217" max="9217" width="20.7109375" style="178" bestFit="1" customWidth="1"/>
    <col min="9218" max="9218" width="27.5703125" style="178" bestFit="1" customWidth="1"/>
    <col min="9219" max="9219" width="13" style="178" bestFit="1" customWidth="1"/>
    <col min="9220" max="9220" width="12.85546875" style="178" customWidth="1"/>
    <col min="9221" max="9221" width="15" style="178" bestFit="1" customWidth="1"/>
    <col min="9222" max="9222" width="15.28515625" style="178" bestFit="1" customWidth="1"/>
    <col min="9223" max="9223" width="13.85546875" style="178" bestFit="1" customWidth="1"/>
    <col min="9224" max="9226" width="7.7109375" style="178" customWidth="1"/>
    <col min="9227" max="9227" width="8.85546875" style="178" customWidth="1"/>
    <col min="9228" max="9231" width="7.7109375" style="178" customWidth="1"/>
    <col min="9232" max="9232" width="8.85546875" style="178" customWidth="1"/>
    <col min="9233" max="9235" width="7.7109375" style="178" customWidth="1"/>
    <col min="9236" max="9236" width="9.5703125" style="178" customWidth="1"/>
    <col min="9237" max="9237" width="8.85546875" style="178" customWidth="1"/>
    <col min="9238" max="9241" width="7.7109375" style="178" customWidth="1"/>
    <col min="9242" max="9242" width="9" style="178" bestFit="1" customWidth="1"/>
    <col min="9243" max="9471" width="16.5703125" style="178"/>
    <col min="9472" max="9472" width="3.7109375" style="178" customWidth="1"/>
    <col min="9473" max="9473" width="20.7109375" style="178" bestFit="1" customWidth="1"/>
    <col min="9474" max="9474" width="27.5703125" style="178" bestFit="1" customWidth="1"/>
    <col min="9475" max="9475" width="13" style="178" bestFit="1" customWidth="1"/>
    <col min="9476" max="9476" width="12.85546875" style="178" customWidth="1"/>
    <col min="9477" max="9477" width="15" style="178" bestFit="1" customWidth="1"/>
    <col min="9478" max="9478" width="15.28515625" style="178" bestFit="1" customWidth="1"/>
    <col min="9479" max="9479" width="13.85546875" style="178" bestFit="1" customWidth="1"/>
    <col min="9480" max="9482" width="7.7109375" style="178" customWidth="1"/>
    <col min="9483" max="9483" width="8.85546875" style="178" customWidth="1"/>
    <col min="9484" max="9487" width="7.7109375" style="178" customWidth="1"/>
    <col min="9488" max="9488" width="8.85546875" style="178" customWidth="1"/>
    <col min="9489" max="9491" width="7.7109375" style="178" customWidth="1"/>
    <col min="9492" max="9492" width="9.5703125" style="178" customWidth="1"/>
    <col min="9493" max="9493" width="8.85546875" style="178" customWidth="1"/>
    <col min="9494" max="9497" width="7.7109375" style="178" customWidth="1"/>
    <col min="9498" max="9498" width="9" style="178" bestFit="1" customWidth="1"/>
    <col min="9499" max="9727" width="16.5703125" style="178"/>
    <col min="9728" max="9728" width="3.7109375" style="178" customWidth="1"/>
    <col min="9729" max="9729" width="20.7109375" style="178" bestFit="1" customWidth="1"/>
    <col min="9730" max="9730" width="27.5703125" style="178" bestFit="1" customWidth="1"/>
    <col min="9731" max="9731" width="13" style="178" bestFit="1" customWidth="1"/>
    <col min="9732" max="9732" width="12.85546875" style="178" customWidth="1"/>
    <col min="9733" max="9733" width="15" style="178" bestFit="1" customWidth="1"/>
    <col min="9734" max="9734" width="15.28515625" style="178" bestFit="1" customWidth="1"/>
    <col min="9735" max="9735" width="13.85546875" style="178" bestFit="1" customWidth="1"/>
    <col min="9736" max="9738" width="7.7109375" style="178" customWidth="1"/>
    <col min="9739" max="9739" width="8.85546875" style="178" customWidth="1"/>
    <col min="9740" max="9743" width="7.7109375" style="178" customWidth="1"/>
    <col min="9744" max="9744" width="8.85546875" style="178" customWidth="1"/>
    <col min="9745" max="9747" width="7.7109375" style="178" customWidth="1"/>
    <col min="9748" max="9748" width="9.5703125" style="178" customWidth="1"/>
    <col min="9749" max="9749" width="8.85546875" style="178" customWidth="1"/>
    <col min="9750" max="9753" width="7.7109375" style="178" customWidth="1"/>
    <col min="9754" max="9754" width="9" style="178" bestFit="1" customWidth="1"/>
    <col min="9755" max="9983" width="16.5703125" style="178"/>
    <col min="9984" max="9984" width="3.7109375" style="178" customWidth="1"/>
    <col min="9985" max="9985" width="20.7109375" style="178" bestFit="1" customWidth="1"/>
    <col min="9986" max="9986" width="27.5703125" style="178" bestFit="1" customWidth="1"/>
    <col min="9987" max="9987" width="13" style="178" bestFit="1" customWidth="1"/>
    <col min="9988" max="9988" width="12.85546875" style="178" customWidth="1"/>
    <col min="9989" max="9989" width="15" style="178" bestFit="1" customWidth="1"/>
    <col min="9990" max="9990" width="15.28515625" style="178" bestFit="1" customWidth="1"/>
    <col min="9991" max="9991" width="13.85546875" style="178" bestFit="1" customWidth="1"/>
    <col min="9992" max="9994" width="7.7109375" style="178" customWidth="1"/>
    <col min="9995" max="9995" width="8.85546875" style="178" customWidth="1"/>
    <col min="9996" max="9999" width="7.7109375" style="178" customWidth="1"/>
    <col min="10000" max="10000" width="8.85546875" style="178" customWidth="1"/>
    <col min="10001" max="10003" width="7.7109375" style="178" customWidth="1"/>
    <col min="10004" max="10004" width="9.5703125" style="178" customWidth="1"/>
    <col min="10005" max="10005" width="8.85546875" style="178" customWidth="1"/>
    <col min="10006" max="10009" width="7.7109375" style="178" customWidth="1"/>
    <col min="10010" max="10010" width="9" style="178" bestFit="1" customWidth="1"/>
    <col min="10011" max="10239" width="16.5703125" style="178"/>
    <col min="10240" max="10240" width="3.7109375" style="178" customWidth="1"/>
    <col min="10241" max="10241" width="20.7109375" style="178" bestFit="1" customWidth="1"/>
    <col min="10242" max="10242" width="27.5703125" style="178" bestFit="1" customWidth="1"/>
    <col min="10243" max="10243" width="13" style="178" bestFit="1" customWidth="1"/>
    <col min="10244" max="10244" width="12.85546875" style="178" customWidth="1"/>
    <col min="10245" max="10245" width="15" style="178" bestFit="1" customWidth="1"/>
    <col min="10246" max="10246" width="15.28515625" style="178" bestFit="1" customWidth="1"/>
    <col min="10247" max="10247" width="13.85546875" style="178" bestFit="1" customWidth="1"/>
    <col min="10248" max="10250" width="7.7109375" style="178" customWidth="1"/>
    <col min="10251" max="10251" width="8.85546875" style="178" customWidth="1"/>
    <col min="10252" max="10255" width="7.7109375" style="178" customWidth="1"/>
    <col min="10256" max="10256" width="8.85546875" style="178" customWidth="1"/>
    <col min="10257" max="10259" width="7.7109375" style="178" customWidth="1"/>
    <col min="10260" max="10260" width="9.5703125" style="178" customWidth="1"/>
    <col min="10261" max="10261" width="8.85546875" style="178" customWidth="1"/>
    <col min="10262" max="10265" width="7.7109375" style="178" customWidth="1"/>
    <col min="10266" max="10266" width="9" style="178" bestFit="1" customWidth="1"/>
    <col min="10267" max="10495" width="16.5703125" style="178"/>
    <col min="10496" max="10496" width="3.7109375" style="178" customWidth="1"/>
    <col min="10497" max="10497" width="20.7109375" style="178" bestFit="1" customWidth="1"/>
    <col min="10498" max="10498" width="27.5703125" style="178" bestFit="1" customWidth="1"/>
    <col min="10499" max="10499" width="13" style="178" bestFit="1" customWidth="1"/>
    <col min="10500" max="10500" width="12.85546875" style="178" customWidth="1"/>
    <col min="10501" max="10501" width="15" style="178" bestFit="1" customWidth="1"/>
    <col min="10502" max="10502" width="15.28515625" style="178" bestFit="1" customWidth="1"/>
    <col min="10503" max="10503" width="13.85546875" style="178" bestFit="1" customWidth="1"/>
    <col min="10504" max="10506" width="7.7109375" style="178" customWidth="1"/>
    <col min="10507" max="10507" width="8.85546875" style="178" customWidth="1"/>
    <col min="10508" max="10511" width="7.7109375" style="178" customWidth="1"/>
    <col min="10512" max="10512" width="8.85546875" style="178" customWidth="1"/>
    <col min="10513" max="10515" width="7.7109375" style="178" customWidth="1"/>
    <col min="10516" max="10516" width="9.5703125" style="178" customWidth="1"/>
    <col min="10517" max="10517" width="8.85546875" style="178" customWidth="1"/>
    <col min="10518" max="10521" width="7.7109375" style="178" customWidth="1"/>
    <col min="10522" max="10522" width="9" style="178" bestFit="1" customWidth="1"/>
    <col min="10523" max="10751" width="16.5703125" style="178"/>
    <col min="10752" max="10752" width="3.7109375" style="178" customWidth="1"/>
    <col min="10753" max="10753" width="20.7109375" style="178" bestFit="1" customWidth="1"/>
    <col min="10754" max="10754" width="27.5703125" style="178" bestFit="1" customWidth="1"/>
    <col min="10755" max="10755" width="13" style="178" bestFit="1" customWidth="1"/>
    <col min="10756" max="10756" width="12.85546875" style="178" customWidth="1"/>
    <col min="10757" max="10757" width="15" style="178" bestFit="1" customWidth="1"/>
    <col min="10758" max="10758" width="15.28515625" style="178" bestFit="1" customWidth="1"/>
    <col min="10759" max="10759" width="13.85546875" style="178" bestFit="1" customWidth="1"/>
    <col min="10760" max="10762" width="7.7109375" style="178" customWidth="1"/>
    <col min="10763" max="10763" width="8.85546875" style="178" customWidth="1"/>
    <col min="10764" max="10767" width="7.7109375" style="178" customWidth="1"/>
    <col min="10768" max="10768" width="8.85546875" style="178" customWidth="1"/>
    <col min="10769" max="10771" width="7.7109375" style="178" customWidth="1"/>
    <col min="10772" max="10772" width="9.5703125" style="178" customWidth="1"/>
    <col min="10773" max="10773" width="8.85546875" style="178" customWidth="1"/>
    <col min="10774" max="10777" width="7.7109375" style="178" customWidth="1"/>
    <col min="10778" max="10778" width="9" style="178" bestFit="1" customWidth="1"/>
    <col min="10779" max="11007" width="16.5703125" style="178"/>
    <col min="11008" max="11008" width="3.7109375" style="178" customWidth="1"/>
    <col min="11009" max="11009" width="20.7109375" style="178" bestFit="1" customWidth="1"/>
    <col min="11010" max="11010" width="27.5703125" style="178" bestFit="1" customWidth="1"/>
    <col min="11011" max="11011" width="13" style="178" bestFit="1" customWidth="1"/>
    <col min="11012" max="11012" width="12.85546875" style="178" customWidth="1"/>
    <col min="11013" max="11013" width="15" style="178" bestFit="1" customWidth="1"/>
    <col min="11014" max="11014" width="15.28515625" style="178" bestFit="1" customWidth="1"/>
    <col min="11015" max="11015" width="13.85546875" style="178" bestFit="1" customWidth="1"/>
    <col min="11016" max="11018" width="7.7109375" style="178" customWidth="1"/>
    <col min="11019" max="11019" width="8.85546875" style="178" customWidth="1"/>
    <col min="11020" max="11023" width="7.7109375" style="178" customWidth="1"/>
    <col min="11024" max="11024" width="8.85546875" style="178" customWidth="1"/>
    <col min="11025" max="11027" width="7.7109375" style="178" customWidth="1"/>
    <col min="11028" max="11028" width="9.5703125" style="178" customWidth="1"/>
    <col min="11029" max="11029" width="8.85546875" style="178" customWidth="1"/>
    <col min="11030" max="11033" width="7.7109375" style="178" customWidth="1"/>
    <col min="11034" max="11034" width="9" style="178" bestFit="1" customWidth="1"/>
    <col min="11035" max="11263" width="16.5703125" style="178"/>
    <col min="11264" max="11264" width="3.7109375" style="178" customWidth="1"/>
    <col min="11265" max="11265" width="20.7109375" style="178" bestFit="1" customWidth="1"/>
    <col min="11266" max="11266" width="27.5703125" style="178" bestFit="1" customWidth="1"/>
    <col min="11267" max="11267" width="13" style="178" bestFit="1" customWidth="1"/>
    <col min="11268" max="11268" width="12.85546875" style="178" customWidth="1"/>
    <col min="11269" max="11269" width="15" style="178" bestFit="1" customWidth="1"/>
    <col min="11270" max="11270" width="15.28515625" style="178" bestFit="1" customWidth="1"/>
    <col min="11271" max="11271" width="13.85546875" style="178" bestFit="1" customWidth="1"/>
    <col min="11272" max="11274" width="7.7109375" style="178" customWidth="1"/>
    <col min="11275" max="11275" width="8.85546875" style="178" customWidth="1"/>
    <col min="11276" max="11279" width="7.7109375" style="178" customWidth="1"/>
    <col min="11280" max="11280" width="8.85546875" style="178" customWidth="1"/>
    <col min="11281" max="11283" width="7.7109375" style="178" customWidth="1"/>
    <col min="11284" max="11284" width="9.5703125" style="178" customWidth="1"/>
    <col min="11285" max="11285" width="8.85546875" style="178" customWidth="1"/>
    <col min="11286" max="11289" width="7.7109375" style="178" customWidth="1"/>
    <col min="11290" max="11290" width="9" style="178" bestFit="1" customWidth="1"/>
    <col min="11291" max="11519" width="16.5703125" style="178"/>
    <col min="11520" max="11520" width="3.7109375" style="178" customWidth="1"/>
    <col min="11521" max="11521" width="20.7109375" style="178" bestFit="1" customWidth="1"/>
    <col min="11522" max="11522" width="27.5703125" style="178" bestFit="1" customWidth="1"/>
    <col min="11523" max="11523" width="13" style="178" bestFit="1" customWidth="1"/>
    <col min="11524" max="11524" width="12.85546875" style="178" customWidth="1"/>
    <col min="11525" max="11525" width="15" style="178" bestFit="1" customWidth="1"/>
    <col min="11526" max="11526" width="15.28515625" style="178" bestFit="1" customWidth="1"/>
    <col min="11527" max="11527" width="13.85546875" style="178" bestFit="1" customWidth="1"/>
    <col min="11528" max="11530" width="7.7109375" style="178" customWidth="1"/>
    <col min="11531" max="11531" width="8.85546875" style="178" customWidth="1"/>
    <col min="11532" max="11535" width="7.7109375" style="178" customWidth="1"/>
    <col min="11536" max="11536" width="8.85546875" style="178" customWidth="1"/>
    <col min="11537" max="11539" width="7.7109375" style="178" customWidth="1"/>
    <col min="11540" max="11540" width="9.5703125" style="178" customWidth="1"/>
    <col min="11541" max="11541" width="8.85546875" style="178" customWidth="1"/>
    <col min="11542" max="11545" width="7.7109375" style="178" customWidth="1"/>
    <col min="11546" max="11546" width="9" style="178" bestFit="1" customWidth="1"/>
    <col min="11547" max="11775" width="16.5703125" style="178"/>
    <col min="11776" max="11776" width="3.7109375" style="178" customWidth="1"/>
    <col min="11777" max="11777" width="20.7109375" style="178" bestFit="1" customWidth="1"/>
    <col min="11778" max="11778" width="27.5703125" style="178" bestFit="1" customWidth="1"/>
    <col min="11779" max="11779" width="13" style="178" bestFit="1" customWidth="1"/>
    <col min="11780" max="11780" width="12.85546875" style="178" customWidth="1"/>
    <col min="11781" max="11781" width="15" style="178" bestFit="1" customWidth="1"/>
    <col min="11782" max="11782" width="15.28515625" style="178" bestFit="1" customWidth="1"/>
    <col min="11783" max="11783" width="13.85546875" style="178" bestFit="1" customWidth="1"/>
    <col min="11784" max="11786" width="7.7109375" style="178" customWidth="1"/>
    <col min="11787" max="11787" width="8.85546875" style="178" customWidth="1"/>
    <col min="11788" max="11791" width="7.7109375" style="178" customWidth="1"/>
    <col min="11792" max="11792" width="8.85546875" style="178" customWidth="1"/>
    <col min="11793" max="11795" width="7.7109375" style="178" customWidth="1"/>
    <col min="11796" max="11796" width="9.5703125" style="178" customWidth="1"/>
    <col min="11797" max="11797" width="8.85546875" style="178" customWidth="1"/>
    <col min="11798" max="11801" width="7.7109375" style="178" customWidth="1"/>
    <col min="11802" max="11802" width="9" style="178" bestFit="1" customWidth="1"/>
    <col min="11803" max="12031" width="16.5703125" style="178"/>
    <col min="12032" max="12032" width="3.7109375" style="178" customWidth="1"/>
    <col min="12033" max="12033" width="20.7109375" style="178" bestFit="1" customWidth="1"/>
    <col min="12034" max="12034" width="27.5703125" style="178" bestFit="1" customWidth="1"/>
    <col min="12035" max="12035" width="13" style="178" bestFit="1" customWidth="1"/>
    <col min="12036" max="12036" width="12.85546875" style="178" customWidth="1"/>
    <col min="12037" max="12037" width="15" style="178" bestFit="1" customWidth="1"/>
    <col min="12038" max="12038" width="15.28515625" style="178" bestFit="1" customWidth="1"/>
    <col min="12039" max="12039" width="13.85546875" style="178" bestFit="1" customWidth="1"/>
    <col min="12040" max="12042" width="7.7109375" style="178" customWidth="1"/>
    <col min="12043" max="12043" width="8.85546875" style="178" customWidth="1"/>
    <col min="12044" max="12047" width="7.7109375" style="178" customWidth="1"/>
    <col min="12048" max="12048" width="8.85546875" style="178" customWidth="1"/>
    <col min="12049" max="12051" width="7.7109375" style="178" customWidth="1"/>
    <col min="12052" max="12052" width="9.5703125" style="178" customWidth="1"/>
    <col min="12053" max="12053" width="8.85546875" style="178" customWidth="1"/>
    <col min="12054" max="12057" width="7.7109375" style="178" customWidth="1"/>
    <col min="12058" max="12058" width="9" style="178" bestFit="1" customWidth="1"/>
    <col min="12059" max="12287" width="16.5703125" style="178"/>
    <col min="12288" max="12288" width="3.7109375" style="178" customWidth="1"/>
    <col min="12289" max="12289" width="20.7109375" style="178" bestFit="1" customWidth="1"/>
    <col min="12290" max="12290" width="27.5703125" style="178" bestFit="1" customWidth="1"/>
    <col min="12291" max="12291" width="13" style="178" bestFit="1" customWidth="1"/>
    <col min="12292" max="12292" width="12.85546875" style="178" customWidth="1"/>
    <col min="12293" max="12293" width="15" style="178" bestFit="1" customWidth="1"/>
    <col min="12294" max="12294" width="15.28515625" style="178" bestFit="1" customWidth="1"/>
    <col min="12295" max="12295" width="13.85546875" style="178" bestFit="1" customWidth="1"/>
    <col min="12296" max="12298" width="7.7109375" style="178" customWidth="1"/>
    <col min="12299" max="12299" width="8.85546875" style="178" customWidth="1"/>
    <col min="12300" max="12303" width="7.7109375" style="178" customWidth="1"/>
    <col min="12304" max="12304" width="8.85546875" style="178" customWidth="1"/>
    <col min="12305" max="12307" width="7.7109375" style="178" customWidth="1"/>
    <col min="12308" max="12308" width="9.5703125" style="178" customWidth="1"/>
    <col min="12309" max="12309" width="8.85546875" style="178" customWidth="1"/>
    <col min="12310" max="12313" width="7.7109375" style="178" customWidth="1"/>
    <col min="12314" max="12314" width="9" style="178" bestFit="1" customWidth="1"/>
    <col min="12315" max="12543" width="16.5703125" style="178"/>
    <col min="12544" max="12544" width="3.7109375" style="178" customWidth="1"/>
    <col min="12545" max="12545" width="20.7109375" style="178" bestFit="1" customWidth="1"/>
    <col min="12546" max="12546" width="27.5703125" style="178" bestFit="1" customWidth="1"/>
    <col min="12547" max="12547" width="13" style="178" bestFit="1" customWidth="1"/>
    <col min="12548" max="12548" width="12.85546875" style="178" customWidth="1"/>
    <col min="12549" max="12549" width="15" style="178" bestFit="1" customWidth="1"/>
    <col min="12550" max="12550" width="15.28515625" style="178" bestFit="1" customWidth="1"/>
    <col min="12551" max="12551" width="13.85546875" style="178" bestFit="1" customWidth="1"/>
    <col min="12552" max="12554" width="7.7109375" style="178" customWidth="1"/>
    <col min="12555" max="12555" width="8.85546875" style="178" customWidth="1"/>
    <col min="12556" max="12559" width="7.7109375" style="178" customWidth="1"/>
    <col min="12560" max="12560" width="8.85546875" style="178" customWidth="1"/>
    <col min="12561" max="12563" width="7.7109375" style="178" customWidth="1"/>
    <col min="12564" max="12564" width="9.5703125" style="178" customWidth="1"/>
    <col min="12565" max="12565" width="8.85546875" style="178" customWidth="1"/>
    <col min="12566" max="12569" width="7.7109375" style="178" customWidth="1"/>
    <col min="12570" max="12570" width="9" style="178" bestFit="1" customWidth="1"/>
    <col min="12571" max="12799" width="16.5703125" style="178"/>
    <col min="12800" max="12800" width="3.7109375" style="178" customWidth="1"/>
    <col min="12801" max="12801" width="20.7109375" style="178" bestFit="1" customWidth="1"/>
    <col min="12802" max="12802" width="27.5703125" style="178" bestFit="1" customWidth="1"/>
    <col min="12803" max="12803" width="13" style="178" bestFit="1" customWidth="1"/>
    <col min="12804" max="12804" width="12.85546875" style="178" customWidth="1"/>
    <col min="12805" max="12805" width="15" style="178" bestFit="1" customWidth="1"/>
    <col min="12806" max="12806" width="15.28515625" style="178" bestFit="1" customWidth="1"/>
    <col min="12807" max="12807" width="13.85546875" style="178" bestFit="1" customWidth="1"/>
    <col min="12808" max="12810" width="7.7109375" style="178" customWidth="1"/>
    <col min="12811" max="12811" width="8.85546875" style="178" customWidth="1"/>
    <col min="12812" max="12815" width="7.7109375" style="178" customWidth="1"/>
    <col min="12816" max="12816" width="8.85546875" style="178" customWidth="1"/>
    <col min="12817" max="12819" width="7.7109375" style="178" customWidth="1"/>
    <col min="12820" max="12820" width="9.5703125" style="178" customWidth="1"/>
    <col min="12821" max="12821" width="8.85546875" style="178" customWidth="1"/>
    <col min="12822" max="12825" width="7.7109375" style="178" customWidth="1"/>
    <col min="12826" max="12826" width="9" style="178" bestFit="1" customWidth="1"/>
    <col min="12827" max="13055" width="16.5703125" style="178"/>
    <col min="13056" max="13056" width="3.7109375" style="178" customWidth="1"/>
    <col min="13057" max="13057" width="20.7109375" style="178" bestFit="1" customWidth="1"/>
    <col min="13058" max="13058" width="27.5703125" style="178" bestFit="1" customWidth="1"/>
    <col min="13059" max="13059" width="13" style="178" bestFit="1" customWidth="1"/>
    <col min="13060" max="13060" width="12.85546875" style="178" customWidth="1"/>
    <col min="13061" max="13061" width="15" style="178" bestFit="1" customWidth="1"/>
    <col min="13062" max="13062" width="15.28515625" style="178" bestFit="1" customWidth="1"/>
    <col min="13063" max="13063" width="13.85546875" style="178" bestFit="1" customWidth="1"/>
    <col min="13064" max="13066" width="7.7109375" style="178" customWidth="1"/>
    <col min="13067" max="13067" width="8.85546875" style="178" customWidth="1"/>
    <col min="13068" max="13071" width="7.7109375" style="178" customWidth="1"/>
    <col min="13072" max="13072" width="8.85546875" style="178" customWidth="1"/>
    <col min="13073" max="13075" width="7.7109375" style="178" customWidth="1"/>
    <col min="13076" max="13076" width="9.5703125" style="178" customWidth="1"/>
    <col min="13077" max="13077" width="8.85546875" style="178" customWidth="1"/>
    <col min="13078" max="13081" width="7.7109375" style="178" customWidth="1"/>
    <col min="13082" max="13082" width="9" style="178" bestFit="1" customWidth="1"/>
    <col min="13083" max="13311" width="16.5703125" style="178"/>
    <col min="13312" max="13312" width="3.7109375" style="178" customWidth="1"/>
    <col min="13313" max="13313" width="20.7109375" style="178" bestFit="1" customWidth="1"/>
    <col min="13314" max="13314" width="27.5703125" style="178" bestFit="1" customWidth="1"/>
    <col min="13315" max="13315" width="13" style="178" bestFit="1" customWidth="1"/>
    <col min="13316" max="13316" width="12.85546875" style="178" customWidth="1"/>
    <col min="13317" max="13317" width="15" style="178" bestFit="1" customWidth="1"/>
    <col min="13318" max="13318" width="15.28515625" style="178" bestFit="1" customWidth="1"/>
    <col min="13319" max="13319" width="13.85546875" style="178" bestFit="1" customWidth="1"/>
    <col min="13320" max="13322" width="7.7109375" style="178" customWidth="1"/>
    <col min="13323" max="13323" width="8.85546875" style="178" customWidth="1"/>
    <col min="13324" max="13327" width="7.7109375" style="178" customWidth="1"/>
    <col min="13328" max="13328" width="8.85546875" style="178" customWidth="1"/>
    <col min="13329" max="13331" width="7.7109375" style="178" customWidth="1"/>
    <col min="13332" max="13332" width="9.5703125" style="178" customWidth="1"/>
    <col min="13333" max="13333" width="8.85546875" style="178" customWidth="1"/>
    <col min="13334" max="13337" width="7.7109375" style="178" customWidth="1"/>
    <col min="13338" max="13338" width="9" style="178" bestFit="1" customWidth="1"/>
    <col min="13339" max="13567" width="16.5703125" style="178"/>
    <col min="13568" max="13568" width="3.7109375" style="178" customWidth="1"/>
    <col min="13569" max="13569" width="20.7109375" style="178" bestFit="1" customWidth="1"/>
    <col min="13570" max="13570" width="27.5703125" style="178" bestFit="1" customWidth="1"/>
    <col min="13571" max="13571" width="13" style="178" bestFit="1" customWidth="1"/>
    <col min="13572" max="13572" width="12.85546875" style="178" customWidth="1"/>
    <col min="13573" max="13573" width="15" style="178" bestFit="1" customWidth="1"/>
    <col min="13574" max="13574" width="15.28515625" style="178" bestFit="1" customWidth="1"/>
    <col min="13575" max="13575" width="13.85546875" style="178" bestFit="1" customWidth="1"/>
    <col min="13576" max="13578" width="7.7109375" style="178" customWidth="1"/>
    <col min="13579" max="13579" width="8.85546875" style="178" customWidth="1"/>
    <col min="13580" max="13583" width="7.7109375" style="178" customWidth="1"/>
    <col min="13584" max="13584" width="8.85546875" style="178" customWidth="1"/>
    <col min="13585" max="13587" width="7.7109375" style="178" customWidth="1"/>
    <col min="13588" max="13588" width="9.5703125" style="178" customWidth="1"/>
    <col min="13589" max="13589" width="8.85546875" style="178" customWidth="1"/>
    <col min="13590" max="13593" width="7.7109375" style="178" customWidth="1"/>
    <col min="13594" max="13594" width="9" style="178" bestFit="1" customWidth="1"/>
    <col min="13595" max="13823" width="16.5703125" style="178"/>
    <col min="13824" max="13824" width="3.7109375" style="178" customWidth="1"/>
    <col min="13825" max="13825" width="20.7109375" style="178" bestFit="1" customWidth="1"/>
    <col min="13826" max="13826" width="27.5703125" style="178" bestFit="1" customWidth="1"/>
    <col min="13827" max="13827" width="13" style="178" bestFit="1" customWidth="1"/>
    <col min="13828" max="13828" width="12.85546875" style="178" customWidth="1"/>
    <col min="13829" max="13829" width="15" style="178" bestFit="1" customWidth="1"/>
    <col min="13830" max="13830" width="15.28515625" style="178" bestFit="1" customWidth="1"/>
    <col min="13831" max="13831" width="13.85546875" style="178" bestFit="1" customWidth="1"/>
    <col min="13832" max="13834" width="7.7109375" style="178" customWidth="1"/>
    <col min="13835" max="13835" width="8.85546875" style="178" customWidth="1"/>
    <col min="13836" max="13839" width="7.7109375" style="178" customWidth="1"/>
    <col min="13840" max="13840" width="8.85546875" style="178" customWidth="1"/>
    <col min="13841" max="13843" width="7.7109375" style="178" customWidth="1"/>
    <col min="13844" max="13844" width="9.5703125" style="178" customWidth="1"/>
    <col min="13845" max="13845" width="8.85546875" style="178" customWidth="1"/>
    <col min="13846" max="13849" width="7.7109375" style="178" customWidth="1"/>
    <col min="13850" max="13850" width="9" style="178" bestFit="1" customWidth="1"/>
    <col min="13851" max="14079" width="16.5703125" style="178"/>
    <col min="14080" max="14080" width="3.7109375" style="178" customWidth="1"/>
    <col min="14081" max="14081" width="20.7109375" style="178" bestFit="1" customWidth="1"/>
    <col min="14082" max="14082" width="27.5703125" style="178" bestFit="1" customWidth="1"/>
    <col min="14083" max="14083" width="13" style="178" bestFit="1" customWidth="1"/>
    <col min="14084" max="14084" width="12.85546875" style="178" customWidth="1"/>
    <col min="14085" max="14085" width="15" style="178" bestFit="1" customWidth="1"/>
    <col min="14086" max="14086" width="15.28515625" style="178" bestFit="1" customWidth="1"/>
    <col min="14087" max="14087" width="13.85546875" style="178" bestFit="1" customWidth="1"/>
    <col min="14088" max="14090" width="7.7109375" style="178" customWidth="1"/>
    <col min="14091" max="14091" width="8.85546875" style="178" customWidth="1"/>
    <col min="14092" max="14095" width="7.7109375" style="178" customWidth="1"/>
    <col min="14096" max="14096" width="8.85546875" style="178" customWidth="1"/>
    <col min="14097" max="14099" width="7.7109375" style="178" customWidth="1"/>
    <col min="14100" max="14100" width="9.5703125" style="178" customWidth="1"/>
    <col min="14101" max="14101" width="8.85546875" style="178" customWidth="1"/>
    <col min="14102" max="14105" width="7.7109375" style="178" customWidth="1"/>
    <col min="14106" max="14106" width="9" style="178" bestFit="1" customWidth="1"/>
    <col min="14107" max="14335" width="16.5703125" style="178"/>
    <col min="14336" max="14336" width="3.7109375" style="178" customWidth="1"/>
    <col min="14337" max="14337" width="20.7109375" style="178" bestFit="1" customWidth="1"/>
    <col min="14338" max="14338" width="27.5703125" style="178" bestFit="1" customWidth="1"/>
    <col min="14339" max="14339" width="13" style="178" bestFit="1" customWidth="1"/>
    <col min="14340" max="14340" width="12.85546875" style="178" customWidth="1"/>
    <col min="14341" max="14341" width="15" style="178" bestFit="1" customWidth="1"/>
    <col min="14342" max="14342" width="15.28515625" style="178" bestFit="1" customWidth="1"/>
    <col min="14343" max="14343" width="13.85546875" style="178" bestFit="1" customWidth="1"/>
    <col min="14344" max="14346" width="7.7109375" style="178" customWidth="1"/>
    <col min="14347" max="14347" width="8.85546875" style="178" customWidth="1"/>
    <col min="14348" max="14351" width="7.7109375" style="178" customWidth="1"/>
    <col min="14352" max="14352" width="8.85546875" style="178" customWidth="1"/>
    <col min="14353" max="14355" width="7.7109375" style="178" customWidth="1"/>
    <col min="14356" max="14356" width="9.5703125" style="178" customWidth="1"/>
    <col min="14357" max="14357" width="8.85546875" style="178" customWidth="1"/>
    <col min="14358" max="14361" width="7.7109375" style="178" customWidth="1"/>
    <col min="14362" max="14362" width="9" style="178" bestFit="1" customWidth="1"/>
    <col min="14363" max="14591" width="16.5703125" style="178"/>
    <col min="14592" max="14592" width="3.7109375" style="178" customWidth="1"/>
    <col min="14593" max="14593" width="20.7109375" style="178" bestFit="1" customWidth="1"/>
    <col min="14594" max="14594" width="27.5703125" style="178" bestFit="1" customWidth="1"/>
    <col min="14595" max="14595" width="13" style="178" bestFit="1" customWidth="1"/>
    <col min="14596" max="14596" width="12.85546875" style="178" customWidth="1"/>
    <col min="14597" max="14597" width="15" style="178" bestFit="1" customWidth="1"/>
    <col min="14598" max="14598" width="15.28515625" style="178" bestFit="1" customWidth="1"/>
    <col min="14599" max="14599" width="13.85546875" style="178" bestFit="1" customWidth="1"/>
    <col min="14600" max="14602" width="7.7109375" style="178" customWidth="1"/>
    <col min="14603" max="14603" width="8.85546875" style="178" customWidth="1"/>
    <col min="14604" max="14607" width="7.7109375" style="178" customWidth="1"/>
    <col min="14608" max="14608" width="8.85546875" style="178" customWidth="1"/>
    <col min="14609" max="14611" width="7.7109375" style="178" customWidth="1"/>
    <col min="14612" max="14612" width="9.5703125" style="178" customWidth="1"/>
    <col min="14613" max="14613" width="8.85546875" style="178" customWidth="1"/>
    <col min="14614" max="14617" width="7.7109375" style="178" customWidth="1"/>
    <col min="14618" max="14618" width="9" style="178" bestFit="1" customWidth="1"/>
    <col min="14619" max="14847" width="16.5703125" style="178"/>
    <col min="14848" max="14848" width="3.7109375" style="178" customWidth="1"/>
    <col min="14849" max="14849" width="20.7109375" style="178" bestFit="1" customWidth="1"/>
    <col min="14850" max="14850" width="27.5703125" style="178" bestFit="1" customWidth="1"/>
    <col min="14851" max="14851" width="13" style="178" bestFit="1" customWidth="1"/>
    <col min="14852" max="14852" width="12.85546875" style="178" customWidth="1"/>
    <col min="14853" max="14853" width="15" style="178" bestFit="1" customWidth="1"/>
    <col min="14854" max="14854" width="15.28515625" style="178" bestFit="1" customWidth="1"/>
    <col min="14855" max="14855" width="13.85546875" style="178" bestFit="1" customWidth="1"/>
    <col min="14856" max="14858" width="7.7109375" style="178" customWidth="1"/>
    <col min="14859" max="14859" width="8.85546875" style="178" customWidth="1"/>
    <col min="14860" max="14863" width="7.7109375" style="178" customWidth="1"/>
    <col min="14864" max="14864" width="8.85546875" style="178" customWidth="1"/>
    <col min="14865" max="14867" width="7.7109375" style="178" customWidth="1"/>
    <col min="14868" max="14868" width="9.5703125" style="178" customWidth="1"/>
    <col min="14869" max="14869" width="8.85546875" style="178" customWidth="1"/>
    <col min="14870" max="14873" width="7.7109375" style="178" customWidth="1"/>
    <col min="14874" max="14874" width="9" style="178" bestFit="1" customWidth="1"/>
    <col min="14875" max="15103" width="16.5703125" style="178"/>
    <col min="15104" max="15104" width="3.7109375" style="178" customWidth="1"/>
    <col min="15105" max="15105" width="20.7109375" style="178" bestFit="1" customWidth="1"/>
    <col min="15106" max="15106" width="27.5703125" style="178" bestFit="1" customWidth="1"/>
    <col min="15107" max="15107" width="13" style="178" bestFit="1" customWidth="1"/>
    <col min="15108" max="15108" width="12.85546875" style="178" customWidth="1"/>
    <col min="15109" max="15109" width="15" style="178" bestFit="1" customWidth="1"/>
    <col min="15110" max="15110" width="15.28515625" style="178" bestFit="1" customWidth="1"/>
    <col min="15111" max="15111" width="13.85546875" style="178" bestFit="1" customWidth="1"/>
    <col min="15112" max="15114" width="7.7109375" style="178" customWidth="1"/>
    <col min="15115" max="15115" width="8.85546875" style="178" customWidth="1"/>
    <col min="15116" max="15119" width="7.7109375" style="178" customWidth="1"/>
    <col min="15120" max="15120" width="8.85546875" style="178" customWidth="1"/>
    <col min="15121" max="15123" width="7.7109375" style="178" customWidth="1"/>
    <col min="15124" max="15124" width="9.5703125" style="178" customWidth="1"/>
    <col min="15125" max="15125" width="8.85546875" style="178" customWidth="1"/>
    <col min="15126" max="15129" width="7.7109375" style="178" customWidth="1"/>
    <col min="15130" max="15130" width="9" style="178" bestFit="1" customWidth="1"/>
    <col min="15131" max="15359" width="16.5703125" style="178"/>
    <col min="15360" max="15360" width="3.7109375" style="178" customWidth="1"/>
    <col min="15361" max="15361" width="20.7109375" style="178" bestFit="1" customWidth="1"/>
    <col min="15362" max="15362" width="27.5703125" style="178" bestFit="1" customWidth="1"/>
    <col min="15363" max="15363" width="13" style="178" bestFit="1" customWidth="1"/>
    <col min="15364" max="15364" width="12.85546875" style="178" customWidth="1"/>
    <col min="15365" max="15365" width="15" style="178" bestFit="1" customWidth="1"/>
    <col min="15366" max="15366" width="15.28515625" style="178" bestFit="1" customWidth="1"/>
    <col min="15367" max="15367" width="13.85546875" style="178" bestFit="1" customWidth="1"/>
    <col min="15368" max="15370" width="7.7109375" style="178" customWidth="1"/>
    <col min="15371" max="15371" width="8.85546875" style="178" customWidth="1"/>
    <col min="15372" max="15375" width="7.7109375" style="178" customWidth="1"/>
    <col min="15376" max="15376" width="8.85546875" style="178" customWidth="1"/>
    <col min="15377" max="15379" width="7.7109375" style="178" customWidth="1"/>
    <col min="15380" max="15380" width="9.5703125" style="178" customWidth="1"/>
    <col min="15381" max="15381" width="8.85546875" style="178" customWidth="1"/>
    <col min="15382" max="15385" width="7.7109375" style="178" customWidth="1"/>
    <col min="15386" max="15386" width="9" style="178" bestFit="1" customWidth="1"/>
    <col min="15387" max="15615" width="16.5703125" style="178"/>
    <col min="15616" max="15616" width="3.7109375" style="178" customWidth="1"/>
    <col min="15617" max="15617" width="20.7109375" style="178" bestFit="1" customWidth="1"/>
    <col min="15618" max="15618" width="27.5703125" style="178" bestFit="1" customWidth="1"/>
    <col min="15619" max="15619" width="13" style="178" bestFit="1" customWidth="1"/>
    <col min="15620" max="15620" width="12.85546875" style="178" customWidth="1"/>
    <col min="15621" max="15621" width="15" style="178" bestFit="1" customWidth="1"/>
    <col min="15622" max="15622" width="15.28515625" style="178" bestFit="1" customWidth="1"/>
    <col min="15623" max="15623" width="13.85546875" style="178" bestFit="1" customWidth="1"/>
    <col min="15624" max="15626" width="7.7109375" style="178" customWidth="1"/>
    <col min="15627" max="15627" width="8.85546875" style="178" customWidth="1"/>
    <col min="15628" max="15631" width="7.7109375" style="178" customWidth="1"/>
    <col min="15632" max="15632" width="8.85546875" style="178" customWidth="1"/>
    <col min="15633" max="15635" width="7.7109375" style="178" customWidth="1"/>
    <col min="15636" max="15636" width="9.5703125" style="178" customWidth="1"/>
    <col min="15637" max="15637" width="8.85546875" style="178" customWidth="1"/>
    <col min="15638" max="15641" width="7.7109375" style="178" customWidth="1"/>
    <col min="15642" max="15642" width="9" style="178" bestFit="1" customWidth="1"/>
    <col min="15643" max="15871" width="16.5703125" style="178"/>
    <col min="15872" max="15872" width="3.7109375" style="178" customWidth="1"/>
    <col min="15873" max="15873" width="20.7109375" style="178" bestFit="1" customWidth="1"/>
    <col min="15874" max="15874" width="27.5703125" style="178" bestFit="1" customWidth="1"/>
    <col min="15875" max="15875" width="13" style="178" bestFit="1" customWidth="1"/>
    <col min="15876" max="15876" width="12.85546875" style="178" customWidth="1"/>
    <col min="15877" max="15877" width="15" style="178" bestFit="1" customWidth="1"/>
    <col min="15878" max="15878" width="15.28515625" style="178" bestFit="1" customWidth="1"/>
    <col min="15879" max="15879" width="13.85546875" style="178" bestFit="1" customWidth="1"/>
    <col min="15880" max="15882" width="7.7109375" style="178" customWidth="1"/>
    <col min="15883" max="15883" width="8.85546875" style="178" customWidth="1"/>
    <col min="15884" max="15887" width="7.7109375" style="178" customWidth="1"/>
    <col min="15888" max="15888" width="8.85546875" style="178" customWidth="1"/>
    <col min="15889" max="15891" width="7.7109375" style="178" customWidth="1"/>
    <col min="15892" max="15892" width="9.5703125" style="178" customWidth="1"/>
    <col min="15893" max="15893" width="8.85546875" style="178" customWidth="1"/>
    <col min="15894" max="15897" width="7.7109375" style="178" customWidth="1"/>
    <col min="15898" max="15898" width="9" style="178" bestFit="1" customWidth="1"/>
    <col min="15899" max="16127" width="16.5703125" style="178"/>
    <col min="16128" max="16128" width="3.7109375" style="178" customWidth="1"/>
    <col min="16129" max="16129" width="20.7109375" style="178" bestFit="1" customWidth="1"/>
    <col min="16130" max="16130" width="27.5703125" style="178" bestFit="1" customWidth="1"/>
    <col min="16131" max="16131" width="13" style="178" bestFit="1" customWidth="1"/>
    <col min="16132" max="16132" width="12.85546875" style="178" customWidth="1"/>
    <col min="16133" max="16133" width="15" style="178" bestFit="1" customWidth="1"/>
    <col min="16134" max="16134" width="15.28515625" style="178" bestFit="1" customWidth="1"/>
    <col min="16135" max="16135" width="13.85546875" style="178" bestFit="1" customWidth="1"/>
    <col min="16136" max="16138" width="7.7109375" style="178" customWidth="1"/>
    <col min="16139" max="16139" width="8.85546875" style="178" customWidth="1"/>
    <col min="16140" max="16143" width="7.7109375" style="178" customWidth="1"/>
    <col min="16144" max="16144" width="8.85546875" style="178" customWidth="1"/>
    <col min="16145" max="16147" width="7.7109375" style="178" customWidth="1"/>
    <col min="16148" max="16148" width="9.5703125" style="178" customWidth="1"/>
    <col min="16149" max="16149" width="8.85546875" style="178" customWidth="1"/>
    <col min="16150" max="16153" width="7.7109375" style="178" customWidth="1"/>
    <col min="16154" max="16154" width="9" style="178" bestFit="1" customWidth="1"/>
    <col min="16155" max="16384" width="16.5703125" style="178"/>
  </cols>
  <sheetData>
    <row r="1" spans="2:26" ht="15" customHeight="1"/>
    <row r="2" spans="2:26" s="179" customFormat="1" ht="15" customHeight="1"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178"/>
      <c r="R2" s="178"/>
      <c r="S2" s="178"/>
      <c r="T2" s="178"/>
      <c r="U2" s="178"/>
      <c r="V2" s="178"/>
      <c r="W2" s="178"/>
      <c r="X2" s="178"/>
      <c r="Y2" s="178"/>
      <c r="Z2" s="178"/>
    </row>
    <row r="3" spans="2:26" s="179" customFormat="1" ht="15" customHeight="1">
      <c r="B3" s="178"/>
      <c r="C3" s="178"/>
      <c r="D3" s="178"/>
      <c r="E3" s="178"/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8"/>
      <c r="Q3" s="178"/>
      <c r="R3" s="178"/>
      <c r="S3" s="178"/>
      <c r="T3" s="178"/>
      <c r="U3" s="178"/>
      <c r="V3" s="178"/>
      <c r="W3" s="178"/>
      <c r="X3" s="178"/>
      <c r="Y3" s="178"/>
      <c r="Z3" s="178"/>
    </row>
    <row r="4" spans="2:26" s="179" customFormat="1" ht="15" customHeight="1">
      <c r="B4" s="178"/>
      <c r="C4" s="178"/>
      <c r="D4" s="178"/>
      <c r="E4" s="178"/>
      <c r="F4" s="178"/>
      <c r="G4" s="178"/>
      <c r="H4" s="178"/>
      <c r="I4" s="178"/>
      <c r="J4" s="178"/>
      <c r="K4" s="178"/>
      <c r="L4" s="178"/>
      <c r="M4" s="178"/>
      <c r="N4" s="178"/>
      <c r="O4" s="178"/>
      <c r="P4" s="178"/>
      <c r="Q4" s="178"/>
      <c r="R4" s="178"/>
      <c r="S4" s="178"/>
      <c r="T4" s="178"/>
      <c r="U4" s="178"/>
      <c r="V4" s="178"/>
      <c r="W4" s="178"/>
      <c r="X4" s="178"/>
      <c r="Y4" s="178"/>
      <c r="Z4" s="178"/>
    </row>
    <row r="5" spans="2:26" s="179" customFormat="1" ht="36" customHeight="1">
      <c r="B5" s="102" t="s">
        <v>173</v>
      </c>
      <c r="C5" s="102"/>
      <c r="D5" s="102"/>
      <c r="E5" s="102"/>
      <c r="F5" s="102"/>
      <c r="G5" s="102"/>
      <c r="H5" s="178"/>
      <c r="I5" s="178"/>
      <c r="J5" s="178"/>
      <c r="K5" s="178"/>
      <c r="L5" s="178"/>
      <c r="M5" s="178"/>
      <c r="N5" s="178"/>
      <c r="O5" s="178"/>
      <c r="P5" s="178"/>
      <c r="Q5" s="178"/>
      <c r="R5" s="178"/>
      <c r="S5" s="178"/>
      <c r="T5" s="178"/>
      <c r="U5" s="178"/>
      <c r="V5" s="178"/>
      <c r="W5" s="178"/>
      <c r="X5" s="178"/>
      <c r="Y5" s="178"/>
      <c r="Z5" s="178"/>
    </row>
    <row r="6" spans="2:26" s="179" customFormat="1" ht="18" customHeight="1">
      <c r="B6" s="180"/>
      <c r="C6" s="181" t="s">
        <v>271</v>
      </c>
      <c r="D6" s="181"/>
      <c r="E6" s="181"/>
      <c r="F6" s="180"/>
      <c r="G6" s="180"/>
      <c r="H6" s="178"/>
      <c r="I6" s="178"/>
      <c r="J6" s="178"/>
      <c r="K6" s="178"/>
      <c r="L6" s="178"/>
      <c r="M6" s="178"/>
      <c r="N6" s="178"/>
      <c r="O6" s="178"/>
      <c r="P6" s="178"/>
      <c r="Q6" s="178"/>
      <c r="R6" s="178"/>
      <c r="S6" s="178"/>
      <c r="T6" s="178"/>
      <c r="U6" s="178"/>
      <c r="V6" s="178"/>
      <c r="W6" s="178"/>
      <c r="X6" s="178"/>
      <c r="Y6" s="178"/>
      <c r="Z6" s="178"/>
    </row>
    <row r="7" spans="2:26" ht="30" customHeight="1">
      <c r="B7" s="182" t="s">
        <v>174</v>
      </c>
      <c r="C7" s="104" t="s">
        <v>175</v>
      </c>
      <c r="D7" s="182" t="s">
        <v>147</v>
      </c>
      <c r="E7" s="104" t="s">
        <v>176</v>
      </c>
      <c r="F7" s="182" t="s">
        <v>177</v>
      </c>
      <c r="G7" s="104" t="s">
        <v>178</v>
      </c>
    </row>
    <row r="8" spans="2:26" ht="15" customHeight="1">
      <c r="B8" s="183" t="s">
        <v>27</v>
      </c>
      <c r="C8" s="184">
        <f t="shared" ref="C8:C39" si="0">D8+E8+F8+G8</f>
        <v>47088</v>
      </c>
      <c r="D8" s="76">
        <v>33758</v>
      </c>
      <c r="E8" s="184">
        <v>13294</v>
      </c>
      <c r="F8" s="76">
        <v>22</v>
      </c>
      <c r="G8" s="184">
        <v>14</v>
      </c>
    </row>
    <row r="9" spans="2:26" ht="15" customHeight="1">
      <c r="B9" s="183" t="s">
        <v>179</v>
      </c>
      <c r="C9" s="184">
        <f t="shared" si="0"/>
        <v>17</v>
      </c>
      <c r="D9" s="76">
        <v>0</v>
      </c>
      <c r="E9" s="184">
        <v>0</v>
      </c>
      <c r="F9" s="76">
        <v>0</v>
      </c>
      <c r="G9" s="184">
        <v>17</v>
      </c>
    </row>
    <row r="10" spans="2:26" ht="15" customHeight="1">
      <c r="B10" s="183" t="s">
        <v>180</v>
      </c>
      <c r="C10" s="184">
        <f t="shared" si="0"/>
        <v>115</v>
      </c>
      <c r="D10" s="76">
        <v>18</v>
      </c>
      <c r="E10" s="184">
        <v>24</v>
      </c>
      <c r="F10" s="76">
        <v>0</v>
      </c>
      <c r="G10" s="184">
        <v>73</v>
      </c>
    </row>
    <row r="11" spans="2:26" ht="15" customHeight="1">
      <c r="B11" s="183" t="s">
        <v>28</v>
      </c>
      <c r="C11" s="184">
        <f t="shared" si="0"/>
        <v>39743</v>
      </c>
      <c r="D11" s="76">
        <v>16541</v>
      </c>
      <c r="E11" s="184">
        <v>23182</v>
      </c>
      <c r="F11" s="76">
        <v>0</v>
      </c>
      <c r="G11" s="184">
        <v>20</v>
      </c>
      <c r="H11" s="185"/>
      <c r="I11" s="185"/>
      <c r="J11" s="185"/>
      <c r="K11" s="185"/>
      <c r="L11" s="185"/>
      <c r="M11" s="185"/>
      <c r="N11" s="185"/>
      <c r="O11" s="185"/>
    </row>
    <row r="12" spans="2:26" ht="15" customHeight="1">
      <c r="B12" s="183" t="s">
        <v>181</v>
      </c>
      <c r="C12" s="184">
        <f t="shared" si="0"/>
        <v>272</v>
      </c>
      <c r="D12" s="76">
        <v>234</v>
      </c>
      <c r="E12" s="184">
        <v>0</v>
      </c>
      <c r="F12" s="76">
        <v>0</v>
      </c>
      <c r="G12" s="184">
        <v>38</v>
      </c>
      <c r="H12" s="185"/>
      <c r="I12" s="185"/>
      <c r="J12" s="185"/>
      <c r="K12" s="185"/>
      <c r="L12" s="185"/>
      <c r="M12" s="185"/>
      <c r="N12" s="185"/>
      <c r="O12" s="185"/>
    </row>
    <row r="13" spans="2:26" ht="15" customHeight="1">
      <c r="B13" s="183" t="s">
        <v>182</v>
      </c>
      <c r="C13" s="184">
        <f t="shared" si="0"/>
        <v>1026</v>
      </c>
      <c r="D13" s="76">
        <v>986</v>
      </c>
      <c r="E13" s="184">
        <v>28</v>
      </c>
      <c r="F13" s="76">
        <v>0</v>
      </c>
      <c r="G13" s="184">
        <v>12</v>
      </c>
      <c r="H13" s="186"/>
      <c r="I13" s="186"/>
      <c r="J13" s="186"/>
      <c r="K13" s="186"/>
      <c r="L13" s="186"/>
      <c r="M13" s="186"/>
      <c r="N13" s="186"/>
      <c r="O13" s="186"/>
    </row>
    <row r="14" spans="2:26" ht="15" customHeight="1">
      <c r="B14" s="183" t="s">
        <v>183</v>
      </c>
      <c r="C14" s="184">
        <f t="shared" si="0"/>
        <v>20</v>
      </c>
      <c r="D14" s="76">
        <v>0</v>
      </c>
      <c r="E14" s="184">
        <v>0</v>
      </c>
      <c r="F14" s="76">
        <v>0</v>
      </c>
      <c r="G14" s="184">
        <v>20</v>
      </c>
      <c r="H14" s="187"/>
      <c r="I14" s="187"/>
      <c r="J14" s="187"/>
      <c r="K14" s="187"/>
      <c r="L14" s="187"/>
      <c r="M14" s="187"/>
      <c r="N14" s="187"/>
      <c r="O14" s="187"/>
    </row>
    <row r="15" spans="2:26" ht="15" customHeight="1">
      <c r="B15" s="183" t="s">
        <v>184</v>
      </c>
      <c r="C15" s="184">
        <f t="shared" si="0"/>
        <v>205</v>
      </c>
      <c r="D15" s="76">
        <v>46</v>
      </c>
      <c r="E15" s="184">
        <v>16</v>
      </c>
      <c r="F15" s="76">
        <v>108</v>
      </c>
      <c r="G15" s="184">
        <v>35</v>
      </c>
      <c r="H15" s="187"/>
      <c r="I15" s="187"/>
      <c r="J15" s="187"/>
      <c r="K15" s="187"/>
      <c r="L15" s="187"/>
      <c r="M15" s="187"/>
      <c r="N15" s="187"/>
      <c r="O15" s="187"/>
    </row>
    <row r="16" spans="2:26" ht="15" customHeight="1">
      <c r="B16" s="183" t="s">
        <v>185</v>
      </c>
      <c r="C16" s="184">
        <f t="shared" si="0"/>
        <v>1422</v>
      </c>
      <c r="D16" s="76">
        <v>930</v>
      </c>
      <c r="E16" s="184">
        <v>387</v>
      </c>
      <c r="F16" s="76">
        <v>38</v>
      </c>
      <c r="G16" s="184">
        <v>67</v>
      </c>
      <c r="H16" s="187"/>
      <c r="I16" s="187"/>
      <c r="J16" s="187"/>
      <c r="K16" s="187"/>
      <c r="L16" s="187"/>
      <c r="M16" s="187"/>
      <c r="N16" s="187"/>
      <c r="O16" s="187"/>
    </row>
    <row r="17" spans="2:15" ht="15" customHeight="1">
      <c r="B17" s="183" t="s">
        <v>186</v>
      </c>
      <c r="C17" s="184">
        <f t="shared" si="0"/>
        <v>4</v>
      </c>
      <c r="D17" s="76">
        <v>0</v>
      </c>
      <c r="E17" s="184">
        <v>0</v>
      </c>
      <c r="F17" s="76">
        <v>0</v>
      </c>
      <c r="G17" s="184">
        <v>4</v>
      </c>
      <c r="H17" s="187"/>
      <c r="I17" s="187"/>
      <c r="J17" s="187"/>
      <c r="K17" s="187"/>
      <c r="L17" s="187"/>
      <c r="M17" s="187"/>
      <c r="N17" s="187"/>
      <c r="O17" s="187"/>
    </row>
    <row r="18" spans="2:15" ht="15" customHeight="1">
      <c r="B18" s="183" t="s">
        <v>187</v>
      </c>
      <c r="C18" s="184">
        <f t="shared" si="0"/>
        <v>2343</v>
      </c>
      <c r="D18" s="76">
        <v>2261</v>
      </c>
      <c r="E18" s="184">
        <v>30</v>
      </c>
      <c r="F18" s="76">
        <v>15</v>
      </c>
      <c r="G18" s="184">
        <v>37</v>
      </c>
      <c r="H18" s="187"/>
      <c r="I18" s="187"/>
      <c r="J18" s="187"/>
      <c r="K18" s="187"/>
      <c r="L18" s="187"/>
      <c r="M18" s="187"/>
      <c r="N18" s="187"/>
      <c r="O18" s="187"/>
    </row>
    <row r="19" spans="2:15" ht="15" customHeight="1">
      <c r="B19" s="183" t="s">
        <v>188</v>
      </c>
      <c r="C19" s="184">
        <f t="shared" si="0"/>
        <v>80</v>
      </c>
      <c r="D19" s="76">
        <v>0</v>
      </c>
      <c r="E19" s="184">
        <v>0</v>
      </c>
      <c r="F19" s="76">
        <v>65</v>
      </c>
      <c r="G19" s="184">
        <v>15</v>
      </c>
      <c r="H19" s="187"/>
      <c r="I19" s="187"/>
      <c r="J19" s="187"/>
      <c r="K19" s="187"/>
      <c r="L19" s="187"/>
      <c r="M19" s="187"/>
      <c r="N19" s="187"/>
      <c r="O19" s="187"/>
    </row>
    <row r="20" spans="2:15" ht="15" customHeight="1">
      <c r="B20" s="183" t="s">
        <v>189</v>
      </c>
      <c r="C20" s="184">
        <f t="shared" si="0"/>
        <v>99</v>
      </c>
      <c r="D20" s="76">
        <v>0</v>
      </c>
      <c r="E20" s="184">
        <v>0</v>
      </c>
      <c r="F20" s="76">
        <v>0</v>
      </c>
      <c r="G20" s="184">
        <v>99</v>
      </c>
      <c r="H20" s="187"/>
      <c r="I20" s="187"/>
      <c r="J20" s="187"/>
      <c r="K20" s="187"/>
      <c r="L20" s="187"/>
      <c r="M20" s="187"/>
      <c r="N20" s="187"/>
      <c r="O20" s="187"/>
    </row>
    <row r="21" spans="2:15" ht="15" customHeight="1">
      <c r="B21" s="183" t="s">
        <v>190</v>
      </c>
      <c r="C21" s="184">
        <f t="shared" si="0"/>
        <v>1169</v>
      </c>
      <c r="D21" s="76">
        <v>872</v>
      </c>
      <c r="E21" s="184">
        <v>222</v>
      </c>
      <c r="F21" s="76">
        <v>22</v>
      </c>
      <c r="G21" s="184">
        <v>53</v>
      </c>
      <c r="H21" s="187"/>
      <c r="I21" s="187"/>
      <c r="J21" s="187"/>
      <c r="K21" s="187"/>
      <c r="L21" s="187"/>
      <c r="M21" s="187"/>
      <c r="N21" s="187"/>
      <c r="O21" s="187"/>
    </row>
    <row r="22" spans="2:15" ht="15" customHeight="1">
      <c r="B22" s="183" t="s">
        <v>191</v>
      </c>
      <c r="C22" s="184">
        <f t="shared" si="0"/>
        <v>26</v>
      </c>
      <c r="D22" s="76">
        <v>0</v>
      </c>
      <c r="E22" s="184">
        <v>0</v>
      </c>
      <c r="F22" s="76">
        <v>0</v>
      </c>
      <c r="G22" s="184">
        <v>26</v>
      </c>
      <c r="H22" s="187"/>
      <c r="I22" s="187"/>
      <c r="J22" s="187"/>
      <c r="K22" s="187"/>
      <c r="L22" s="187"/>
      <c r="M22" s="187"/>
      <c r="N22" s="187"/>
      <c r="O22" s="187"/>
    </row>
    <row r="23" spans="2:15" ht="15" customHeight="1">
      <c r="B23" s="183" t="s">
        <v>192</v>
      </c>
      <c r="C23" s="184">
        <f t="shared" si="0"/>
        <v>160</v>
      </c>
      <c r="D23" s="76">
        <v>67</v>
      </c>
      <c r="E23" s="184">
        <v>34</v>
      </c>
      <c r="F23" s="76">
        <v>28</v>
      </c>
      <c r="G23" s="184">
        <v>31</v>
      </c>
      <c r="H23" s="187"/>
      <c r="I23" s="187"/>
      <c r="J23" s="187"/>
      <c r="K23" s="187"/>
      <c r="L23" s="187"/>
      <c r="M23" s="187"/>
      <c r="N23" s="187"/>
      <c r="O23" s="187"/>
    </row>
    <row r="24" spans="2:15" ht="15" customHeight="1">
      <c r="B24" s="183" t="s">
        <v>29</v>
      </c>
      <c r="C24" s="184">
        <f t="shared" si="0"/>
        <v>21973</v>
      </c>
      <c r="D24" s="76">
        <v>15960</v>
      </c>
      <c r="E24" s="184">
        <v>6013</v>
      </c>
      <c r="F24" s="76">
        <v>0</v>
      </c>
      <c r="G24" s="184">
        <v>0</v>
      </c>
      <c r="H24" s="187"/>
      <c r="I24" s="187"/>
      <c r="J24" s="187"/>
      <c r="K24" s="187"/>
      <c r="L24" s="187"/>
      <c r="M24" s="187"/>
      <c r="N24" s="187"/>
      <c r="O24" s="187"/>
    </row>
    <row r="25" spans="2:15" ht="15" customHeight="1">
      <c r="B25" s="183" t="s">
        <v>193</v>
      </c>
      <c r="C25" s="184">
        <f t="shared" si="0"/>
        <v>1886</v>
      </c>
      <c r="D25" s="76">
        <v>1355</v>
      </c>
      <c r="E25" s="184">
        <v>342</v>
      </c>
      <c r="F25" s="76">
        <v>90</v>
      </c>
      <c r="G25" s="184">
        <v>99</v>
      </c>
      <c r="H25" s="187"/>
      <c r="I25" s="187"/>
      <c r="J25" s="187"/>
      <c r="K25" s="187"/>
      <c r="L25" s="187"/>
      <c r="M25" s="187"/>
      <c r="N25" s="187"/>
      <c r="O25" s="187"/>
    </row>
    <row r="26" spans="2:15" ht="15" customHeight="1">
      <c r="B26" s="183" t="s">
        <v>194</v>
      </c>
      <c r="C26" s="184">
        <f t="shared" si="0"/>
        <v>77</v>
      </c>
      <c r="D26" s="76">
        <v>21</v>
      </c>
      <c r="E26" s="184">
        <v>7</v>
      </c>
      <c r="F26" s="76">
        <v>20</v>
      </c>
      <c r="G26" s="184">
        <v>29</v>
      </c>
      <c r="H26" s="187"/>
      <c r="I26" s="187"/>
      <c r="J26" s="187"/>
      <c r="K26" s="187"/>
      <c r="L26" s="187"/>
      <c r="M26" s="187"/>
      <c r="N26" s="187"/>
      <c r="O26" s="187"/>
    </row>
    <row r="27" spans="2:15" ht="15" customHeight="1">
      <c r="B27" s="183" t="s">
        <v>195</v>
      </c>
      <c r="C27" s="184">
        <f t="shared" si="0"/>
        <v>32</v>
      </c>
      <c r="D27" s="76">
        <v>0</v>
      </c>
      <c r="E27" s="184">
        <v>3</v>
      </c>
      <c r="F27" s="76">
        <v>16</v>
      </c>
      <c r="G27" s="184">
        <v>13</v>
      </c>
      <c r="H27" s="187"/>
      <c r="I27" s="187"/>
      <c r="J27" s="187"/>
      <c r="K27" s="187"/>
      <c r="L27" s="187"/>
      <c r="M27" s="187"/>
      <c r="N27" s="187"/>
      <c r="O27" s="187"/>
    </row>
    <row r="28" spans="2:15" ht="15" customHeight="1">
      <c r="B28" s="183" t="s">
        <v>196</v>
      </c>
      <c r="C28" s="184">
        <f t="shared" si="0"/>
        <v>4627</v>
      </c>
      <c r="D28" s="76">
        <v>1702</v>
      </c>
      <c r="E28" s="184">
        <v>2865</v>
      </c>
      <c r="F28" s="76">
        <v>32</v>
      </c>
      <c r="G28" s="184">
        <v>28</v>
      </c>
      <c r="H28" s="187"/>
      <c r="I28" s="187"/>
      <c r="J28" s="187"/>
      <c r="K28" s="187"/>
      <c r="L28" s="187"/>
      <c r="M28" s="187"/>
      <c r="N28" s="187"/>
      <c r="O28" s="187"/>
    </row>
    <row r="29" spans="2:15" ht="15" customHeight="1">
      <c r="B29" s="183" t="s">
        <v>197</v>
      </c>
      <c r="C29" s="184">
        <f t="shared" si="0"/>
        <v>2543</v>
      </c>
      <c r="D29" s="76">
        <v>2529</v>
      </c>
      <c r="E29" s="184">
        <v>6</v>
      </c>
      <c r="F29" s="76">
        <v>0</v>
      </c>
      <c r="G29" s="184">
        <v>8</v>
      </c>
      <c r="H29" s="187"/>
      <c r="I29" s="187"/>
      <c r="J29" s="187"/>
      <c r="K29" s="187"/>
      <c r="L29" s="187"/>
      <c r="M29" s="187"/>
      <c r="N29" s="187"/>
      <c r="O29" s="187"/>
    </row>
    <row r="30" spans="2:15" ht="15" customHeight="1">
      <c r="B30" s="183" t="s">
        <v>198</v>
      </c>
      <c r="C30" s="184">
        <f t="shared" si="0"/>
        <v>810</v>
      </c>
      <c r="D30" s="76">
        <v>804</v>
      </c>
      <c r="E30" s="184">
        <v>6</v>
      </c>
      <c r="F30" s="76">
        <v>0</v>
      </c>
      <c r="G30" s="184">
        <v>0</v>
      </c>
      <c r="H30" s="187"/>
      <c r="I30" s="187"/>
      <c r="J30" s="187"/>
      <c r="K30" s="187"/>
      <c r="L30" s="187"/>
      <c r="M30" s="187"/>
      <c r="N30" s="187"/>
      <c r="O30" s="187"/>
    </row>
    <row r="31" spans="2:15" ht="15" customHeight="1">
      <c r="B31" s="183" t="s">
        <v>199</v>
      </c>
      <c r="C31" s="184">
        <f t="shared" si="0"/>
        <v>7329</v>
      </c>
      <c r="D31" s="76">
        <v>3635</v>
      </c>
      <c r="E31" s="184">
        <v>3694</v>
      </c>
      <c r="F31" s="76">
        <v>0</v>
      </c>
      <c r="G31" s="184">
        <v>0</v>
      </c>
      <c r="H31" s="187"/>
      <c r="I31" s="187"/>
      <c r="J31" s="187"/>
      <c r="K31" s="187"/>
      <c r="L31" s="187"/>
      <c r="M31" s="187"/>
      <c r="N31" s="187"/>
      <c r="O31" s="187"/>
    </row>
    <row r="32" spans="2:15" ht="15" customHeight="1">
      <c r="B32" s="183" t="s">
        <v>200</v>
      </c>
      <c r="C32" s="184">
        <f t="shared" si="0"/>
        <v>18</v>
      </c>
      <c r="D32" s="76">
        <v>14</v>
      </c>
      <c r="E32" s="184">
        <v>0</v>
      </c>
      <c r="F32" s="76">
        <v>0</v>
      </c>
      <c r="G32" s="184">
        <v>4</v>
      </c>
      <c r="H32" s="187"/>
      <c r="I32" s="187"/>
      <c r="J32" s="187"/>
      <c r="K32" s="187"/>
      <c r="L32" s="187"/>
      <c r="M32" s="187"/>
      <c r="N32" s="187"/>
      <c r="O32" s="187"/>
    </row>
    <row r="33" spans="2:26" ht="15" customHeight="1">
      <c r="B33" s="183" t="s">
        <v>201</v>
      </c>
      <c r="C33" s="184">
        <f t="shared" si="0"/>
        <v>143</v>
      </c>
      <c r="D33" s="76">
        <v>98</v>
      </c>
      <c r="E33" s="184">
        <v>10</v>
      </c>
      <c r="F33" s="76">
        <v>24</v>
      </c>
      <c r="G33" s="184">
        <v>11</v>
      </c>
      <c r="H33" s="187"/>
      <c r="I33" s="187"/>
      <c r="J33" s="187"/>
      <c r="K33" s="187"/>
      <c r="L33" s="187"/>
      <c r="M33" s="187"/>
      <c r="N33" s="187"/>
      <c r="O33" s="187"/>
    </row>
    <row r="34" spans="2:26" ht="15" customHeight="1">
      <c r="B34" s="183" t="s">
        <v>202</v>
      </c>
      <c r="C34" s="184">
        <f t="shared" si="0"/>
        <v>24</v>
      </c>
      <c r="D34" s="76">
        <v>0</v>
      </c>
      <c r="E34" s="184">
        <v>0</v>
      </c>
      <c r="F34" s="76">
        <v>0</v>
      </c>
      <c r="G34" s="184">
        <v>24</v>
      </c>
      <c r="H34" s="187"/>
      <c r="I34" s="187"/>
      <c r="J34" s="187"/>
      <c r="K34" s="187"/>
      <c r="L34" s="187"/>
      <c r="M34" s="187"/>
      <c r="N34" s="187"/>
      <c r="O34" s="187"/>
    </row>
    <row r="35" spans="2:26" ht="15" customHeight="1">
      <c r="B35" s="183" t="s">
        <v>203</v>
      </c>
      <c r="C35" s="184">
        <f t="shared" si="0"/>
        <v>33</v>
      </c>
      <c r="D35" s="76">
        <v>0</v>
      </c>
      <c r="E35" s="184">
        <v>0</v>
      </c>
      <c r="F35" s="76">
        <v>21</v>
      </c>
      <c r="G35" s="184">
        <v>12</v>
      </c>
      <c r="H35" s="187"/>
      <c r="I35" s="187"/>
      <c r="J35" s="187"/>
      <c r="K35" s="187"/>
      <c r="L35" s="187"/>
      <c r="M35" s="187"/>
      <c r="N35" s="187"/>
      <c r="O35" s="187"/>
    </row>
    <row r="36" spans="2:26" ht="15" customHeight="1">
      <c r="B36" s="183" t="s">
        <v>204</v>
      </c>
      <c r="C36" s="184">
        <f t="shared" si="0"/>
        <v>16</v>
      </c>
      <c r="D36" s="76">
        <v>0</v>
      </c>
      <c r="E36" s="184">
        <v>7</v>
      </c>
      <c r="F36" s="76">
        <v>0</v>
      </c>
      <c r="G36" s="184">
        <v>9</v>
      </c>
      <c r="H36" s="187"/>
      <c r="I36" s="187"/>
      <c r="J36" s="187"/>
      <c r="K36" s="187"/>
      <c r="L36" s="187"/>
      <c r="M36" s="187"/>
      <c r="N36" s="187"/>
      <c r="O36" s="187"/>
    </row>
    <row r="37" spans="2:26" ht="15" customHeight="1">
      <c r="B37" s="183" t="s">
        <v>205</v>
      </c>
      <c r="C37" s="184">
        <f t="shared" si="0"/>
        <v>12</v>
      </c>
      <c r="D37" s="76">
        <v>0</v>
      </c>
      <c r="E37" s="184">
        <v>0</v>
      </c>
      <c r="F37" s="76">
        <v>0</v>
      </c>
      <c r="G37" s="184">
        <v>12</v>
      </c>
      <c r="H37" s="187"/>
      <c r="I37" s="187"/>
      <c r="J37" s="187"/>
      <c r="K37" s="187"/>
      <c r="L37" s="187"/>
      <c r="M37" s="187"/>
      <c r="N37" s="187"/>
      <c r="O37" s="187"/>
    </row>
    <row r="38" spans="2:26" ht="15" customHeight="1">
      <c r="B38" s="183" t="s">
        <v>206</v>
      </c>
      <c r="C38" s="184">
        <f t="shared" si="0"/>
        <v>157</v>
      </c>
      <c r="D38" s="76">
        <v>97</v>
      </c>
      <c r="E38" s="184">
        <v>6</v>
      </c>
      <c r="F38" s="76">
        <v>40</v>
      </c>
      <c r="G38" s="184">
        <v>14</v>
      </c>
      <c r="H38" s="187"/>
      <c r="I38" s="187"/>
      <c r="J38" s="187"/>
      <c r="K38" s="187"/>
      <c r="L38" s="187"/>
      <c r="M38" s="187"/>
      <c r="N38" s="187"/>
      <c r="O38" s="187"/>
    </row>
    <row r="39" spans="2:26" ht="15" customHeight="1">
      <c r="B39" s="188" t="s">
        <v>207</v>
      </c>
      <c r="C39" s="189">
        <f t="shared" si="0"/>
        <v>133469</v>
      </c>
      <c r="D39" s="189">
        <v>81928</v>
      </c>
      <c r="E39" s="189">
        <v>50176</v>
      </c>
      <c r="F39" s="189">
        <v>541</v>
      </c>
      <c r="G39" s="189">
        <v>824</v>
      </c>
      <c r="H39" s="187"/>
      <c r="I39" s="187"/>
      <c r="J39" s="187"/>
      <c r="K39" s="187"/>
      <c r="L39" s="187"/>
      <c r="M39" s="187"/>
      <c r="N39" s="187"/>
      <c r="O39" s="187"/>
    </row>
    <row r="40" spans="2:26" ht="15" customHeight="1">
      <c r="B40" s="63" t="s">
        <v>208</v>
      </c>
      <c r="C40" s="63"/>
      <c r="D40" s="63"/>
      <c r="E40" s="63"/>
      <c r="F40" s="63"/>
      <c r="G40" s="63"/>
      <c r="H40" s="187"/>
      <c r="I40" s="187"/>
      <c r="J40" s="187"/>
      <c r="K40" s="187"/>
      <c r="L40" s="187"/>
      <c r="M40" s="187"/>
      <c r="N40" s="187"/>
      <c r="O40" s="187"/>
    </row>
    <row r="41" spans="2:26">
      <c r="H41" s="187"/>
      <c r="I41" s="187"/>
      <c r="J41" s="187"/>
      <c r="K41" s="187"/>
      <c r="L41" s="187"/>
      <c r="M41" s="187"/>
      <c r="N41" s="187"/>
      <c r="O41" s="187"/>
    </row>
    <row r="42" spans="2:26" ht="26.25" customHeight="1">
      <c r="F42" s="187"/>
      <c r="G42" s="187"/>
      <c r="H42" s="187"/>
      <c r="I42" s="187"/>
      <c r="J42" s="187"/>
      <c r="K42" s="187"/>
      <c r="L42" s="187"/>
      <c r="M42" s="187"/>
    </row>
    <row r="43" spans="2:26" ht="33" customHeight="1">
      <c r="G43" s="190"/>
      <c r="H43" s="190"/>
      <c r="I43" s="190"/>
      <c r="J43" s="190"/>
      <c r="K43" s="190"/>
      <c r="L43" s="190"/>
      <c r="M43" s="190"/>
      <c r="N43" s="190"/>
      <c r="O43" s="190"/>
      <c r="P43" s="190"/>
      <c r="Q43" s="190"/>
      <c r="R43" s="190"/>
      <c r="S43" s="190"/>
      <c r="T43" s="190"/>
      <c r="U43" s="190"/>
      <c r="V43" s="190"/>
      <c r="W43" s="190"/>
      <c r="X43" s="190"/>
      <c r="Y43" s="190"/>
      <c r="Z43" s="190"/>
    </row>
    <row r="44" spans="2:26">
      <c r="B44" s="191"/>
      <c r="C44" s="192"/>
      <c r="D44" s="192"/>
      <c r="E44" s="192"/>
      <c r="F44" s="187"/>
      <c r="G44" s="187"/>
      <c r="H44" s="187"/>
      <c r="I44" s="187"/>
      <c r="J44" s="187"/>
      <c r="K44" s="187"/>
      <c r="L44" s="187"/>
      <c r="M44" s="187"/>
      <c r="N44" s="187"/>
      <c r="O44" s="187"/>
    </row>
    <row r="45" spans="2:26">
      <c r="B45" s="185"/>
      <c r="C45" s="185"/>
      <c r="D45" s="185"/>
      <c r="E45" s="185"/>
      <c r="F45" s="185"/>
      <c r="G45" s="185"/>
      <c r="H45" s="185"/>
      <c r="I45" s="185"/>
      <c r="J45" s="185"/>
      <c r="K45" s="185"/>
      <c r="L45" s="185"/>
      <c r="M45" s="185"/>
      <c r="N45" s="185"/>
      <c r="O45" s="185"/>
    </row>
    <row r="46" spans="2:26">
      <c r="B46" s="185"/>
      <c r="C46" s="185"/>
      <c r="D46" s="185"/>
      <c r="E46" s="185"/>
      <c r="F46" s="185"/>
      <c r="G46" s="185"/>
      <c r="H46" s="185"/>
      <c r="I46" s="185"/>
      <c r="J46" s="185"/>
      <c r="K46" s="185"/>
      <c r="L46" s="185"/>
      <c r="M46" s="185"/>
      <c r="N46" s="185"/>
      <c r="O46" s="185"/>
    </row>
    <row r="47" spans="2:26">
      <c r="B47" s="185"/>
      <c r="C47" s="185"/>
      <c r="D47" s="185"/>
      <c r="E47" s="185"/>
      <c r="F47" s="185"/>
      <c r="G47" s="185"/>
      <c r="H47" s="185"/>
      <c r="I47" s="185"/>
      <c r="J47" s="185"/>
      <c r="K47" s="185"/>
      <c r="L47" s="185"/>
      <c r="M47" s="185"/>
      <c r="N47" s="185"/>
      <c r="O47" s="185"/>
    </row>
    <row r="48" spans="2:26">
      <c r="B48" s="185"/>
      <c r="C48" s="185"/>
      <c r="D48" s="185"/>
      <c r="E48" s="185"/>
      <c r="F48" s="185"/>
      <c r="G48" s="185"/>
      <c r="H48" s="185"/>
      <c r="I48" s="185"/>
      <c r="J48" s="185"/>
      <c r="K48" s="185"/>
      <c r="L48" s="185"/>
      <c r="M48" s="185"/>
      <c r="N48" s="185"/>
      <c r="O48" s="185"/>
    </row>
    <row r="49" spans="2:15">
      <c r="B49" s="185"/>
      <c r="C49" s="185"/>
      <c r="D49" s="185"/>
      <c r="E49" s="185"/>
      <c r="F49" s="185"/>
      <c r="G49" s="185"/>
      <c r="H49" s="185"/>
      <c r="I49" s="185"/>
      <c r="J49" s="185"/>
      <c r="K49" s="185"/>
      <c r="L49" s="185"/>
      <c r="M49" s="185"/>
      <c r="N49" s="185"/>
      <c r="O49" s="185"/>
    </row>
    <row r="50" spans="2:15">
      <c r="B50" s="185"/>
      <c r="C50" s="185"/>
      <c r="D50" s="185"/>
      <c r="E50" s="185"/>
      <c r="F50" s="185"/>
      <c r="G50" s="185"/>
      <c r="H50" s="185"/>
      <c r="I50" s="185"/>
      <c r="J50" s="185"/>
      <c r="K50" s="185"/>
      <c r="L50" s="185"/>
      <c r="M50" s="185"/>
      <c r="N50" s="185"/>
      <c r="O50" s="185"/>
    </row>
    <row r="51" spans="2:15">
      <c r="B51" s="185"/>
      <c r="C51" s="185"/>
      <c r="D51" s="185"/>
      <c r="E51" s="185"/>
      <c r="F51" s="185"/>
      <c r="G51" s="185"/>
      <c r="H51" s="185"/>
      <c r="I51" s="185"/>
      <c r="J51" s="185"/>
      <c r="K51" s="185"/>
      <c r="L51" s="185"/>
      <c r="M51" s="185"/>
      <c r="N51" s="185"/>
      <c r="O51" s="185"/>
    </row>
    <row r="52" spans="2:15">
      <c r="B52" s="185"/>
      <c r="C52" s="185"/>
      <c r="D52" s="185"/>
      <c r="E52" s="185"/>
      <c r="F52" s="185"/>
      <c r="G52" s="185"/>
      <c r="H52" s="185"/>
      <c r="I52" s="185"/>
      <c r="J52" s="185"/>
      <c r="K52" s="185"/>
      <c r="L52" s="185"/>
      <c r="M52" s="185"/>
      <c r="N52" s="185"/>
      <c r="O52" s="185"/>
    </row>
    <row r="53" spans="2:15">
      <c r="B53" s="185"/>
      <c r="C53" s="185"/>
      <c r="D53" s="185"/>
      <c r="E53" s="185"/>
      <c r="F53" s="185"/>
      <c r="G53" s="185"/>
      <c r="H53" s="185"/>
      <c r="I53" s="185"/>
      <c r="J53" s="185"/>
      <c r="K53" s="185"/>
      <c r="L53" s="185"/>
      <c r="M53" s="185"/>
      <c r="N53" s="185"/>
      <c r="O53" s="185"/>
    </row>
    <row r="54" spans="2:15">
      <c r="B54" s="185"/>
      <c r="C54" s="185"/>
      <c r="D54" s="185"/>
      <c r="E54" s="185"/>
      <c r="F54" s="185"/>
      <c r="G54" s="185"/>
      <c r="H54" s="185"/>
      <c r="I54" s="185"/>
      <c r="J54" s="185"/>
      <c r="K54" s="185"/>
      <c r="L54" s="185"/>
      <c r="M54" s="185"/>
      <c r="N54" s="185"/>
      <c r="O54" s="185"/>
    </row>
    <row r="55" spans="2:15">
      <c r="B55" s="185"/>
      <c r="C55" s="185"/>
      <c r="D55" s="185"/>
      <c r="E55" s="185"/>
      <c r="F55" s="185"/>
      <c r="G55" s="185"/>
      <c r="H55" s="185"/>
      <c r="I55" s="185"/>
      <c r="J55" s="185"/>
      <c r="K55" s="185"/>
      <c r="L55" s="185"/>
      <c r="M55" s="185"/>
      <c r="N55" s="185"/>
      <c r="O55" s="185"/>
    </row>
    <row r="56" spans="2:15">
      <c r="B56" s="185"/>
      <c r="C56" s="185"/>
      <c r="D56" s="185"/>
      <c r="E56" s="185"/>
      <c r="F56" s="185"/>
      <c r="G56" s="185"/>
      <c r="H56" s="185"/>
      <c r="I56" s="185"/>
      <c r="J56" s="185"/>
      <c r="K56" s="185"/>
      <c r="L56" s="185"/>
      <c r="M56" s="185"/>
      <c r="N56" s="185"/>
      <c r="O56" s="185"/>
    </row>
    <row r="57" spans="2:15">
      <c r="B57" s="185"/>
      <c r="C57" s="185"/>
      <c r="D57" s="185"/>
      <c r="E57" s="185"/>
      <c r="F57" s="185"/>
      <c r="G57" s="185"/>
      <c r="H57" s="185"/>
      <c r="I57" s="185"/>
      <c r="J57" s="185"/>
      <c r="K57" s="185"/>
      <c r="L57" s="185"/>
      <c r="M57" s="185"/>
      <c r="N57" s="185"/>
      <c r="O57" s="185"/>
    </row>
    <row r="58" spans="2:15">
      <c r="B58" s="185"/>
      <c r="C58" s="185"/>
      <c r="D58" s="185"/>
      <c r="E58" s="185"/>
      <c r="F58" s="185"/>
      <c r="G58" s="185"/>
      <c r="H58" s="185"/>
      <c r="I58" s="185"/>
      <c r="J58" s="185"/>
      <c r="K58" s="185"/>
      <c r="L58" s="185"/>
      <c r="M58" s="185"/>
      <c r="N58" s="185"/>
      <c r="O58" s="185"/>
    </row>
    <row r="59" spans="2:15">
      <c r="B59" s="185"/>
      <c r="C59" s="185"/>
      <c r="D59" s="185"/>
      <c r="E59" s="185"/>
      <c r="F59" s="185"/>
      <c r="G59" s="185"/>
      <c r="H59" s="185"/>
      <c r="I59" s="185"/>
      <c r="J59" s="185"/>
      <c r="K59" s="185"/>
      <c r="L59" s="185"/>
      <c r="M59" s="185"/>
      <c r="N59" s="185"/>
      <c r="O59" s="185"/>
    </row>
    <row r="60" spans="2:15">
      <c r="B60" s="185"/>
      <c r="C60" s="185"/>
      <c r="D60" s="185"/>
      <c r="E60" s="185"/>
      <c r="F60" s="185"/>
      <c r="G60" s="185"/>
      <c r="H60" s="185"/>
      <c r="I60" s="185"/>
      <c r="J60" s="185"/>
      <c r="K60" s="185"/>
      <c r="L60" s="185"/>
      <c r="M60" s="185"/>
      <c r="N60" s="185"/>
      <c r="O60" s="185"/>
    </row>
    <row r="61" spans="2:15">
      <c r="B61" s="185"/>
      <c r="C61" s="185"/>
      <c r="D61" s="185"/>
      <c r="E61" s="185"/>
      <c r="F61" s="185"/>
      <c r="G61" s="185"/>
      <c r="H61" s="185"/>
      <c r="I61" s="185"/>
      <c r="J61" s="185"/>
      <c r="K61" s="185"/>
      <c r="L61" s="185"/>
      <c r="M61" s="185"/>
      <c r="N61" s="185"/>
      <c r="O61" s="185"/>
    </row>
  </sheetData>
  <mergeCells count="3">
    <mergeCell ref="B5:G5"/>
    <mergeCell ref="C6:E6"/>
    <mergeCell ref="B40:G40"/>
  </mergeCells>
  <printOptions horizontalCentered="1" verticalCentered="1"/>
  <pageMargins left="0.78740157480314965" right="0.78740157480314965" top="0.78740157480314965" bottom="0.78740157480314965" header="0" footer="0.19685039370078741"/>
  <pageSetup paperSize="9" scale="85" orientation="landscape" r:id="rId1"/>
  <headerFooter scaleWithDoc="0" alignWithMargins="0">
    <oddHeader xml:space="preserve">&amp;L&amp;G&amp;RTurismo en Cifras </oddHeader>
    <oddFooter>&amp;CTurismo de Tenerife&amp;R&amp;P</oddFooter>
  </headerFooter>
  <colBreaks count="1" manualBreakCount="1">
    <brk id="26" max="1048575" man="1"/>
  </colBreaks>
  <drawing r:id="rId2"/>
  <legacyDrawingHF r:id="rId3"/>
</worksheet>
</file>

<file path=xl/worksheets/sheet31.xml><?xml version="1.0" encoding="utf-8"?>
<worksheet xmlns="http://schemas.openxmlformats.org/spreadsheetml/2006/main" xmlns:r="http://schemas.openxmlformats.org/officeDocument/2006/relationships">
  <sheetPr codeName="Hoja66">
    <tabColor rgb="FF000099"/>
    <pageSetUpPr autoPageBreaks="0" fitToPage="1"/>
  </sheetPr>
  <dimension ref="B27:L28"/>
  <sheetViews>
    <sheetView showGridLines="0" showRowColHeaders="0" showOutlineSymbols="0" zoomScaleNormal="100" workbookViewId="0">
      <selection activeCell="B1" sqref="B1"/>
    </sheetView>
  </sheetViews>
  <sheetFormatPr baseColWidth="10" defaultRowHeight="12.75"/>
  <cols>
    <col min="1" max="1" width="11.42578125" style="2"/>
    <col min="2" max="2" width="5.7109375" style="2" customWidth="1"/>
    <col min="3" max="3" width="12.7109375" style="2" customWidth="1"/>
    <col min="4" max="257" width="11.42578125" style="2"/>
    <col min="258" max="258" width="5.7109375" style="2" customWidth="1"/>
    <col min="259" max="259" width="12.7109375" style="2" customWidth="1"/>
    <col min="260" max="513" width="11.42578125" style="2"/>
    <col min="514" max="514" width="5.7109375" style="2" customWidth="1"/>
    <col min="515" max="515" width="12.7109375" style="2" customWidth="1"/>
    <col min="516" max="769" width="11.42578125" style="2"/>
    <col min="770" max="770" width="5.7109375" style="2" customWidth="1"/>
    <col min="771" max="771" width="12.7109375" style="2" customWidth="1"/>
    <col min="772" max="1025" width="11.42578125" style="2"/>
    <col min="1026" max="1026" width="5.7109375" style="2" customWidth="1"/>
    <col min="1027" max="1027" width="12.7109375" style="2" customWidth="1"/>
    <col min="1028" max="1281" width="11.42578125" style="2"/>
    <col min="1282" max="1282" width="5.7109375" style="2" customWidth="1"/>
    <col min="1283" max="1283" width="12.7109375" style="2" customWidth="1"/>
    <col min="1284" max="1537" width="11.42578125" style="2"/>
    <col min="1538" max="1538" width="5.7109375" style="2" customWidth="1"/>
    <col min="1539" max="1539" width="12.7109375" style="2" customWidth="1"/>
    <col min="1540" max="1793" width="11.42578125" style="2"/>
    <col min="1794" max="1794" width="5.7109375" style="2" customWidth="1"/>
    <col min="1795" max="1795" width="12.7109375" style="2" customWidth="1"/>
    <col min="1796" max="2049" width="11.42578125" style="2"/>
    <col min="2050" max="2050" width="5.7109375" style="2" customWidth="1"/>
    <col min="2051" max="2051" width="12.7109375" style="2" customWidth="1"/>
    <col min="2052" max="2305" width="11.42578125" style="2"/>
    <col min="2306" max="2306" width="5.7109375" style="2" customWidth="1"/>
    <col min="2307" max="2307" width="12.7109375" style="2" customWidth="1"/>
    <col min="2308" max="2561" width="11.42578125" style="2"/>
    <col min="2562" max="2562" width="5.7109375" style="2" customWidth="1"/>
    <col min="2563" max="2563" width="12.7109375" style="2" customWidth="1"/>
    <col min="2564" max="2817" width="11.42578125" style="2"/>
    <col min="2818" max="2818" width="5.7109375" style="2" customWidth="1"/>
    <col min="2819" max="2819" width="12.7109375" style="2" customWidth="1"/>
    <col min="2820" max="3073" width="11.42578125" style="2"/>
    <col min="3074" max="3074" width="5.7109375" style="2" customWidth="1"/>
    <col min="3075" max="3075" width="12.7109375" style="2" customWidth="1"/>
    <col min="3076" max="3329" width="11.42578125" style="2"/>
    <col min="3330" max="3330" width="5.7109375" style="2" customWidth="1"/>
    <col min="3331" max="3331" width="12.7109375" style="2" customWidth="1"/>
    <col min="3332" max="3585" width="11.42578125" style="2"/>
    <col min="3586" max="3586" width="5.7109375" style="2" customWidth="1"/>
    <col min="3587" max="3587" width="12.7109375" style="2" customWidth="1"/>
    <col min="3588" max="3841" width="11.42578125" style="2"/>
    <col min="3842" max="3842" width="5.7109375" style="2" customWidth="1"/>
    <col min="3843" max="3843" width="12.7109375" style="2" customWidth="1"/>
    <col min="3844" max="4097" width="11.42578125" style="2"/>
    <col min="4098" max="4098" width="5.7109375" style="2" customWidth="1"/>
    <col min="4099" max="4099" width="12.7109375" style="2" customWidth="1"/>
    <col min="4100" max="4353" width="11.42578125" style="2"/>
    <col min="4354" max="4354" width="5.7109375" style="2" customWidth="1"/>
    <col min="4355" max="4355" width="12.7109375" style="2" customWidth="1"/>
    <col min="4356" max="4609" width="11.42578125" style="2"/>
    <col min="4610" max="4610" width="5.7109375" style="2" customWidth="1"/>
    <col min="4611" max="4611" width="12.7109375" style="2" customWidth="1"/>
    <col min="4612" max="4865" width="11.42578125" style="2"/>
    <col min="4866" max="4866" width="5.7109375" style="2" customWidth="1"/>
    <col min="4867" max="4867" width="12.7109375" style="2" customWidth="1"/>
    <col min="4868" max="5121" width="11.42578125" style="2"/>
    <col min="5122" max="5122" width="5.7109375" style="2" customWidth="1"/>
    <col min="5123" max="5123" width="12.7109375" style="2" customWidth="1"/>
    <col min="5124" max="5377" width="11.42578125" style="2"/>
    <col min="5378" max="5378" width="5.7109375" style="2" customWidth="1"/>
    <col min="5379" max="5379" width="12.7109375" style="2" customWidth="1"/>
    <col min="5380" max="5633" width="11.42578125" style="2"/>
    <col min="5634" max="5634" width="5.7109375" style="2" customWidth="1"/>
    <col min="5635" max="5635" width="12.7109375" style="2" customWidth="1"/>
    <col min="5636" max="5889" width="11.42578125" style="2"/>
    <col min="5890" max="5890" width="5.7109375" style="2" customWidth="1"/>
    <col min="5891" max="5891" width="12.7109375" style="2" customWidth="1"/>
    <col min="5892" max="6145" width="11.42578125" style="2"/>
    <col min="6146" max="6146" width="5.7109375" style="2" customWidth="1"/>
    <col min="6147" max="6147" width="12.7109375" style="2" customWidth="1"/>
    <col min="6148" max="6401" width="11.42578125" style="2"/>
    <col min="6402" max="6402" width="5.7109375" style="2" customWidth="1"/>
    <col min="6403" max="6403" width="12.7109375" style="2" customWidth="1"/>
    <col min="6404" max="6657" width="11.42578125" style="2"/>
    <col min="6658" max="6658" width="5.7109375" style="2" customWidth="1"/>
    <col min="6659" max="6659" width="12.7109375" style="2" customWidth="1"/>
    <col min="6660" max="6913" width="11.42578125" style="2"/>
    <col min="6914" max="6914" width="5.7109375" style="2" customWidth="1"/>
    <col min="6915" max="6915" width="12.7109375" style="2" customWidth="1"/>
    <col min="6916" max="7169" width="11.42578125" style="2"/>
    <col min="7170" max="7170" width="5.7109375" style="2" customWidth="1"/>
    <col min="7171" max="7171" width="12.7109375" style="2" customWidth="1"/>
    <col min="7172" max="7425" width="11.42578125" style="2"/>
    <col min="7426" max="7426" width="5.7109375" style="2" customWidth="1"/>
    <col min="7427" max="7427" width="12.7109375" style="2" customWidth="1"/>
    <col min="7428" max="7681" width="11.42578125" style="2"/>
    <col min="7682" max="7682" width="5.7109375" style="2" customWidth="1"/>
    <col min="7683" max="7683" width="12.7109375" style="2" customWidth="1"/>
    <col min="7684" max="7937" width="11.42578125" style="2"/>
    <col min="7938" max="7938" width="5.7109375" style="2" customWidth="1"/>
    <col min="7939" max="7939" width="12.7109375" style="2" customWidth="1"/>
    <col min="7940" max="8193" width="11.42578125" style="2"/>
    <col min="8194" max="8194" width="5.7109375" style="2" customWidth="1"/>
    <col min="8195" max="8195" width="12.7109375" style="2" customWidth="1"/>
    <col min="8196" max="8449" width="11.42578125" style="2"/>
    <col min="8450" max="8450" width="5.7109375" style="2" customWidth="1"/>
    <col min="8451" max="8451" width="12.7109375" style="2" customWidth="1"/>
    <col min="8452" max="8705" width="11.42578125" style="2"/>
    <col min="8706" max="8706" width="5.7109375" style="2" customWidth="1"/>
    <col min="8707" max="8707" width="12.7109375" style="2" customWidth="1"/>
    <col min="8708" max="8961" width="11.42578125" style="2"/>
    <col min="8962" max="8962" width="5.7109375" style="2" customWidth="1"/>
    <col min="8963" max="8963" width="12.7109375" style="2" customWidth="1"/>
    <col min="8964" max="9217" width="11.42578125" style="2"/>
    <col min="9218" max="9218" width="5.7109375" style="2" customWidth="1"/>
    <col min="9219" max="9219" width="12.7109375" style="2" customWidth="1"/>
    <col min="9220" max="9473" width="11.42578125" style="2"/>
    <col min="9474" max="9474" width="5.7109375" style="2" customWidth="1"/>
    <col min="9475" max="9475" width="12.7109375" style="2" customWidth="1"/>
    <col min="9476" max="9729" width="11.42578125" style="2"/>
    <col min="9730" max="9730" width="5.7109375" style="2" customWidth="1"/>
    <col min="9731" max="9731" width="12.7109375" style="2" customWidth="1"/>
    <col min="9732" max="9985" width="11.42578125" style="2"/>
    <col min="9986" max="9986" width="5.7109375" style="2" customWidth="1"/>
    <col min="9987" max="9987" width="12.7109375" style="2" customWidth="1"/>
    <col min="9988" max="10241" width="11.42578125" style="2"/>
    <col min="10242" max="10242" width="5.7109375" style="2" customWidth="1"/>
    <col min="10243" max="10243" width="12.7109375" style="2" customWidth="1"/>
    <col min="10244" max="10497" width="11.42578125" style="2"/>
    <col min="10498" max="10498" width="5.7109375" style="2" customWidth="1"/>
    <col min="10499" max="10499" width="12.7109375" style="2" customWidth="1"/>
    <col min="10500" max="10753" width="11.42578125" style="2"/>
    <col min="10754" max="10754" width="5.7109375" style="2" customWidth="1"/>
    <col min="10755" max="10755" width="12.7109375" style="2" customWidth="1"/>
    <col min="10756" max="11009" width="11.42578125" style="2"/>
    <col min="11010" max="11010" width="5.7109375" style="2" customWidth="1"/>
    <col min="11011" max="11011" width="12.7109375" style="2" customWidth="1"/>
    <col min="11012" max="11265" width="11.42578125" style="2"/>
    <col min="11266" max="11266" width="5.7109375" style="2" customWidth="1"/>
    <col min="11267" max="11267" width="12.7109375" style="2" customWidth="1"/>
    <col min="11268" max="11521" width="11.42578125" style="2"/>
    <col min="11522" max="11522" width="5.7109375" style="2" customWidth="1"/>
    <col min="11523" max="11523" width="12.7109375" style="2" customWidth="1"/>
    <col min="11524" max="11777" width="11.42578125" style="2"/>
    <col min="11778" max="11778" width="5.7109375" style="2" customWidth="1"/>
    <col min="11779" max="11779" width="12.7109375" style="2" customWidth="1"/>
    <col min="11780" max="12033" width="11.42578125" style="2"/>
    <col min="12034" max="12034" width="5.7109375" style="2" customWidth="1"/>
    <col min="12035" max="12035" width="12.7109375" style="2" customWidth="1"/>
    <col min="12036" max="12289" width="11.42578125" style="2"/>
    <col min="12290" max="12290" width="5.7109375" style="2" customWidth="1"/>
    <col min="12291" max="12291" width="12.7109375" style="2" customWidth="1"/>
    <col min="12292" max="12545" width="11.42578125" style="2"/>
    <col min="12546" max="12546" width="5.7109375" style="2" customWidth="1"/>
    <col min="12547" max="12547" width="12.7109375" style="2" customWidth="1"/>
    <col min="12548" max="12801" width="11.42578125" style="2"/>
    <col min="12802" max="12802" width="5.7109375" style="2" customWidth="1"/>
    <col min="12803" max="12803" width="12.7109375" style="2" customWidth="1"/>
    <col min="12804" max="13057" width="11.42578125" style="2"/>
    <col min="13058" max="13058" width="5.7109375" style="2" customWidth="1"/>
    <col min="13059" max="13059" width="12.7109375" style="2" customWidth="1"/>
    <col min="13060" max="13313" width="11.42578125" style="2"/>
    <col min="13314" max="13314" width="5.7109375" style="2" customWidth="1"/>
    <col min="13315" max="13315" width="12.7109375" style="2" customWidth="1"/>
    <col min="13316" max="13569" width="11.42578125" style="2"/>
    <col min="13570" max="13570" width="5.7109375" style="2" customWidth="1"/>
    <col min="13571" max="13571" width="12.7109375" style="2" customWidth="1"/>
    <col min="13572" max="13825" width="11.42578125" style="2"/>
    <col min="13826" max="13826" width="5.7109375" style="2" customWidth="1"/>
    <col min="13827" max="13827" width="12.7109375" style="2" customWidth="1"/>
    <col min="13828" max="14081" width="11.42578125" style="2"/>
    <col min="14082" max="14082" width="5.7109375" style="2" customWidth="1"/>
    <col min="14083" max="14083" width="12.7109375" style="2" customWidth="1"/>
    <col min="14084" max="14337" width="11.42578125" style="2"/>
    <col min="14338" max="14338" width="5.7109375" style="2" customWidth="1"/>
    <col min="14339" max="14339" width="12.7109375" style="2" customWidth="1"/>
    <col min="14340" max="14593" width="11.42578125" style="2"/>
    <col min="14594" max="14594" width="5.7109375" style="2" customWidth="1"/>
    <col min="14595" max="14595" width="12.7109375" style="2" customWidth="1"/>
    <col min="14596" max="14849" width="11.42578125" style="2"/>
    <col min="14850" max="14850" width="5.7109375" style="2" customWidth="1"/>
    <col min="14851" max="14851" width="12.7109375" style="2" customWidth="1"/>
    <col min="14852" max="15105" width="11.42578125" style="2"/>
    <col min="15106" max="15106" width="5.7109375" style="2" customWidth="1"/>
    <col min="15107" max="15107" width="12.7109375" style="2" customWidth="1"/>
    <col min="15108" max="15361" width="11.42578125" style="2"/>
    <col min="15362" max="15362" width="5.7109375" style="2" customWidth="1"/>
    <col min="15363" max="15363" width="12.7109375" style="2" customWidth="1"/>
    <col min="15364" max="15617" width="11.42578125" style="2"/>
    <col min="15618" max="15618" width="5.7109375" style="2" customWidth="1"/>
    <col min="15619" max="15619" width="12.7109375" style="2" customWidth="1"/>
    <col min="15620" max="15873" width="11.42578125" style="2"/>
    <col min="15874" max="15874" width="5.7109375" style="2" customWidth="1"/>
    <col min="15875" max="15875" width="12.7109375" style="2" customWidth="1"/>
    <col min="15876" max="16129" width="11.42578125" style="2"/>
    <col min="16130" max="16130" width="5.7109375" style="2" customWidth="1"/>
    <col min="16131" max="16131" width="12.7109375" style="2" customWidth="1"/>
    <col min="16132" max="16384" width="11.42578125" style="2"/>
  </cols>
  <sheetData>
    <row r="27" spans="2:12" ht="15" customHeight="1" thickBot="1"/>
    <row r="28" spans="2:12" ht="30" customHeight="1" thickBot="1">
      <c r="B28" s="12"/>
      <c r="C28" s="12"/>
      <c r="D28" s="12"/>
      <c r="E28" s="12"/>
      <c r="F28" s="12"/>
      <c r="G28" s="12"/>
      <c r="H28" s="12"/>
      <c r="I28" s="12"/>
      <c r="J28" s="41" t="s">
        <v>60</v>
      </c>
      <c r="K28" s="12"/>
      <c r="L28" s="12"/>
    </row>
  </sheetData>
  <hyperlinks>
    <hyperlink ref="J28" location="'Plazas Autorizadas tipología'!A1" tooltip="Ir a tabla" display="Tabla"/>
  </hyperlink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 xml:space="preserve">&amp;L&amp;G&amp;RTurismo en Cifras </oddHeader>
    <oddFooter>&amp;CTurismo de Tenerife&amp;R&amp;P</oddFooter>
  </headerFooter>
  <drawing r:id="rId2"/>
  <legacyDrawingHF r:id="rId3"/>
</worksheet>
</file>

<file path=xl/worksheets/sheet32.xml><?xml version="1.0" encoding="utf-8"?>
<worksheet xmlns="http://schemas.openxmlformats.org/spreadsheetml/2006/main" xmlns:r="http://schemas.openxmlformats.org/officeDocument/2006/relationships">
  <sheetPr codeName="Hoja41">
    <tabColor rgb="FF000099"/>
    <pageSetUpPr autoPageBreaks="0" fitToPage="1"/>
  </sheetPr>
  <dimension ref="B1:Q41"/>
  <sheetViews>
    <sheetView showGridLines="0" showRowColHeaders="0" showOutlineSymbols="0" zoomScaleNormal="100" workbookViewId="0">
      <selection activeCell="B1" sqref="B1"/>
    </sheetView>
  </sheetViews>
  <sheetFormatPr baseColWidth="10" defaultColWidth="16.5703125" defaultRowHeight="12.75"/>
  <cols>
    <col min="1" max="1" width="15.7109375" style="178" customWidth="1"/>
    <col min="2" max="2" width="21.7109375" style="178" customWidth="1"/>
    <col min="3" max="12" width="10.7109375" style="178" customWidth="1"/>
    <col min="13" max="13" width="16.5703125" style="178" customWidth="1"/>
    <col min="14" max="14" width="11.140625" style="178" customWidth="1"/>
    <col min="15" max="15" width="9.28515625" style="178" customWidth="1"/>
    <col min="16" max="255" width="16.5703125" style="178"/>
    <col min="256" max="256" width="3.7109375" style="178" customWidth="1"/>
    <col min="257" max="257" width="10.42578125" style="178" customWidth="1"/>
    <col min="258" max="258" width="23.140625" style="178" customWidth="1"/>
    <col min="259" max="259" width="11" style="178" customWidth="1"/>
    <col min="260" max="260" width="8.85546875" style="178" customWidth="1"/>
    <col min="261" max="261" width="10.42578125" style="178" customWidth="1"/>
    <col min="262" max="262" width="8.5703125" style="178" customWidth="1"/>
    <col min="263" max="263" width="9.5703125" style="178" customWidth="1"/>
    <col min="264" max="264" width="9.7109375" style="178" customWidth="1"/>
    <col min="265" max="265" width="9.85546875" style="178" customWidth="1"/>
    <col min="266" max="266" width="10" style="178" customWidth="1"/>
    <col min="267" max="267" width="10.7109375" style="178" customWidth="1"/>
    <col min="268" max="268" width="10.140625" style="178" customWidth="1"/>
    <col min="269" max="269" width="16.5703125" style="178" customWidth="1"/>
    <col min="270" max="270" width="11.140625" style="178" customWidth="1"/>
    <col min="271" max="271" width="9.28515625" style="178" customWidth="1"/>
    <col min="272" max="511" width="16.5703125" style="178"/>
    <col min="512" max="512" width="3.7109375" style="178" customWidth="1"/>
    <col min="513" max="513" width="10.42578125" style="178" customWidth="1"/>
    <col min="514" max="514" width="23.140625" style="178" customWidth="1"/>
    <col min="515" max="515" width="11" style="178" customWidth="1"/>
    <col min="516" max="516" width="8.85546875" style="178" customWidth="1"/>
    <col min="517" max="517" width="10.42578125" style="178" customWidth="1"/>
    <col min="518" max="518" width="8.5703125" style="178" customWidth="1"/>
    <col min="519" max="519" width="9.5703125" style="178" customWidth="1"/>
    <col min="520" max="520" width="9.7109375" style="178" customWidth="1"/>
    <col min="521" max="521" width="9.85546875" style="178" customWidth="1"/>
    <col min="522" max="522" width="10" style="178" customWidth="1"/>
    <col min="523" max="523" width="10.7109375" style="178" customWidth="1"/>
    <col min="524" max="524" width="10.140625" style="178" customWidth="1"/>
    <col min="525" max="525" width="16.5703125" style="178" customWidth="1"/>
    <col min="526" max="526" width="11.140625" style="178" customWidth="1"/>
    <col min="527" max="527" width="9.28515625" style="178" customWidth="1"/>
    <col min="528" max="767" width="16.5703125" style="178"/>
    <col min="768" max="768" width="3.7109375" style="178" customWidth="1"/>
    <col min="769" max="769" width="10.42578125" style="178" customWidth="1"/>
    <col min="770" max="770" width="23.140625" style="178" customWidth="1"/>
    <col min="771" max="771" width="11" style="178" customWidth="1"/>
    <col min="772" max="772" width="8.85546875" style="178" customWidth="1"/>
    <col min="773" max="773" width="10.42578125" style="178" customWidth="1"/>
    <col min="774" max="774" width="8.5703125" style="178" customWidth="1"/>
    <col min="775" max="775" width="9.5703125" style="178" customWidth="1"/>
    <col min="776" max="776" width="9.7109375" style="178" customWidth="1"/>
    <col min="777" max="777" width="9.85546875" style="178" customWidth="1"/>
    <col min="778" max="778" width="10" style="178" customWidth="1"/>
    <col min="779" max="779" width="10.7109375" style="178" customWidth="1"/>
    <col min="780" max="780" width="10.140625" style="178" customWidth="1"/>
    <col min="781" max="781" width="16.5703125" style="178" customWidth="1"/>
    <col min="782" max="782" width="11.140625" style="178" customWidth="1"/>
    <col min="783" max="783" width="9.28515625" style="178" customWidth="1"/>
    <col min="784" max="1023" width="16.5703125" style="178"/>
    <col min="1024" max="1024" width="3.7109375" style="178" customWidth="1"/>
    <col min="1025" max="1025" width="10.42578125" style="178" customWidth="1"/>
    <col min="1026" max="1026" width="23.140625" style="178" customWidth="1"/>
    <col min="1027" max="1027" width="11" style="178" customWidth="1"/>
    <col min="1028" max="1028" width="8.85546875" style="178" customWidth="1"/>
    <col min="1029" max="1029" width="10.42578125" style="178" customWidth="1"/>
    <col min="1030" max="1030" width="8.5703125" style="178" customWidth="1"/>
    <col min="1031" max="1031" width="9.5703125" style="178" customWidth="1"/>
    <col min="1032" max="1032" width="9.7109375" style="178" customWidth="1"/>
    <col min="1033" max="1033" width="9.85546875" style="178" customWidth="1"/>
    <col min="1034" max="1034" width="10" style="178" customWidth="1"/>
    <col min="1035" max="1035" width="10.7109375" style="178" customWidth="1"/>
    <col min="1036" max="1036" width="10.140625" style="178" customWidth="1"/>
    <col min="1037" max="1037" width="16.5703125" style="178" customWidth="1"/>
    <col min="1038" max="1038" width="11.140625" style="178" customWidth="1"/>
    <col min="1039" max="1039" width="9.28515625" style="178" customWidth="1"/>
    <col min="1040" max="1279" width="16.5703125" style="178"/>
    <col min="1280" max="1280" width="3.7109375" style="178" customWidth="1"/>
    <col min="1281" max="1281" width="10.42578125" style="178" customWidth="1"/>
    <col min="1282" max="1282" width="23.140625" style="178" customWidth="1"/>
    <col min="1283" max="1283" width="11" style="178" customWidth="1"/>
    <col min="1284" max="1284" width="8.85546875" style="178" customWidth="1"/>
    <col min="1285" max="1285" width="10.42578125" style="178" customWidth="1"/>
    <col min="1286" max="1286" width="8.5703125" style="178" customWidth="1"/>
    <col min="1287" max="1287" width="9.5703125" style="178" customWidth="1"/>
    <col min="1288" max="1288" width="9.7109375" style="178" customWidth="1"/>
    <col min="1289" max="1289" width="9.85546875" style="178" customWidth="1"/>
    <col min="1290" max="1290" width="10" style="178" customWidth="1"/>
    <col min="1291" max="1291" width="10.7109375" style="178" customWidth="1"/>
    <col min="1292" max="1292" width="10.140625" style="178" customWidth="1"/>
    <col min="1293" max="1293" width="16.5703125" style="178" customWidth="1"/>
    <col min="1294" max="1294" width="11.140625" style="178" customWidth="1"/>
    <col min="1295" max="1295" width="9.28515625" style="178" customWidth="1"/>
    <col min="1296" max="1535" width="16.5703125" style="178"/>
    <col min="1536" max="1536" width="3.7109375" style="178" customWidth="1"/>
    <col min="1537" max="1537" width="10.42578125" style="178" customWidth="1"/>
    <col min="1538" max="1538" width="23.140625" style="178" customWidth="1"/>
    <col min="1539" max="1539" width="11" style="178" customWidth="1"/>
    <col min="1540" max="1540" width="8.85546875" style="178" customWidth="1"/>
    <col min="1541" max="1541" width="10.42578125" style="178" customWidth="1"/>
    <col min="1542" max="1542" width="8.5703125" style="178" customWidth="1"/>
    <col min="1543" max="1543" width="9.5703125" style="178" customWidth="1"/>
    <col min="1544" max="1544" width="9.7109375" style="178" customWidth="1"/>
    <col min="1545" max="1545" width="9.85546875" style="178" customWidth="1"/>
    <col min="1546" max="1546" width="10" style="178" customWidth="1"/>
    <col min="1547" max="1547" width="10.7109375" style="178" customWidth="1"/>
    <col min="1548" max="1548" width="10.140625" style="178" customWidth="1"/>
    <col min="1549" max="1549" width="16.5703125" style="178" customWidth="1"/>
    <col min="1550" max="1550" width="11.140625" style="178" customWidth="1"/>
    <col min="1551" max="1551" width="9.28515625" style="178" customWidth="1"/>
    <col min="1552" max="1791" width="16.5703125" style="178"/>
    <col min="1792" max="1792" width="3.7109375" style="178" customWidth="1"/>
    <col min="1793" max="1793" width="10.42578125" style="178" customWidth="1"/>
    <col min="1794" max="1794" width="23.140625" style="178" customWidth="1"/>
    <col min="1795" max="1795" width="11" style="178" customWidth="1"/>
    <col min="1796" max="1796" width="8.85546875" style="178" customWidth="1"/>
    <col min="1797" max="1797" width="10.42578125" style="178" customWidth="1"/>
    <col min="1798" max="1798" width="8.5703125" style="178" customWidth="1"/>
    <col min="1799" max="1799" width="9.5703125" style="178" customWidth="1"/>
    <col min="1800" max="1800" width="9.7109375" style="178" customWidth="1"/>
    <col min="1801" max="1801" width="9.85546875" style="178" customWidth="1"/>
    <col min="1802" max="1802" width="10" style="178" customWidth="1"/>
    <col min="1803" max="1803" width="10.7109375" style="178" customWidth="1"/>
    <col min="1804" max="1804" width="10.140625" style="178" customWidth="1"/>
    <col min="1805" max="1805" width="16.5703125" style="178" customWidth="1"/>
    <col min="1806" max="1806" width="11.140625" style="178" customWidth="1"/>
    <col min="1807" max="1807" width="9.28515625" style="178" customWidth="1"/>
    <col min="1808" max="2047" width="16.5703125" style="178"/>
    <col min="2048" max="2048" width="3.7109375" style="178" customWidth="1"/>
    <col min="2049" max="2049" width="10.42578125" style="178" customWidth="1"/>
    <col min="2050" max="2050" width="23.140625" style="178" customWidth="1"/>
    <col min="2051" max="2051" width="11" style="178" customWidth="1"/>
    <col min="2052" max="2052" width="8.85546875" style="178" customWidth="1"/>
    <col min="2053" max="2053" width="10.42578125" style="178" customWidth="1"/>
    <col min="2054" max="2054" width="8.5703125" style="178" customWidth="1"/>
    <col min="2055" max="2055" width="9.5703125" style="178" customWidth="1"/>
    <col min="2056" max="2056" width="9.7109375" style="178" customWidth="1"/>
    <col min="2057" max="2057" width="9.85546875" style="178" customWidth="1"/>
    <col min="2058" max="2058" width="10" style="178" customWidth="1"/>
    <col min="2059" max="2059" width="10.7109375" style="178" customWidth="1"/>
    <col min="2060" max="2060" width="10.140625" style="178" customWidth="1"/>
    <col min="2061" max="2061" width="16.5703125" style="178" customWidth="1"/>
    <col min="2062" max="2062" width="11.140625" style="178" customWidth="1"/>
    <col min="2063" max="2063" width="9.28515625" style="178" customWidth="1"/>
    <col min="2064" max="2303" width="16.5703125" style="178"/>
    <col min="2304" max="2304" width="3.7109375" style="178" customWidth="1"/>
    <col min="2305" max="2305" width="10.42578125" style="178" customWidth="1"/>
    <col min="2306" max="2306" width="23.140625" style="178" customWidth="1"/>
    <col min="2307" max="2307" width="11" style="178" customWidth="1"/>
    <col min="2308" max="2308" width="8.85546875" style="178" customWidth="1"/>
    <col min="2309" max="2309" width="10.42578125" style="178" customWidth="1"/>
    <col min="2310" max="2310" width="8.5703125" style="178" customWidth="1"/>
    <col min="2311" max="2311" width="9.5703125" style="178" customWidth="1"/>
    <col min="2312" max="2312" width="9.7109375" style="178" customWidth="1"/>
    <col min="2313" max="2313" width="9.85546875" style="178" customWidth="1"/>
    <col min="2314" max="2314" width="10" style="178" customWidth="1"/>
    <col min="2315" max="2315" width="10.7109375" style="178" customWidth="1"/>
    <col min="2316" max="2316" width="10.140625" style="178" customWidth="1"/>
    <col min="2317" max="2317" width="16.5703125" style="178" customWidth="1"/>
    <col min="2318" max="2318" width="11.140625" style="178" customWidth="1"/>
    <col min="2319" max="2319" width="9.28515625" style="178" customWidth="1"/>
    <col min="2320" max="2559" width="16.5703125" style="178"/>
    <col min="2560" max="2560" width="3.7109375" style="178" customWidth="1"/>
    <col min="2561" max="2561" width="10.42578125" style="178" customWidth="1"/>
    <col min="2562" max="2562" width="23.140625" style="178" customWidth="1"/>
    <col min="2563" max="2563" width="11" style="178" customWidth="1"/>
    <col min="2564" max="2564" width="8.85546875" style="178" customWidth="1"/>
    <col min="2565" max="2565" width="10.42578125" style="178" customWidth="1"/>
    <col min="2566" max="2566" width="8.5703125" style="178" customWidth="1"/>
    <col min="2567" max="2567" width="9.5703125" style="178" customWidth="1"/>
    <col min="2568" max="2568" width="9.7109375" style="178" customWidth="1"/>
    <col min="2569" max="2569" width="9.85546875" style="178" customWidth="1"/>
    <col min="2570" max="2570" width="10" style="178" customWidth="1"/>
    <col min="2571" max="2571" width="10.7109375" style="178" customWidth="1"/>
    <col min="2572" max="2572" width="10.140625" style="178" customWidth="1"/>
    <col min="2573" max="2573" width="16.5703125" style="178" customWidth="1"/>
    <col min="2574" max="2574" width="11.140625" style="178" customWidth="1"/>
    <col min="2575" max="2575" width="9.28515625" style="178" customWidth="1"/>
    <col min="2576" max="2815" width="16.5703125" style="178"/>
    <col min="2816" max="2816" width="3.7109375" style="178" customWidth="1"/>
    <col min="2817" max="2817" width="10.42578125" style="178" customWidth="1"/>
    <col min="2818" max="2818" width="23.140625" style="178" customWidth="1"/>
    <col min="2819" max="2819" width="11" style="178" customWidth="1"/>
    <col min="2820" max="2820" width="8.85546875" style="178" customWidth="1"/>
    <col min="2821" max="2821" width="10.42578125" style="178" customWidth="1"/>
    <col min="2822" max="2822" width="8.5703125" style="178" customWidth="1"/>
    <col min="2823" max="2823" width="9.5703125" style="178" customWidth="1"/>
    <col min="2824" max="2824" width="9.7109375" style="178" customWidth="1"/>
    <col min="2825" max="2825" width="9.85546875" style="178" customWidth="1"/>
    <col min="2826" max="2826" width="10" style="178" customWidth="1"/>
    <col min="2827" max="2827" width="10.7109375" style="178" customWidth="1"/>
    <col min="2828" max="2828" width="10.140625" style="178" customWidth="1"/>
    <col min="2829" max="2829" width="16.5703125" style="178" customWidth="1"/>
    <col min="2830" max="2830" width="11.140625" style="178" customWidth="1"/>
    <col min="2831" max="2831" width="9.28515625" style="178" customWidth="1"/>
    <col min="2832" max="3071" width="16.5703125" style="178"/>
    <col min="3072" max="3072" width="3.7109375" style="178" customWidth="1"/>
    <col min="3073" max="3073" width="10.42578125" style="178" customWidth="1"/>
    <col min="3074" max="3074" width="23.140625" style="178" customWidth="1"/>
    <col min="3075" max="3075" width="11" style="178" customWidth="1"/>
    <col min="3076" max="3076" width="8.85546875" style="178" customWidth="1"/>
    <col min="3077" max="3077" width="10.42578125" style="178" customWidth="1"/>
    <col min="3078" max="3078" width="8.5703125" style="178" customWidth="1"/>
    <col min="3079" max="3079" width="9.5703125" style="178" customWidth="1"/>
    <col min="3080" max="3080" width="9.7109375" style="178" customWidth="1"/>
    <col min="3081" max="3081" width="9.85546875" style="178" customWidth="1"/>
    <col min="3082" max="3082" width="10" style="178" customWidth="1"/>
    <col min="3083" max="3083" width="10.7109375" style="178" customWidth="1"/>
    <col min="3084" max="3084" width="10.140625" style="178" customWidth="1"/>
    <col min="3085" max="3085" width="16.5703125" style="178" customWidth="1"/>
    <col min="3086" max="3086" width="11.140625" style="178" customWidth="1"/>
    <col min="3087" max="3087" width="9.28515625" style="178" customWidth="1"/>
    <col min="3088" max="3327" width="16.5703125" style="178"/>
    <col min="3328" max="3328" width="3.7109375" style="178" customWidth="1"/>
    <col min="3329" max="3329" width="10.42578125" style="178" customWidth="1"/>
    <col min="3330" max="3330" width="23.140625" style="178" customWidth="1"/>
    <col min="3331" max="3331" width="11" style="178" customWidth="1"/>
    <col min="3332" max="3332" width="8.85546875" style="178" customWidth="1"/>
    <col min="3333" max="3333" width="10.42578125" style="178" customWidth="1"/>
    <col min="3334" max="3334" width="8.5703125" style="178" customWidth="1"/>
    <col min="3335" max="3335" width="9.5703125" style="178" customWidth="1"/>
    <col min="3336" max="3336" width="9.7109375" style="178" customWidth="1"/>
    <col min="3337" max="3337" width="9.85546875" style="178" customWidth="1"/>
    <col min="3338" max="3338" width="10" style="178" customWidth="1"/>
    <col min="3339" max="3339" width="10.7109375" style="178" customWidth="1"/>
    <col min="3340" max="3340" width="10.140625" style="178" customWidth="1"/>
    <col min="3341" max="3341" width="16.5703125" style="178" customWidth="1"/>
    <col min="3342" max="3342" width="11.140625" style="178" customWidth="1"/>
    <col min="3343" max="3343" width="9.28515625" style="178" customWidth="1"/>
    <col min="3344" max="3583" width="16.5703125" style="178"/>
    <col min="3584" max="3584" width="3.7109375" style="178" customWidth="1"/>
    <col min="3585" max="3585" width="10.42578125" style="178" customWidth="1"/>
    <col min="3586" max="3586" width="23.140625" style="178" customWidth="1"/>
    <col min="3587" max="3587" width="11" style="178" customWidth="1"/>
    <col min="3588" max="3588" width="8.85546875" style="178" customWidth="1"/>
    <col min="3589" max="3589" width="10.42578125" style="178" customWidth="1"/>
    <col min="3590" max="3590" width="8.5703125" style="178" customWidth="1"/>
    <col min="3591" max="3591" width="9.5703125" style="178" customWidth="1"/>
    <col min="3592" max="3592" width="9.7109375" style="178" customWidth="1"/>
    <col min="3593" max="3593" width="9.85546875" style="178" customWidth="1"/>
    <col min="3594" max="3594" width="10" style="178" customWidth="1"/>
    <col min="3595" max="3595" width="10.7109375" style="178" customWidth="1"/>
    <col min="3596" max="3596" width="10.140625" style="178" customWidth="1"/>
    <col min="3597" max="3597" width="16.5703125" style="178" customWidth="1"/>
    <col min="3598" max="3598" width="11.140625" style="178" customWidth="1"/>
    <col min="3599" max="3599" width="9.28515625" style="178" customWidth="1"/>
    <col min="3600" max="3839" width="16.5703125" style="178"/>
    <col min="3840" max="3840" width="3.7109375" style="178" customWidth="1"/>
    <col min="3841" max="3841" width="10.42578125" style="178" customWidth="1"/>
    <col min="3842" max="3842" width="23.140625" style="178" customWidth="1"/>
    <col min="3843" max="3843" width="11" style="178" customWidth="1"/>
    <col min="3844" max="3844" width="8.85546875" style="178" customWidth="1"/>
    <col min="3845" max="3845" width="10.42578125" style="178" customWidth="1"/>
    <col min="3846" max="3846" width="8.5703125" style="178" customWidth="1"/>
    <col min="3847" max="3847" width="9.5703125" style="178" customWidth="1"/>
    <col min="3848" max="3848" width="9.7109375" style="178" customWidth="1"/>
    <col min="3849" max="3849" width="9.85546875" style="178" customWidth="1"/>
    <col min="3850" max="3850" width="10" style="178" customWidth="1"/>
    <col min="3851" max="3851" width="10.7109375" style="178" customWidth="1"/>
    <col min="3852" max="3852" width="10.140625" style="178" customWidth="1"/>
    <col min="3853" max="3853" width="16.5703125" style="178" customWidth="1"/>
    <col min="3854" max="3854" width="11.140625" style="178" customWidth="1"/>
    <col min="3855" max="3855" width="9.28515625" style="178" customWidth="1"/>
    <col min="3856" max="4095" width="16.5703125" style="178"/>
    <col min="4096" max="4096" width="3.7109375" style="178" customWidth="1"/>
    <col min="4097" max="4097" width="10.42578125" style="178" customWidth="1"/>
    <col min="4098" max="4098" width="23.140625" style="178" customWidth="1"/>
    <col min="4099" max="4099" width="11" style="178" customWidth="1"/>
    <col min="4100" max="4100" width="8.85546875" style="178" customWidth="1"/>
    <col min="4101" max="4101" width="10.42578125" style="178" customWidth="1"/>
    <col min="4102" max="4102" width="8.5703125" style="178" customWidth="1"/>
    <col min="4103" max="4103" width="9.5703125" style="178" customWidth="1"/>
    <col min="4104" max="4104" width="9.7109375" style="178" customWidth="1"/>
    <col min="4105" max="4105" width="9.85546875" style="178" customWidth="1"/>
    <col min="4106" max="4106" width="10" style="178" customWidth="1"/>
    <col min="4107" max="4107" width="10.7109375" style="178" customWidth="1"/>
    <col min="4108" max="4108" width="10.140625" style="178" customWidth="1"/>
    <col min="4109" max="4109" width="16.5703125" style="178" customWidth="1"/>
    <col min="4110" max="4110" width="11.140625" style="178" customWidth="1"/>
    <col min="4111" max="4111" width="9.28515625" style="178" customWidth="1"/>
    <col min="4112" max="4351" width="16.5703125" style="178"/>
    <col min="4352" max="4352" width="3.7109375" style="178" customWidth="1"/>
    <col min="4353" max="4353" width="10.42578125" style="178" customWidth="1"/>
    <col min="4354" max="4354" width="23.140625" style="178" customWidth="1"/>
    <col min="4355" max="4355" width="11" style="178" customWidth="1"/>
    <col min="4356" max="4356" width="8.85546875" style="178" customWidth="1"/>
    <col min="4357" max="4357" width="10.42578125" style="178" customWidth="1"/>
    <col min="4358" max="4358" width="8.5703125" style="178" customWidth="1"/>
    <col min="4359" max="4359" width="9.5703125" style="178" customWidth="1"/>
    <col min="4360" max="4360" width="9.7109375" style="178" customWidth="1"/>
    <col min="4361" max="4361" width="9.85546875" style="178" customWidth="1"/>
    <col min="4362" max="4362" width="10" style="178" customWidth="1"/>
    <col min="4363" max="4363" width="10.7109375" style="178" customWidth="1"/>
    <col min="4364" max="4364" width="10.140625" style="178" customWidth="1"/>
    <col min="4365" max="4365" width="16.5703125" style="178" customWidth="1"/>
    <col min="4366" max="4366" width="11.140625" style="178" customWidth="1"/>
    <col min="4367" max="4367" width="9.28515625" style="178" customWidth="1"/>
    <col min="4368" max="4607" width="16.5703125" style="178"/>
    <col min="4608" max="4608" width="3.7109375" style="178" customWidth="1"/>
    <col min="4609" max="4609" width="10.42578125" style="178" customWidth="1"/>
    <col min="4610" max="4610" width="23.140625" style="178" customWidth="1"/>
    <col min="4611" max="4611" width="11" style="178" customWidth="1"/>
    <col min="4612" max="4612" width="8.85546875" style="178" customWidth="1"/>
    <col min="4613" max="4613" width="10.42578125" style="178" customWidth="1"/>
    <col min="4614" max="4614" width="8.5703125" style="178" customWidth="1"/>
    <col min="4615" max="4615" width="9.5703125" style="178" customWidth="1"/>
    <col min="4616" max="4616" width="9.7109375" style="178" customWidth="1"/>
    <col min="4617" max="4617" width="9.85546875" style="178" customWidth="1"/>
    <col min="4618" max="4618" width="10" style="178" customWidth="1"/>
    <col min="4619" max="4619" width="10.7109375" style="178" customWidth="1"/>
    <col min="4620" max="4620" width="10.140625" style="178" customWidth="1"/>
    <col min="4621" max="4621" width="16.5703125" style="178" customWidth="1"/>
    <col min="4622" max="4622" width="11.140625" style="178" customWidth="1"/>
    <col min="4623" max="4623" width="9.28515625" style="178" customWidth="1"/>
    <col min="4624" max="4863" width="16.5703125" style="178"/>
    <col min="4864" max="4864" width="3.7109375" style="178" customWidth="1"/>
    <col min="4865" max="4865" width="10.42578125" style="178" customWidth="1"/>
    <col min="4866" max="4866" width="23.140625" style="178" customWidth="1"/>
    <col min="4867" max="4867" width="11" style="178" customWidth="1"/>
    <col min="4868" max="4868" width="8.85546875" style="178" customWidth="1"/>
    <col min="4869" max="4869" width="10.42578125" style="178" customWidth="1"/>
    <col min="4870" max="4870" width="8.5703125" style="178" customWidth="1"/>
    <col min="4871" max="4871" width="9.5703125" style="178" customWidth="1"/>
    <col min="4872" max="4872" width="9.7109375" style="178" customWidth="1"/>
    <col min="4873" max="4873" width="9.85546875" style="178" customWidth="1"/>
    <col min="4874" max="4874" width="10" style="178" customWidth="1"/>
    <col min="4875" max="4875" width="10.7109375" style="178" customWidth="1"/>
    <col min="4876" max="4876" width="10.140625" style="178" customWidth="1"/>
    <col min="4877" max="4877" width="16.5703125" style="178" customWidth="1"/>
    <col min="4878" max="4878" width="11.140625" style="178" customWidth="1"/>
    <col min="4879" max="4879" width="9.28515625" style="178" customWidth="1"/>
    <col min="4880" max="5119" width="16.5703125" style="178"/>
    <col min="5120" max="5120" width="3.7109375" style="178" customWidth="1"/>
    <col min="5121" max="5121" width="10.42578125" style="178" customWidth="1"/>
    <col min="5122" max="5122" width="23.140625" style="178" customWidth="1"/>
    <col min="5123" max="5123" width="11" style="178" customWidth="1"/>
    <col min="5124" max="5124" width="8.85546875" style="178" customWidth="1"/>
    <col min="5125" max="5125" width="10.42578125" style="178" customWidth="1"/>
    <col min="5126" max="5126" width="8.5703125" style="178" customWidth="1"/>
    <col min="5127" max="5127" width="9.5703125" style="178" customWidth="1"/>
    <col min="5128" max="5128" width="9.7109375" style="178" customWidth="1"/>
    <col min="5129" max="5129" width="9.85546875" style="178" customWidth="1"/>
    <col min="5130" max="5130" width="10" style="178" customWidth="1"/>
    <col min="5131" max="5131" width="10.7109375" style="178" customWidth="1"/>
    <col min="5132" max="5132" width="10.140625" style="178" customWidth="1"/>
    <col min="5133" max="5133" width="16.5703125" style="178" customWidth="1"/>
    <col min="5134" max="5134" width="11.140625" style="178" customWidth="1"/>
    <col min="5135" max="5135" width="9.28515625" style="178" customWidth="1"/>
    <col min="5136" max="5375" width="16.5703125" style="178"/>
    <col min="5376" max="5376" width="3.7109375" style="178" customWidth="1"/>
    <col min="5377" max="5377" width="10.42578125" style="178" customWidth="1"/>
    <col min="5378" max="5378" width="23.140625" style="178" customWidth="1"/>
    <col min="5379" max="5379" width="11" style="178" customWidth="1"/>
    <col min="5380" max="5380" width="8.85546875" style="178" customWidth="1"/>
    <col min="5381" max="5381" width="10.42578125" style="178" customWidth="1"/>
    <col min="5382" max="5382" width="8.5703125" style="178" customWidth="1"/>
    <col min="5383" max="5383" width="9.5703125" style="178" customWidth="1"/>
    <col min="5384" max="5384" width="9.7109375" style="178" customWidth="1"/>
    <col min="5385" max="5385" width="9.85546875" style="178" customWidth="1"/>
    <col min="5386" max="5386" width="10" style="178" customWidth="1"/>
    <col min="5387" max="5387" width="10.7109375" style="178" customWidth="1"/>
    <col min="5388" max="5388" width="10.140625" style="178" customWidth="1"/>
    <col min="5389" max="5389" width="16.5703125" style="178" customWidth="1"/>
    <col min="5390" max="5390" width="11.140625" style="178" customWidth="1"/>
    <col min="5391" max="5391" width="9.28515625" style="178" customWidth="1"/>
    <col min="5392" max="5631" width="16.5703125" style="178"/>
    <col min="5632" max="5632" width="3.7109375" style="178" customWidth="1"/>
    <col min="5633" max="5633" width="10.42578125" style="178" customWidth="1"/>
    <col min="5634" max="5634" width="23.140625" style="178" customWidth="1"/>
    <col min="5635" max="5635" width="11" style="178" customWidth="1"/>
    <col min="5636" max="5636" width="8.85546875" style="178" customWidth="1"/>
    <col min="5637" max="5637" width="10.42578125" style="178" customWidth="1"/>
    <col min="5638" max="5638" width="8.5703125" style="178" customWidth="1"/>
    <col min="5639" max="5639" width="9.5703125" style="178" customWidth="1"/>
    <col min="5640" max="5640" width="9.7109375" style="178" customWidth="1"/>
    <col min="5641" max="5641" width="9.85546875" style="178" customWidth="1"/>
    <col min="5642" max="5642" width="10" style="178" customWidth="1"/>
    <col min="5643" max="5643" width="10.7109375" style="178" customWidth="1"/>
    <col min="5644" max="5644" width="10.140625" style="178" customWidth="1"/>
    <col min="5645" max="5645" width="16.5703125" style="178" customWidth="1"/>
    <col min="5646" max="5646" width="11.140625" style="178" customWidth="1"/>
    <col min="5647" max="5647" width="9.28515625" style="178" customWidth="1"/>
    <col min="5648" max="5887" width="16.5703125" style="178"/>
    <col min="5888" max="5888" width="3.7109375" style="178" customWidth="1"/>
    <col min="5889" max="5889" width="10.42578125" style="178" customWidth="1"/>
    <col min="5890" max="5890" width="23.140625" style="178" customWidth="1"/>
    <col min="5891" max="5891" width="11" style="178" customWidth="1"/>
    <col min="5892" max="5892" width="8.85546875" style="178" customWidth="1"/>
    <col min="5893" max="5893" width="10.42578125" style="178" customWidth="1"/>
    <col min="5894" max="5894" width="8.5703125" style="178" customWidth="1"/>
    <col min="5895" max="5895" width="9.5703125" style="178" customWidth="1"/>
    <col min="5896" max="5896" width="9.7109375" style="178" customWidth="1"/>
    <col min="5897" max="5897" width="9.85546875" style="178" customWidth="1"/>
    <col min="5898" max="5898" width="10" style="178" customWidth="1"/>
    <col min="5899" max="5899" width="10.7109375" style="178" customWidth="1"/>
    <col min="5900" max="5900" width="10.140625" style="178" customWidth="1"/>
    <col min="5901" max="5901" width="16.5703125" style="178" customWidth="1"/>
    <col min="5902" max="5902" width="11.140625" style="178" customWidth="1"/>
    <col min="5903" max="5903" width="9.28515625" style="178" customWidth="1"/>
    <col min="5904" max="6143" width="16.5703125" style="178"/>
    <col min="6144" max="6144" width="3.7109375" style="178" customWidth="1"/>
    <col min="6145" max="6145" width="10.42578125" style="178" customWidth="1"/>
    <col min="6146" max="6146" width="23.140625" style="178" customWidth="1"/>
    <col min="6147" max="6147" width="11" style="178" customWidth="1"/>
    <col min="6148" max="6148" width="8.85546875" style="178" customWidth="1"/>
    <col min="6149" max="6149" width="10.42578125" style="178" customWidth="1"/>
    <col min="6150" max="6150" width="8.5703125" style="178" customWidth="1"/>
    <col min="6151" max="6151" width="9.5703125" style="178" customWidth="1"/>
    <col min="6152" max="6152" width="9.7109375" style="178" customWidth="1"/>
    <col min="6153" max="6153" width="9.85546875" style="178" customWidth="1"/>
    <col min="6154" max="6154" width="10" style="178" customWidth="1"/>
    <col min="6155" max="6155" width="10.7109375" style="178" customWidth="1"/>
    <col min="6156" max="6156" width="10.140625" style="178" customWidth="1"/>
    <col min="6157" max="6157" width="16.5703125" style="178" customWidth="1"/>
    <col min="6158" max="6158" width="11.140625" style="178" customWidth="1"/>
    <col min="6159" max="6159" width="9.28515625" style="178" customWidth="1"/>
    <col min="6160" max="6399" width="16.5703125" style="178"/>
    <col min="6400" max="6400" width="3.7109375" style="178" customWidth="1"/>
    <col min="6401" max="6401" width="10.42578125" style="178" customWidth="1"/>
    <col min="6402" max="6402" width="23.140625" style="178" customWidth="1"/>
    <col min="6403" max="6403" width="11" style="178" customWidth="1"/>
    <col min="6404" max="6404" width="8.85546875" style="178" customWidth="1"/>
    <col min="6405" max="6405" width="10.42578125" style="178" customWidth="1"/>
    <col min="6406" max="6406" width="8.5703125" style="178" customWidth="1"/>
    <col min="6407" max="6407" width="9.5703125" style="178" customWidth="1"/>
    <col min="6408" max="6408" width="9.7109375" style="178" customWidth="1"/>
    <col min="6409" max="6409" width="9.85546875" style="178" customWidth="1"/>
    <col min="6410" max="6410" width="10" style="178" customWidth="1"/>
    <col min="6411" max="6411" width="10.7109375" style="178" customWidth="1"/>
    <col min="6412" max="6412" width="10.140625" style="178" customWidth="1"/>
    <col min="6413" max="6413" width="16.5703125" style="178" customWidth="1"/>
    <col min="6414" max="6414" width="11.140625" style="178" customWidth="1"/>
    <col min="6415" max="6415" width="9.28515625" style="178" customWidth="1"/>
    <col min="6416" max="6655" width="16.5703125" style="178"/>
    <col min="6656" max="6656" width="3.7109375" style="178" customWidth="1"/>
    <col min="6657" max="6657" width="10.42578125" style="178" customWidth="1"/>
    <col min="6658" max="6658" width="23.140625" style="178" customWidth="1"/>
    <col min="6659" max="6659" width="11" style="178" customWidth="1"/>
    <col min="6660" max="6660" width="8.85546875" style="178" customWidth="1"/>
    <col min="6661" max="6661" width="10.42578125" style="178" customWidth="1"/>
    <col min="6662" max="6662" width="8.5703125" style="178" customWidth="1"/>
    <col min="6663" max="6663" width="9.5703125" style="178" customWidth="1"/>
    <col min="6664" max="6664" width="9.7109375" style="178" customWidth="1"/>
    <col min="6665" max="6665" width="9.85546875" style="178" customWidth="1"/>
    <col min="6666" max="6666" width="10" style="178" customWidth="1"/>
    <col min="6667" max="6667" width="10.7109375" style="178" customWidth="1"/>
    <col min="6668" max="6668" width="10.140625" style="178" customWidth="1"/>
    <col min="6669" max="6669" width="16.5703125" style="178" customWidth="1"/>
    <col min="6670" max="6670" width="11.140625" style="178" customWidth="1"/>
    <col min="6671" max="6671" width="9.28515625" style="178" customWidth="1"/>
    <col min="6672" max="6911" width="16.5703125" style="178"/>
    <col min="6912" max="6912" width="3.7109375" style="178" customWidth="1"/>
    <col min="6913" max="6913" width="10.42578125" style="178" customWidth="1"/>
    <col min="6914" max="6914" width="23.140625" style="178" customWidth="1"/>
    <col min="6915" max="6915" width="11" style="178" customWidth="1"/>
    <col min="6916" max="6916" width="8.85546875" style="178" customWidth="1"/>
    <col min="6917" max="6917" width="10.42578125" style="178" customWidth="1"/>
    <col min="6918" max="6918" width="8.5703125" style="178" customWidth="1"/>
    <col min="6919" max="6919" width="9.5703125" style="178" customWidth="1"/>
    <col min="6920" max="6920" width="9.7109375" style="178" customWidth="1"/>
    <col min="6921" max="6921" width="9.85546875" style="178" customWidth="1"/>
    <col min="6922" max="6922" width="10" style="178" customWidth="1"/>
    <col min="6923" max="6923" width="10.7109375" style="178" customWidth="1"/>
    <col min="6924" max="6924" width="10.140625" style="178" customWidth="1"/>
    <col min="6925" max="6925" width="16.5703125" style="178" customWidth="1"/>
    <col min="6926" max="6926" width="11.140625" style="178" customWidth="1"/>
    <col min="6927" max="6927" width="9.28515625" style="178" customWidth="1"/>
    <col min="6928" max="7167" width="16.5703125" style="178"/>
    <col min="7168" max="7168" width="3.7109375" style="178" customWidth="1"/>
    <col min="7169" max="7169" width="10.42578125" style="178" customWidth="1"/>
    <col min="7170" max="7170" width="23.140625" style="178" customWidth="1"/>
    <col min="7171" max="7171" width="11" style="178" customWidth="1"/>
    <col min="7172" max="7172" width="8.85546875" style="178" customWidth="1"/>
    <col min="7173" max="7173" width="10.42578125" style="178" customWidth="1"/>
    <col min="7174" max="7174" width="8.5703125" style="178" customWidth="1"/>
    <col min="7175" max="7175" width="9.5703125" style="178" customWidth="1"/>
    <col min="7176" max="7176" width="9.7109375" style="178" customWidth="1"/>
    <col min="7177" max="7177" width="9.85546875" style="178" customWidth="1"/>
    <col min="7178" max="7178" width="10" style="178" customWidth="1"/>
    <col min="7179" max="7179" width="10.7109375" style="178" customWidth="1"/>
    <col min="7180" max="7180" width="10.140625" style="178" customWidth="1"/>
    <col min="7181" max="7181" width="16.5703125" style="178" customWidth="1"/>
    <col min="7182" max="7182" width="11.140625" style="178" customWidth="1"/>
    <col min="7183" max="7183" width="9.28515625" style="178" customWidth="1"/>
    <col min="7184" max="7423" width="16.5703125" style="178"/>
    <col min="7424" max="7424" width="3.7109375" style="178" customWidth="1"/>
    <col min="7425" max="7425" width="10.42578125" style="178" customWidth="1"/>
    <col min="7426" max="7426" width="23.140625" style="178" customWidth="1"/>
    <col min="7427" max="7427" width="11" style="178" customWidth="1"/>
    <col min="7428" max="7428" width="8.85546875" style="178" customWidth="1"/>
    <col min="7429" max="7429" width="10.42578125" style="178" customWidth="1"/>
    <col min="7430" max="7430" width="8.5703125" style="178" customWidth="1"/>
    <col min="7431" max="7431" width="9.5703125" style="178" customWidth="1"/>
    <col min="7432" max="7432" width="9.7109375" style="178" customWidth="1"/>
    <col min="7433" max="7433" width="9.85546875" style="178" customWidth="1"/>
    <col min="7434" max="7434" width="10" style="178" customWidth="1"/>
    <col min="7435" max="7435" width="10.7109375" style="178" customWidth="1"/>
    <col min="7436" max="7436" width="10.140625" style="178" customWidth="1"/>
    <col min="7437" max="7437" width="16.5703125" style="178" customWidth="1"/>
    <col min="7438" max="7438" width="11.140625" style="178" customWidth="1"/>
    <col min="7439" max="7439" width="9.28515625" style="178" customWidth="1"/>
    <col min="7440" max="7679" width="16.5703125" style="178"/>
    <col min="7680" max="7680" width="3.7109375" style="178" customWidth="1"/>
    <col min="7681" max="7681" width="10.42578125" style="178" customWidth="1"/>
    <col min="7682" max="7682" width="23.140625" style="178" customWidth="1"/>
    <col min="7683" max="7683" width="11" style="178" customWidth="1"/>
    <col min="7684" max="7684" width="8.85546875" style="178" customWidth="1"/>
    <col min="7685" max="7685" width="10.42578125" style="178" customWidth="1"/>
    <col min="7686" max="7686" width="8.5703125" style="178" customWidth="1"/>
    <col min="7687" max="7687" width="9.5703125" style="178" customWidth="1"/>
    <col min="7688" max="7688" width="9.7109375" style="178" customWidth="1"/>
    <col min="7689" max="7689" width="9.85546875" style="178" customWidth="1"/>
    <col min="7690" max="7690" width="10" style="178" customWidth="1"/>
    <col min="7691" max="7691" width="10.7109375" style="178" customWidth="1"/>
    <col min="7692" max="7692" width="10.140625" style="178" customWidth="1"/>
    <col min="7693" max="7693" width="16.5703125" style="178" customWidth="1"/>
    <col min="7694" max="7694" width="11.140625" style="178" customWidth="1"/>
    <col min="7695" max="7695" width="9.28515625" style="178" customWidth="1"/>
    <col min="7696" max="7935" width="16.5703125" style="178"/>
    <col min="7936" max="7936" width="3.7109375" style="178" customWidth="1"/>
    <col min="7937" max="7937" width="10.42578125" style="178" customWidth="1"/>
    <col min="7938" max="7938" width="23.140625" style="178" customWidth="1"/>
    <col min="7939" max="7939" width="11" style="178" customWidth="1"/>
    <col min="7940" max="7940" width="8.85546875" style="178" customWidth="1"/>
    <col min="7941" max="7941" width="10.42578125" style="178" customWidth="1"/>
    <col min="7942" max="7942" width="8.5703125" style="178" customWidth="1"/>
    <col min="7943" max="7943" width="9.5703125" style="178" customWidth="1"/>
    <col min="7944" max="7944" width="9.7109375" style="178" customWidth="1"/>
    <col min="7945" max="7945" width="9.85546875" style="178" customWidth="1"/>
    <col min="7946" max="7946" width="10" style="178" customWidth="1"/>
    <col min="7947" max="7947" width="10.7109375" style="178" customWidth="1"/>
    <col min="7948" max="7948" width="10.140625" style="178" customWidth="1"/>
    <col min="7949" max="7949" width="16.5703125" style="178" customWidth="1"/>
    <col min="7950" max="7950" width="11.140625" style="178" customWidth="1"/>
    <col min="7951" max="7951" width="9.28515625" style="178" customWidth="1"/>
    <col min="7952" max="8191" width="16.5703125" style="178"/>
    <col min="8192" max="8192" width="3.7109375" style="178" customWidth="1"/>
    <col min="8193" max="8193" width="10.42578125" style="178" customWidth="1"/>
    <col min="8194" max="8194" width="23.140625" style="178" customWidth="1"/>
    <col min="8195" max="8195" width="11" style="178" customWidth="1"/>
    <col min="8196" max="8196" width="8.85546875" style="178" customWidth="1"/>
    <col min="8197" max="8197" width="10.42578125" style="178" customWidth="1"/>
    <col min="8198" max="8198" width="8.5703125" style="178" customWidth="1"/>
    <col min="8199" max="8199" width="9.5703125" style="178" customWidth="1"/>
    <col min="8200" max="8200" width="9.7109375" style="178" customWidth="1"/>
    <col min="8201" max="8201" width="9.85546875" style="178" customWidth="1"/>
    <col min="8202" max="8202" width="10" style="178" customWidth="1"/>
    <col min="8203" max="8203" width="10.7109375" style="178" customWidth="1"/>
    <col min="8204" max="8204" width="10.140625" style="178" customWidth="1"/>
    <col min="8205" max="8205" width="16.5703125" style="178" customWidth="1"/>
    <col min="8206" max="8206" width="11.140625" style="178" customWidth="1"/>
    <col min="8207" max="8207" width="9.28515625" style="178" customWidth="1"/>
    <col min="8208" max="8447" width="16.5703125" style="178"/>
    <col min="8448" max="8448" width="3.7109375" style="178" customWidth="1"/>
    <col min="8449" max="8449" width="10.42578125" style="178" customWidth="1"/>
    <col min="8450" max="8450" width="23.140625" style="178" customWidth="1"/>
    <col min="8451" max="8451" width="11" style="178" customWidth="1"/>
    <col min="8452" max="8452" width="8.85546875" style="178" customWidth="1"/>
    <col min="8453" max="8453" width="10.42578125" style="178" customWidth="1"/>
    <col min="8454" max="8454" width="8.5703125" style="178" customWidth="1"/>
    <col min="8455" max="8455" width="9.5703125" style="178" customWidth="1"/>
    <col min="8456" max="8456" width="9.7109375" style="178" customWidth="1"/>
    <col min="8457" max="8457" width="9.85546875" style="178" customWidth="1"/>
    <col min="8458" max="8458" width="10" style="178" customWidth="1"/>
    <col min="8459" max="8459" width="10.7109375" style="178" customWidth="1"/>
    <col min="8460" max="8460" width="10.140625" style="178" customWidth="1"/>
    <col min="8461" max="8461" width="16.5703125" style="178" customWidth="1"/>
    <col min="8462" max="8462" width="11.140625" style="178" customWidth="1"/>
    <col min="8463" max="8463" width="9.28515625" style="178" customWidth="1"/>
    <col min="8464" max="8703" width="16.5703125" style="178"/>
    <col min="8704" max="8704" width="3.7109375" style="178" customWidth="1"/>
    <col min="8705" max="8705" width="10.42578125" style="178" customWidth="1"/>
    <col min="8706" max="8706" width="23.140625" style="178" customWidth="1"/>
    <col min="8707" max="8707" width="11" style="178" customWidth="1"/>
    <col min="8708" max="8708" width="8.85546875" style="178" customWidth="1"/>
    <col min="8709" max="8709" width="10.42578125" style="178" customWidth="1"/>
    <col min="8710" max="8710" width="8.5703125" style="178" customWidth="1"/>
    <col min="8711" max="8711" width="9.5703125" style="178" customWidth="1"/>
    <col min="8712" max="8712" width="9.7109375" style="178" customWidth="1"/>
    <col min="8713" max="8713" width="9.85546875" style="178" customWidth="1"/>
    <col min="8714" max="8714" width="10" style="178" customWidth="1"/>
    <col min="8715" max="8715" width="10.7109375" style="178" customWidth="1"/>
    <col min="8716" max="8716" width="10.140625" style="178" customWidth="1"/>
    <col min="8717" max="8717" width="16.5703125" style="178" customWidth="1"/>
    <col min="8718" max="8718" width="11.140625" style="178" customWidth="1"/>
    <col min="8719" max="8719" width="9.28515625" style="178" customWidth="1"/>
    <col min="8720" max="8959" width="16.5703125" style="178"/>
    <col min="8960" max="8960" width="3.7109375" style="178" customWidth="1"/>
    <col min="8961" max="8961" width="10.42578125" style="178" customWidth="1"/>
    <col min="8962" max="8962" width="23.140625" style="178" customWidth="1"/>
    <col min="8963" max="8963" width="11" style="178" customWidth="1"/>
    <col min="8964" max="8964" width="8.85546875" style="178" customWidth="1"/>
    <col min="8965" max="8965" width="10.42578125" style="178" customWidth="1"/>
    <col min="8966" max="8966" width="8.5703125" style="178" customWidth="1"/>
    <col min="8967" max="8967" width="9.5703125" style="178" customWidth="1"/>
    <col min="8968" max="8968" width="9.7109375" style="178" customWidth="1"/>
    <col min="8969" max="8969" width="9.85546875" style="178" customWidth="1"/>
    <col min="8970" max="8970" width="10" style="178" customWidth="1"/>
    <col min="8971" max="8971" width="10.7109375" style="178" customWidth="1"/>
    <col min="8972" max="8972" width="10.140625" style="178" customWidth="1"/>
    <col min="8973" max="8973" width="16.5703125" style="178" customWidth="1"/>
    <col min="8974" max="8974" width="11.140625" style="178" customWidth="1"/>
    <col min="8975" max="8975" width="9.28515625" style="178" customWidth="1"/>
    <col min="8976" max="9215" width="16.5703125" style="178"/>
    <col min="9216" max="9216" width="3.7109375" style="178" customWidth="1"/>
    <col min="9217" max="9217" width="10.42578125" style="178" customWidth="1"/>
    <col min="9218" max="9218" width="23.140625" style="178" customWidth="1"/>
    <col min="9219" max="9219" width="11" style="178" customWidth="1"/>
    <col min="9220" max="9220" width="8.85546875" style="178" customWidth="1"/>
    <col min="9221" max="9221" width="10.42578125" style="178" customWidth="1"/>
    <col min="9222" max="9222" width="8.5703125" style="178" customWidth="1"/>
    <col min="9223" max="9223" width="9.5703125" style="178" customWidth="1"/>
    <col min="9224" max="9224" width="9.7109375" style="178" customWidth="1"/>
    <col min="9225" max="9225" width="9.85546875" style="178" customWidth="1"/>
    <col min="9226" max="9226" width="10" style="178" customWidth="1"/>
    <col min="9227" max="9227" width="10.7109375" style="178" customWidth="1"/>
    <col min="9228" max="9228" width="10.140625" style="178" customWidth="1"/>
    <col min="9229" max="9229" width="16.5703125" style="178" customWidth="1"/>
    <col min="9230" max="9230" width="11.140625" style="178" customWidth="1"/>
    <col min="9231" max="9231" width="9.28515625" style="178" customWidth="1"/>
    <col min="9232" max="9471" width="16.5703125" style="178"/>
    <col min="9472" max="9472" width="3.7109375" style="178" customWidth="1"/>
    <col min="9473" max="9473" width="10.42578125" style="178" customWidth="1"/>
    <col min="9474" max="9474" width="23.140625" style="178" customWidth="1"/>
    <col min="9475" max="9475" width="11" style="178" customWidth="1"/>
    <col min="9476" max="9476" width="8.85546875" style="178" customWidth="1"/>
    <col min="9477" max="9477" width="10.42578125" style="178" customWidth="1"/>
    <col min="9478" max="9478" width="8.5703125" style="178" customWidth="1"/>
    <col min="9479" max="9479" width="9.5703125" style="178" customWidth="1"/>
    <col min="9480" max="9480" width="9.7109375" style="178" customWidth="1"/>
    <col min="9481" max="9481" width="9.85546875" style="178" customWidth="1"/>
    <col min="9482" max="9482" width="10" style="178" customWidth="1"/>
    <col min="9483" max="9483" width="10.7109375" style="178" customWidth="1"/>
    <col min="9484" max="9484" width="10.140625" style="178" customWidth="1"/>
    <col min="9485" max="9485" width="16.5703125" style="178" customWidth="1"/>
    <col min="9486" max="9486" width="11.140625" style="178" customWidth="1"/>
    <col min="9487" max="9487" width="9.28515625" style="178" customWidth="1"/>
    <col min="9488" max="9727" width="16.5703125" style="178"/>
    <col min="9728" max="9728" width="3.7109375" style="178" customWidth="1"/>
    <col min="9729" max="9729" width="10.42578125" style="178" customWidth="1"/>
    <col min="9730" max="9730" width="23.140625" style="178" customWidth="1"/>
    <col min="9731" max="9731" width="11" style="178" customWidth="1"/>
    <col min="9732" max="9732" width="8.85546875" style="178" customWidth="1"/>
    <col min="9733" max="9733" width="10.42578125" style="178" customWidth="1"/>
    <col min="9734" max="9734" width="8.5703125" style="178" customWidth="1"/>
    <col min="9735" max="9735" width="9.5703125" style="178" customWidth="1"/>
    <col min="9736" max="9736" width="9.7109375" style="178" customWidth="1"/>
    <col min="9737" max="9737" width="9.85546875" style="178" customWidth="1"/>
    <col min="9738" max="9738" width="10" style="178" customWidth="1"/>
    <col min="9739" max="9739" width="10.7109375" style="178" customWidth="1"/>
    <col min="9740" max="9740" width="10.140625" style="178" customWidth="1"/>
    <col min="9741" max="9741" width="16.5703125" style="178" customWidth="1"/>
    <col min="9742" max="9742" width="11.140625" style="178" customWidth="1"/>
    <col min="9743" max="9743" width="9.28515625" style="178" customWidth="1"/>
    <col min="9744" max="9983" width="16.5703125" style="178"/>
    <col min="9984" max="9984" width="3.7109375" style="178" customWidth="1"/>
    <col min="9985" max="9985" width="10.42578125" style="178" customWidth="1"/>
    <col min="9986" max="9986" width="23.140625" style="178" customWidth="1"/>
    <col min="9987" max="9987" width="11" style="178" customWidth="1"/>
    <col min="9988" max="9988" width="8.85546875" style="178" customWidth="1"/>
    <col min="9989" max="9989" width="10.42578125" style="178" customWidth="1"/>
    <col min="9990" max="9990" width="8.5703125" style="178" customWidth="1"/>
    <col min="9991" max="9991" width="9.5703125" style="178" customWidth="1"/>
    <col min="9992" max="9992" width="9.7109375" style="178" customWidth="1"/>
    <col min="9993" max="9993" width="9.85546875" style="178" customWidth="1"/>
    <col min="9994" max="9994" width="10" style="178" customWidth="1"/>
    <col min="9995" max="9995" width="10.7109375" style="178" customWidth="1"/>
    <col min="9996" max="9996" width="10.140625" style="178" customWidth="1"/>
    <col min="9997" max="9997" width="16.5703125" style="178" customWidth="1"/>
    <col min="9998" max="9998" width="11.140625" style="178" customWidth="1"/>
    <col min="9999" max="9999" width="9.28515625" style="178" customWidth="1"/>
    <col min="10000" max="10239" width="16.5703125" style="178"/>
    <col min="10240" max="10240" width="3.7109375" style="178" customWidth="1"/>
    <col min="10241" max="10241" width="10.42578125" style="178" customWidth="1"/>
    <col min="10242" max="10242" width="23.140625" style="178" customWidth="1"/>
    <col min="10243" max="10243" width="11" style="178" customWidth="1"/>
    <col min="10244" max="10244" width="8.85546875" style="178" customWidth="1"/>
    <col min="10245" max="10245" width="10.42578125" style="178" customWidth="1"/>
    <col min="10246" max="10246" width="8.5703125" style="178" customWidth="1"/>
    <col min="10247" max="10247" width="9.5703125" style="178" customWidth="1"/>
    <col min="10248" max="10248" width="9.7109375" style="178" customWidth="1"/>
    <col min="10249" max="10249" width="9.85546875" style="178" customWidth="1"/>
    <col min="10250" max="10250" width="10" style="178" customWidth="1"/>
    <col min="10251" max="10251" width="10.7109375" style="178" customWidth="1"/>
    <col min="10252" max="10252" width="10.140625" style="178" customWidth="1"/>
    <col min="10253" max="10253" width="16.5703125" style="178" customWidth="1"/>
    <col min="10254" max="10254" width="11.140625" style="178" customWidth="1"/>
    <col min="10255" max="10255" width="9.28515625" style="178" customWidth="1"/>
    <col min="10256" max="10495" width="16.5703125" style="178"/>
    <col min="10496" max="10496" width="3.7109375" style="178" customWidth="1"/>
    <col min="10497" max="10497" width="10.42578125" style="178" customWidth="1"/>
    <col min="10498" max="10498" width="23.140625" style="178" customWidth="1"/>
    <col min="10499" max="10499" width="11" style="178" customWidth="1"/>
    <col min="10500" max="10500" width="8.85546875" style="178" customWidth="1"/>
    <col min="10501" max="10501" width="10.42578125" style="178" customWidth="1"/>
    <col min="10502" max="10502" width="8.5703125" style="178" customWidth="1"/>
    <col min="10503" max="10503" width="9.5703125" style="178" customWidth="1"/>
    <col min="10504" max="10504" width="9.7109375" style="178" customWidth="1"/>
    <col min="10505" max="10505" width="9.85546875" style="178" customWidth="1"/>
    <col min="10506" max="10506" width="10" style="178" customWidth="1"/>
    <col min="10507" max="10507" width="10.7109375" style="178" customWidth="1"/>
    <col min="10508" max="10508" width="10.140625" style="178" customWidth="1"/>
    <col min="10509" max="10509" width="16.5703125" style="178" customWidth="1"/>
    <col min="10510" max="10510" width="11.140625" style="178" customWidth="1"/>
    <col min="10511" max="10511" width="9.28515625" style="178" customWidth="1"/>
    <col min="10512" max="10751" width="16.5703125" style="178"/>
    <col min="10752" max="10752" width="3.7109375" style="178" customWidth="1"/>
    <col min="10753" max="10753" width="10.42578125" style="178" customWidth="1"/>
    <col min="10754" max="10754" width="23.140625" style="178" customWidth="1"/>
    <col min="10755" max="10755" width="11" style="178" customWidth="1"/>
    <col min="10756" max="10756" width="8.85546875" style="178" customWidth="1"/>
    <col min="10757" max="10757" width="10.42578125" style="178" customWidth="1"/>
    <col min="10758" max="10758" width="8.5703125" style="178" customWidth="1"/>
    <col min="10759" max="10759" width="9.5703125" style="178" customWidth="1"/>
    <col min="10760" max="10760" width="9.7109375" style="178" customWidth="1"/>
    <col min="10761" max="10761" width="9.85546875" style="178" customWidth="1"/>
    <col min="10762" max="10762" width="10" style="178" customWidth="1"/>
    <col min="10763" max="10763" width="10.7109375" style="178" customWidth="1"/>
    <col min="10764" max="10764" width="10.140625" style="178" customWidth="1"/>
    <col min="10765" max="10765" width="16.5703125" style="178" customWidth="1"/>
    <col min="10766" max="10766" width="11.140625" style="178" customWidth="1"/>
    <col min="10767" max="10767" width="9.28515625" style="178" customWidth="1"/>
    <col min="10768" max="11007" width="16.5703125" style="178"/>
    <col min="11008" max="11008" width="3.7109375" style="178" customWidth="1"/>
    <col min="11009" max="11009" width="10.42578125" style="178" customWidth="1"/>
    <col min="11010" max="11010" width="23.140625" style="178" customWidth="1"/>
    <col min="11011" max="11011" width="11" style="178" customWidth="1"/>
    <col min="11012" max="11012" width="8.85546875" style="178" customWidth="1"/>
    <col min="11013" max="11013" width="10.42578125" style="178" customWidth="1"/>
    <col min="11014" max="11014" width="8.5703125" style="178" customWidth="1"/>
    <col min="11015" max="11015" width="9.5703125" style="178" customWidth="1"/>
    <col min="11016" max="11016" width="9.7109375" style="178" customWidth="1"/>
    <col min="11017" max="11017" width="9.85546875" style="178" customWidth="1"/>
    <col min="11018" max="11018" width="10" style="178" customWidth="1"/>
    <col min="11019" max="11019" width="10.7109375" style="178" customWidth="1"/>
    <col min="11020" max="11020" width="10.140625" style="178" customWidth="1"/>
    <col min="11021" max="11021" width="16.5703125" style="178" customWidth="1"/>
    <col min="11022" max="11022" width="11.140625" style="178" customWidth="1"/>
    <col min="11023" max="11023" width="9.28515625" style="178" customWidth="1"/>
    <col min="11024" max="11263" width="16.5703125" style="178"/>
    <col min="11264" max="11264" width="3.7109375" style="178" customWidth="1"/>
    <col min="11265" max="11265" width="10.42578125" style="178" customWidth="1"/>
    <col min="11266" max="11266" width="23.140625" style="178" customWidth="1"/>
    <col min="11267" max="11267" width="11" style="178" customWidth="1"/>
    <col min="11268" max="11268" width="8.85546875" style="178" customWidth="1"/>
    <col min="11269" max="11269" width="10.42578125" style="178" customWidth="1"/>
    <col min="11270" max="11270" width="8.5703125" style="178" customWidth="1"/>
    <col min="11271" max="11271" width="9.5703125" style="178" customWidth="1"/>
    <col min="11272" max="11272" width="9.7109375" style="178" customWidth="1"/>
    <col min="11273" max="11273" width="9.85546875" style="178" customWidth="1"/>
    <col min="11274" max="11274" width="10" style="178" customWidth="1"/>
    <col min="11275" max="11275" width="10.7109375" style="178" customWidth="1"/>
    <col min="11276" max="11276" width="10.140625" style="178" customWidth="1"/>
    <col min="11277" max="11277" width="16.5703125" style="178" customWidth="1"/>
    <col min="11278" max="11278" width="11.140625" style="178" customWidth="1"/>
    <col min="11279" max="11279" width="9.28515625" style="178" customWidth="1"/>
    <col min="11280" max="11519" width="16.5703125" style="178"/>
    <col min="11520" max="11520" width="3.7109375" style="178" customWidth="1"/>
    <col min="11521" max="11521" width="10.42578125" style="178" customWidth="1"/>
    <col min="11522" max="11522" width="23.140625" style="178" customWidth="1"/>
    <col min="11523" max="11523" width="11" style="178" customWidth="1"/>
    <col min="11524" max="11524" width="8.85546875" style="178" customWidth="1"/>
    <col min="11525" max="11525" width="10.42578125" style="178" customWidth="1"/>
    <col min="11526" max="11526" width="8.5703125" style="178" customWidth="1"/>
    <col min="11527" max="11527" width="9.5703125" style="178" customWidth="1"/>
    <col min="11528" max="11528" width="9.7109375" style="178" customWidth="1"/>
    <col min="11529" max="11529" width="9.85546875" style="178" customWidth="1"/>
    <col min="11530" max="11530" width="10" style="178" customWidth="1"/>
    <col min="11531" max="11531" width="10.7109375" style="178" customWidth="1"/>
    <col min="11532" max="11532" width="10.140625" style="178" customWidth="1"/>
    <col min="11533" max="11533" width="16.5703125" style="178" customWidth="1"/>
    <col min="11534" max="11534" width="11.140625" style="178" customWidth="1"/>
    <col min="11535" max="11535" width="9.28515625" style="178" customWidth="1"/>
    <col min="11536" max="11775" width="16.5703125" style="178"/>
    <col min="11776" max="11776" width="3.7109375" style="178" customWidth="1"/>
    <col min="11777" max="11777" width="10.42578125" style="178" customWidth="1"/>
    <col min="11778" max="11778" width="23.140625" style="178" customWidth="1"/>
    <col min="11779" max="11779" width="11" style="178" customWidth="1"/>
    <col min="11780" max="11780" width="8.85546875" style="178" customWidth="1"/>
    <col min="11781" max="11781" width="10.42578125" style="178" customWidth="1"/>
    <col min="11782" max="11782" width="8.5703125" style="178" customWidth="1"/>
    <col min="11783" max="11783" width="9.5703125" style="178" customWidth="1"/>
    <col min="11784" max="11784" width="9.7109375" style="178" customWidth="1"/>
    <col min="11785" max="11785" width="9.85546875" style="178" customWidth="1"/>
    <col min="11786" max="11786" width="10" style="178" customWidth="1"/>
    <col min="11787" max="11787" width="10.7109375" style="178" customWidth="1"/>
    <col min="11788" max="11788" width="10.140625" style="178" customWidth="1"/>
    <col min="11789" max="11789" width="16.5703125" style="178" customWidth="1"/>
    <col min="11790" max="11790" width="11.140625" style="178" customWidth="1"/>
    <col min="11791" max="11791" width="9.28515625" style="178" customWidth="1"/>
    <col min="11792" max="12031" width="16.5703125" style="178"/>
    <col min="12032" max="12032" width="3.7109375" style="178" customWidth="1"/>
    <col min="12033" max="12033" width="10.42578125" style="178" customWidth="1"/>
    <col min="12034" max="12034" width="23.140625" style="178" customWidth="1"/>
    <col min="12035" max="12035" width="11" style="178" customWidth="1"/>
    <col min="12036" max="12036" width="8.85546875" style="178" customWidth="1"/>
    <col min="12037" max="12037" width="10.42578125" style="178" customWidth="1"/>
    <col min="12038" max="12038" width="8.5703125" style="178" customWidth="1"/>
    <col min="12039" max="12039" width="9.5703125" style="178" customWidth="1"/>
    <col min="12040" max="12040" width="9.7109375" style="178" customWidth="1"/>
    <col min="12041" max="12041" width="9.85546875" style="178" customWidth="1"/>
    <col min="12042" max="12042" width="10" style="178" customWidth="1"/>
    <col min="12043" max="12043" width="10.7109375" style="178" customWidth="1"/>
    <col min="12044" max="12044" width="10.140625" style="178" customWidth="1"/>
    <col min="12045" max="12045" width="16.5703125" style="178" customWidth="1"/>
    <col min="12046" max="12046" width="11.140625" style="178" customWidth="1"/>
    <col min="12047" max="12047" width="9.28515625" style="178" customWidth="1"/>
    <col min="12048" max="12287" width="16.5703125" style="178"/>
    <col min="12288" max="12288" width="3.7109375" style="178" customWidth="1"/>
    <col min="12289" max="12289" width="10.42578125" style="178" customWidth="1"/>
    <col min="12290" max="12290" width="23.140625" style="178" customWidth="1"/>
    <col min="12291" max="12291" width="11" style="178" customWidth="1"/>
    <col min="12292" max="12292" width="8.85546875" style="178" customWidth="1"/>
    <col min="12293" max="12293" width="10.42578125" style="178" customWidth="1"/>
    <col min="12294" max="12294" width="8.5703125" style="178" customWidth="1"/>
    <col min="12295" max="12295" width="9.5703125" style="178" customWidth="1"/>
    <col min="12296" max="12296" width="9.7109375" style="178" customWidth="1"/>
    <col min="12297" max="12297" width="9.85546875" style="178" customWidth="1"/>
    <col min="12298" max="12298" width="10" style="178" customWidth="1"/>
    <col min="12299" max="12299" width="10.7109375" style="178" customWidth="1"/>
    <col min="12300" max="12300" width="10.140625" style="178" customWidth="1"/>
    <col min="12301" max="12301" width="16.5703125" style="178" customWidth="1"/>
    <col min="12302" max="12302" width="11.140625" style="178" customWidth="1"/>
    <col min="12303" max="12303" width="9.28515625" style="178" customWidth="1"/>
    <col min="12304" max="12543" width="16.5703125" style="178"/>
    <col min="12544" max="12544" width="3.7109375" style="178" customWidth="1"/>
    <col min="12545" max="12545" width="10.42578125" style="178" customWidth="1"/>
    <col min="12546" max="12546" width="23.140625" style="178" customWidth="1"/>
    <col min="12547" max="12547" width="11" style="178" customWidth="1"/>
    <col min="12548" max="12548" width="8.85546875" style="178" customWidth="1"/>
    <col min="12549" max="12549" width="10.42578125" style="178" customWidth="1"/>
    <col min="12550" max="12550" width="8.5703125" style="178" customWidth="1"/>
    <col min="12551" max="12551" width="9.5703125" style="178" customWidth="1"/>
    <col min="12552" max="12552" width="9.7109375" style="178" customWidth="1"/>
    <col min="12553" max="12553" width="9.85546875" style="178" customWidth="1"/>
    <col min="12554" max="12554" width="10" style="178" customWidth="1"/>
    <col min="12555" max="12555" width="10.7109375" style="178" customWidth="1"/>
    <col min="12556" max="12556" width="10.140625" style="178" customWidth="1"/>
    <col min="12557" max="12557" width="16.5703125" style="178" customWidth="1"/>
    <col min="12558" max="12558" width="11.140625" style="178" customWidth="1"/>
    <col min="12559" max="12559" width="9.28515625" style="178" customWidth="1"/>
    <col min="12560" max="12799" width="16.5703125" style="178"/>
    <col min="12800" max="12800" width="3.7109375" style="178" customWidth="1"/>
    <col min="12801" max="12801" width="10.42578125" style="178" customWidth="1"/>
    <col min="12802" max="12802" width="23.140625" style="178" customWidth="1"/>
    <col min="12803" max="12803" width="11" style="178" customWidth="1"/>
    <col min="12804" max="12804" width="8.85546875" style="178" customWidth="1"/>
    <col min="12805" max="12805" width="10.42578125" style="178" customWidth="1"/>
    <col min="12806" max="12806" width="8.5703125" style="178" customWidth="1"/>
    <col min="12807" max="12807" width="9.5703125" style="178" customWidth="1"/>
    <col min="12808" max="12808" width="9.7109375" style="178" customWidth="1"/>
    <col min="12809" max="12809" width="9.85546875" style="178" customWidth="1"/>
    <col min="12810" max="12810" width="10" style="178" customWidth="1"/>
    <col min="12811" max="12811" width="10.7109375" style="178" customWidth="1"/>
    <col min="12812" max="12812" width="10.140625" style="178" customWidth="1"/>
    <col min="12813" max="12813" width="16.5703125" style="178" customWidth="1"/>
    <col min="12814" max="12814" width="11.140625" style="178" customWidth="1"/>
    <col min="12815" max="12815" width="9.28515625" style="178" customWidth="1"/>
    <col min="12816" max="13055" width="16.5703125" style="178"/>
    <col min="13056" max="13056" width="3.7109375" style="178" customWidth="1"/>
    <col min="13057" max="13057" width="10.42578125" style="178" customWidth="1"/>
    <col min="13058" max="13058" width="23.140625" style="178" customWidth="1"/>
    <col min="13059" max="13059" width="11" style="178" customWidth="1"/>
    <col min="13060" max="13060" width="8.85546875" style="178" customWidth="1"/>
    <col min="13061" max="13061" width="10.42578125" style="178" customWidth="1"/>
    <col min="13062" max="13062" width="8.5703125" style="178" customWidth="1"/>
    <col min="13063" max="13063" width="9.5703125" style="178" customWidth="1"/>
    <col min="13064" max="13064" width="9.7109375" style="178" customWidth="1"/>
    <col min="13065" max="13065" width="9.85546875" style="178" customWidth="1"/>
    <col min="13066" max="13066" width="10" style="178" customWidth="1"/>
    <col min="13067" max="13067" width="10.7109375" style="178" customWidth="1"/>
    <col min="13068" max="13068" width="10.140625" style="178" customWidth="1"/>
    <col min="13069" max="13069" width="16.5703125" style="178" customWidth="1"/>
    <col min="13070" max="13070" width="11.140625" style="178" customWidth="1"/>
    <col min="13071" max="13071" width="9.28515625" style="178" customWidth="1"/>
    <col min="13072" max="13311" width="16.5703125" style="178"/>
    <col min="13312" max="13312" width="3.7109375" style="178" customWidth="1"/>
    <col min="13313" max="13313" width="10.42578125" style="178" customWidth="1"/>
    <col min="13314" max="13314" width="23.140625" style="178" customWidth="1"/>
    <col min="13315" max="13315" width="11" style="178" customWidth="1"/>
    <col min="13316" max="13316" width="8.85546875" style="178" customWidth="1"/>
    <col min="13317" max="13317" width="10.42578125" style="178" customWidth="1"/>
    <col min="13318" max="13318" width="8.5703125" style="178" customWidth="1"/>
    <col min="13319" max="13319" width="9.5703125" style="178" customWidth="1"/>
    <col min="13320" max="13320" width="9.7109375" style="178" customWidth="1"/>
    <col min="13321" max="13321" width="9.85546875" style="178" customWidth="1"/>
    <col min="13322" max="13322" width="10" style="178" customWidth="1"/>
    <col min="13323" max="13323" width="10.7109375" style="178" customWidth="1"/>
    <col min="13324" max="13324" width="10.140625" style="178" customWidth="1"/>
    <col min="13325" max="13325" width="16.5703125" style="178" customWidth="1"/>
    <col min="13326" max="13326" width="11.140625" style="178" customWidth="1"/>
    <col min="13327" max="13327" width="9.28515625" style="178" customWidth="1"/>
    <col min="13328" max="13567" width="16.5703125" style="178"/>
    <col min="13568" max="13568" width="3.7109375" style="178" customWidth="1"/>
    <col min="13569" max="13569" width="10.42578125" style="178" customWidth="1"/>
    <col min="13570" max="13570" width="23.140625" style="178" customWidth="1"/>
    <col min="13571" max="13571" width="11" style="178" customWidth="1"/>
    <col min="13572" max="13572" width="8.85546875" style="178" customWidth="1"/>
    <col min="13573" max="13573" width="10.42578125" style="178" customWidth="1"/>
    <col min="13574" max="13574" width="8.5703125" style="178" customWidth="1"/>
    <col min="13575" max="13575" width="9.5703125" style="178" customWidth="1"/>
    <col min="13576" max="13576" width="9.7109375" style="178" customWidth="1"/>
    <col min="13577" max="13577" width="9.85546875" style="178" customWidth="1"/>
    <col min="13578" max="13578" width="10" style="178" customWidth="1"/>
    <col min="13579" max="13579" width="10.7109375" style="178" customWidth="1"/>
    <col min="13580" max="13580" width="10.140625" style="178" customWidth="1"/>
    <col min="13581" max="13581" width="16.5703125" style="178" customWidth="1"/>
    <col min="13582" max="13582" width="11.140625" style="178" customWidth="1"/>
    <col min="13583" max="13583" width="9.28515625" style="178" customWidth="1"/>
    <col min="13584" max="13823" width="16.5703125" style="178"/>
    <col min="13824" max="13824" width="3.7109375" style="178" customWidth="1"/>
    <col min="13825" max="13825" width="10.42578125" style="178" customWidth="1"/>
    <col min="13826" max="13826" width="23.140625" style="178" customWidth="1"/>
    <col min="13827" max="13827" width="11" style="178" customWidth="1"/>
    <col min="13828" max="13828" width="8.85546875" style="178" customWidth="1"/>
    <col min="13829" max="13829" width="10.42578125" style="178" customWidth="1"/>
    <col min="13830" max="13830" width="8.5703125" style="178" customWidth="1"/>
    <col min="13831" max="13831" width="9.5703125" style="178" customWidth="1"/>
    <col min="13832" max="13832" width="9.7109375" style="178" customWidth="1"/>
    <col min="13833" max="13833" width="9.85546875" style="178" customWidth="1"/>
    <col min="13834" max="13834" width="10" style="178" customWidth="1"/>
    <col min="13835" max="13835" width="10.7109375" style="178" customWidth="1"/>
    <col min="13836" max="13836" width="10.140625" style="178" customWidth="1"/>
    <col min="13837" max="13837" width="16.5703125" style="178" customWidth="1"/>
    <col min="13838" max="13838" width="11.140625" style="178" customWidth="1"/>
    <col min="13839" max="13839" width="9.28515625" style="178" customWidth="1"/>
    <col min="13840" max="14079" width="16.5703125" style="178"/>
    <col min="14080" max="14080" width="3.7109375" style="178" customWidth="1"/>
    <col min="14081" max="14081" width="10.42578125" style="178" customWidth="1"/>
    <col min="14082" max="14082" width="23.140625" style="178" customWidth="1"/>
    <col min="14083" max="14083" width="11" style="178" customWidth="1"/>
    <col min="14084" max="14084" width="8.85546875" style="178" customWidth="1"/>
    <col min="14085" max="14085" width="10.42578125" style="178" customWidth="1"/>
    <col min="14086" max="14086" width="8.5703125" style="178" customWidth="1"/>
    <col min="14087" max="14087" width="9.5703125" style="178" customWidth="1"/>
    <col min="14088" max="14088" width="9.7109375" style="178" customWidth="1"/>
    <col min="14089" max="14089" width="9.85546875" style="178" customWidth="1"/>
    <col min="14090" max="14090" width="10" style="178" customWidth="1"/>
    <col min="14091" max="14091" width="10.7109375" style="178" customWidth="1"/>
    <col min="14092" max="14092" width="10.140625" style="178" customWidth="1"/>
    <col min="14093" max="14093" width="16.5703125" style="178" customWidth="1"/>
    <col min="14094" max="14094" width="11.140625" style="178" customWidth="1"/>
    <col min="14095" max="14095" width="9.28515625" style="178" customWidth="1"/>
    <col min="14096" max="14335" width="16.5703125" style="178"/>
    <col min="14336" max="14336" width="3.7109375" style="178" customWidth="1"/>
    <col min="14337" max="14337" width="10.42578125" style="178" customWidth="1"/>
    <col min="14338" max="14338" width="23.140625" style="178" customWidth="1"/>
    <col min="14339" max="14339" width="11" style="178" customWidth="1"/>
    <col min="14340" max="14340" width="8.85546875" style="178" customWidth="1"/>
    <col min="14341" max="14341" width="10.42578125" style="178" customWidth="1"/>
    <col min="14342" max="14342" width="8.5703125" style="178" customWidth="1"/>
    <col min="14343" max="14343" width="9.5703125" style="178" customWidth="1"/>
    <col min="14344" max="14344" width="9.7109375" style="178" customWidth="1"/>
    <col min="14345" max="14345" width="9.85546875" style="178" customWidth="1"/>
    <col min="14346" max="14346" width="10" style="178" customWidth="1"/>
    <col min="14347" max="14347" width="10.7109375" style="178" customWidth="1"/>
    <col min="14348" max="14348" width="10.140625" style="178" customWidth="1"/>
    <col min="14349" max="14349" width="16.5703125" style="178" customWidth="1"/>
    <col min="14350" max="14350" width="11.140625" style="178" customWidth="1"/>
    <col min="14351" max="14351" width="9.28515625" style="178" customWidth="1"/>
    <col min="14352" max="14591" width="16.5703125" style="178"/>
    <col min="14592" max="14592" width="3.7109375" style="178" customWidth="1"/>
    <col min="14593" max="14593" width="10.42578125" style="178" customWidth="1"/>
    <col min="14594" max="14594" width="23.140625" style="178" customWidth="1"/>
    <col min="14595" max="14595" width="11" style="178" customWidth="1"/>
    <col min="14596" max="14596" width="8.85546875" style="178" customWidth="1"/>
    <col min="14597" max="14597" width="10.42578125" style="178" customWidth="1"/>
    <col min="14598" max="14598" width="8.5703125" style="178" customWidth="1"/>
    <col min="14599" max="14599" width="9.5703125" style="178" customWidth="1"/>
    <col min="14600" max="14600" width="9.7109375" style="178" customWidth="1"/>
    <col min="14601" max="14601" width="9.85546875" style="178" customWidth="1"/>
    <col min="14602" max="14602" width="10" style="178" customWidth="1"/>
    <col min="14603" max="14603" width="10.7109375" style="178" customWidth="1"/>
    <col min="14604" max="14604" width="10.140625" style="178" customWidth="1"/>
    <col min="14605" max="14605" width="16.5703125" style="178" customWidth="1"/>
    <col min="14606" max="14606" width="11.140625" style="178" customWidth="1"/>
    <col min="14607" max="14607" width="9.28515625" style="178" customWidth="1"/>
    <col min="14608" max="14847" width="16.5703125" style="178"/>
    <col min="14848" max="14848" width="3.7109375" style="178" customWidth="1"/>
    <col min="14849" max="14849" width="10.42578125" style="178" customWidth="1"/>
    <col min="14850" max="14850" width="23.140625" style="178" customWidth="1"/>
    <col min="14851" max="14851" width="11" style="178" customWidth="1"/>
    <col min="14852" max="14852" width="8.85546875" style="178" customWidth="1"/>
    <col min="14853" max="14853" width="10.42578125" style="178" customWidth="1"/>
    <col min="14854" max="14854" width="8.5703125" style="178" customWidth="1"/>
    <col min="14855" max="14855" width="9.5703125" style="178" customWidth="1"/>
    <col min="14856" max="14856" width="9.7109375" style="178" customWidth="1"/>
    <col min="14857" max="14857" width="9.85546875" style="178" customWidth="1"/>
    <col min="14858" max="14858" width="10" style="178" customWidth="1"/>
    <col min="14859" max="14859" width="10.7109375" style="178" customWidth="1"/>
    <col min="14860" max="14860" width="10.140625" style="178" customWidth="1"/>
    <col min="14861" max="14861" width="16.5703125" style="178" customWidth="1"/>
    <col min="14862" max="14862" width="11.140625" style="178" customWidth="1"/>
    <col min="14863" max="14863" width="9.28515625" style="178" customWidth="1"/>
    <col min="14864" max="15103" width="16.5703125" style="178"/>
    <col min="15104" max="15104" width="3.7109375" style="178" customWidth="1"/>
    <col min="15105" max="15105" width="10.42578125" style="178" customWidth="1"/>
    <col min="15106" max="15106" width="23.140625" style="178" customWidth="1"/>
    <col min="15107" max="15107" width="11" style="178" customWidth="1"/>
    <col min="15108" max="15108" width="8.85546875" style="178" customWidth="1"/>
    <col min="15109" max="15109" width="10.42578125" style="178" customWidth="1"/>
    <col min="15110" max="15110" width="8.5703125" style="178" customWidth="1"/>
    <col min="15111" max="15111" width="9.5703125" style="178" customWidth="1"/>
    <col min="15112" max="15112" width="9.7109375" style="178" customWidth="1"/>
    <col min="15113" max="15113" width="9.85546875" style="178" customWidth="1"/>
    <col min="15114" max="15114" width="10" style="178" customWidth="1"/>
    <col min="15115" max="15115" width="10.7109375" style="178" customWidth="1"/>
    <col min="15116" max="15116" width="10.140625" style="178" customWidth="1"/>
    <col min="15117" max="15117" width="16.5703125" style="178" customWidth="1"/>
    <col min="15118" max="15118" width="11.140625" style="178" customWidth="1"/>
    <col min="15119" max="15119" width="9.28515625" style="178" customWidth="1"/>
    <col min="15120" max="15359" width="16.5703125" style="178"/>
    <col min="15360" max="15360" width="3.7109375" style="178" customWidth="1"/>
    <col min="15361" max="15361" width="10.42578125" style="178" customWidth="1"/>
    <col min="15362" max="15362" width="23.140625" style="178" customWidth="1"/>
    <col min="15363" max="15363" width="11" style="178" customWidth="1"/>
    <col min="15364" max="15364" width="8.85546875" style="178" customWidth="1"/>
    <col min="15365" max="15365" width="10.42578125" style="178" customWidth="1"/>
    <col min="15366" max="15366" width="8.5703125" style="178" customWidth="1"/>
    <col min="15367" max="15367" width="9.5703125" style="178" customWidth="1"/>
    <col min="15368" max="15368" width="9.7109375" style="178" customWidth="1"/>
    <col min="15369" max="15369" width="9.85546875" style="178" customWidth="1"/>
    <col min="15370" max="15370" width="10" style="178" customWidth="1"/>
    <col min="15371" max="15371" width="10.7109375" style="178" customWidth="1"/>
    <col min="15372" max="15372" width="10.140625" style="178" customWidth="1"/>
    <col min="15373" max="15373" width="16.5703125" style="178" customWidth="1"/>
    <col min="15374" max="15374" width="11.140625" style="178" customWidth="1"/>
    <col min="15375" max="15375" width="9.28515625" style="178" customWidth="1"/>
    <col min="15376" max="15615" width="16.5703125" style="178"/>
    <col min="15616" max="15616" width="3.7109375" style="178" customWidth="1"/>
    <col min="15617" max="15617" width="10.42578125" style="178" customWidth="1"/>
    <col min="15618" max="15618" width="23.140625" style="178" customWidth="1"/>
    <col min="15619" max="15619" width="11" style="178" customWidth="1"/>
    <col min="15620" max="15620" width="8.85546875" style="178" customWidth="1"/>
    <col min="15621" max="15621" width="10.42578125" style="178" customWidth="1"/>
    <col min="15622" max="15622" width="8.5703125" style="178" customWidth="1"/>
    <col min="15623" max="15623" width="9.5703125" style="178" customWidth="1"/>
    <col min="15624" max="15624" width="9.7109375" style="178" customWidth="1"/>
    <col min="15625" max="15625" width="9.85546875" style="178" customWidth="1"/>
    <col min="15626" max="15626" width="10" style="178" customWidth="1"/>
    <col min="15627" max="15627" width="10.7109375" style="178" customWidth="1"/>
    <col min="15628" max="15628" width="10.140625" style="178" customWidth="1"/>
    <col min="15629" max="15629" width="16.5703125" style="178" customWidth="1"/>
    <col min="15630" max="15630" width="11.140625" style="178" customWidth="1"/>
    <col min="15631" max="15631" width="9.28515625" style="178" customWidth="1"/>
    <col min="15632" max="15871" width="16.5703125" style="178"/>
    <col min="15872" max="15872" width="3.7109375" style="178" customWidth="1"/>
    <col min="15873" max="15873" width="10.42578125" style="178" customWidth="1"/>
    <col min="15874" max="15874" width="23.140625" style="178" customWidth="1"/>
    <col min="15875" max="15875" width="11" style="178" customWidth="1"/>
    <col min="15876" max="15876" width="8.85546875" style="178" customWidth="1"/>
    <col min="15877" max="15877" width="10.42578125" style="178" customWidth="1"/>
    <col min="15878" max="15878" width="8.5703125" style="178" customWidth="1"/>
    <col min="15879" max="15879" width="9.5703125" style="178" customWidth="1"/>
    <col min="15880" max="15880" width="9.7109375" style="178" customWidth="1"/>
    <col min="15881" max="15881" width="9.85546875" style="178" customWidth="1"/>
    <col min="15882" max="15882" width="10" style="178" customWidth="1"/>
    <col min="15883" max="15883" width="10.7109375" style="178" customWidth="1"/>
    <col min="15884" max="15884" width="10.140625" style="178" customWidth="1"/>
    <col min="15885" max="15885" width="16.5703125" style="178" customWidth="1"/>
    <col min="15886" max="15886" width="11.140625" style="178" customWidth="1"/>
    <col min="15887" max="15887" width="9.28515625" style="178" customWidth="1"/>
    <col min="15888" max="16127" width="16.5703125" style="178"/>
    <col min="16128" max="16128" width="3.7109375" style="178" customWidth="1"/>
    <col min="16129" max="16129" width="10.42578125" style="178" customWidth="1"/>
    <col min="16130" max="16130" width="23.140625" style="178" customWidth="1"/>
    <col min="16131" max="16131" width="11" style="178" customWidth="1"/>
    <col min="16132" max="16132" width="8.85546875" style="178" customWidth="1"/>
    <col min="16133" max="16133" width="10.42578125" style="178" customWidth="1"/>
    <col min="16134" max="16134" width="8.5703125" style="178" customWidth="1"/>
    <col min="16135" max="16135" width="9.5703125" style="178" customWidth="1"/>
    <col min="16136" max="16136" width="9.7109375" style="178" customWidth="1"/>
    <col min="16137" max="16137" width="9.85546875" style="178" customWidth="1"/>
    <col min="16138" max="16138" width="10" style="178" customWidth="1"/>
    <col min="16139" max="16139" width="10.7109375" style="178" customWidth="1"/>
    <col min="16140" max="16140" width="10.140625" style="178" customWidth="1"/>
    <col min="16141" max="16141" width="16.5703125" style="178" customWidth="1"/>
    <col min="16142" max="16142" width="11.140625" style="178" customWidth="1"/>
    <col min="16143" max="16143" width="9.28515625" style="178" customWidth="1"/>
    <col min="16144" max="16384" width="16.5703125" style="178"/>
  </cols>
  <sheetData>
    <row r="1" spans="2:17" ht="15" customHeight="1"/>
    <row r="2" spans="2:17" ht="15" customHeight="1"/>
    <row r="3" spans="2:17" ht="15" customHeight="1"/>
    <row r="4" spans="2:17" ht="15" customHeight="1"/>
    <row r="5" spans="2:17" s="179" customFormat="1" ht="36" customHeight="1">
      <c r="B5" s="102" t="s">
        <v>209</v>
      </c>
      <c r="C5" s="102"/>
      <c r="D5" s="102"/>
      <c r="E5" s="102"/>
      <c r="F5" s="102"/>
      <c r="G5" s="102"/>
      <c r="H5" s="102"/>
      <c r="I5" s="102"/>
      <c r="J5" s="102"/>
      <c r="K5" s="102"/>
      <c r="L5" s="102"/>
    </row>
    <row r="6" spans="2:17" s="179" customFormat="1" ht="15" customHeight="1">
      <c r="B6" s="193" t="s">
        <v>48</v>
      </c>
      <c r="C6" s="194" t="s">
        <v>175</v>
      </c>
      <c r="D6" s="194"/>
      <c r="E6" s="195" t="s">
        <v>210</v>
      </c>
      <c r="F6" s="195"/>
      <c r="G6" s="194" t="s">
        <v>176</v>
      </c>
      <c r="H6" s="194"/>
      <c r="I6" s="195" t="s">
        <v>177</v>
      </c>
      <c r="J6" s="195"/>
      <c r="K6" s="194" t="s">
        <v>178</v>
      </c>
      <c r="L6" s="194"/>
    </row>
    <row r="7" spans="2:17" s="179" customFormat="1" ht="30" customHeight="1">
      <c r="B7" s="193"/>
      <c r="C7" s="69" t="s">
        <v>271</v>
      </c>
      <c r="D7" s="104" t="s">
        <v>211</v>
      </c>
      <c r="E7" s="47" t="s">
        <v>272</v>
      </c>
      <c r="F7" s="182" t="s">
        <v>211</v>
      </c>
      <c r="G7" s="69" t="s">
        <v>271</v>
      </c>
      <c r="H7" s="104" t="s">
        <v>211</v>
      </c>
      <c r="I7" s="47" t="s">
        <v>272</v>
      </c>
      <c r="J7" s="182" t="s">
        <v>211</v>
      </c>
      <c r="K7" s="69" t="s">
        <v>271</v>
      </c>
      <c r="L7" s="104" t="s">
        <v>211</v>
      </c>
    </row>
    <row r="8" spans="2:17" ht="15" customHeight="1">
      <c r="B8" s="196" t="s">
        <v>27</v>
      </c>
      <c r="C8" s="197">
        <v>47088</v>
      </c>
      <c r="D8" s="61">
        <v>0.35280102495710614</v>
      </c>
      <c r="E8" s="198">
        <v>33758</v>
      </c>
      <c r="F8" s="199">
        <v>0.41204472219509813</v>
      </c>
      <c r="G8" s="197">
        <v>13294</v>
      </c>
      <c r="H8" s="61">
        <v>0.26494738520408162</v>
      </c>
      <c r="I8" s="198">
        <v>22</v>
      </c>
      <c r="J8" s="200">
        <v>4.0665434380776341E-2</v>
      </c>
      <c r="K8" s="197">
        <v>14</v>
      </c>
      <c r="L8" s="61">
        <v>1.6990291262135922E-2</v>
      </c>
      <c r="M8" s="201"/>
      <c r="N8" s="201"/>
    </row>
    <row r="9" spans="2:17" ht="15" customHeight="1">
      <c r="B9" s="196" t="s">
        <v>179</v>
      </c>
      <c r="C9" s="197">
        <v>17</v>
      </c>
      <c r="D9" s="61">
        <v>1.2737040061737182E-4</v>
      </c>
      <c r="E9" s="198">
        <v>0</v>
      </c>
      <c r="F9" s="202">
        <v>0</v>
      </c>
      <c r="G9" s="197">
        <v>0</v>
      </c>
      <c r="H9" s="203">
        <v>0</v>
      </c>
      <c r="I9" s="198">
        <v>0</v>
      </c>
      <c r="J9" s="204" t="s">
        <v>86</v>
      </c>
      <c r="K9" s="197">
        <v>17</v>
      </c>
      <c r="L9" s="61">
        <v>2.063106796116505E-2</v>
      </c>
      <c r="M9" s="201"/>
      <c r="N9" s="201"/>
    </row>
    <row r="10" spans="2:17" ht="15" customHeight="1">
      <c r="B10" s="196" t="s">
        <v>180</v>
      </c>
      <c r="C10" s="197">
        <v>115</v>
      </c>
      <c r="D10" s="61">
        <v>8.6162329829398592E-4</v>
      </c>
      <c r="E10" s="198">
        <v>18</v>
      </c>
      <c r="F10" s="199">
        <v>2.1970510692315203E-4</v>
      </c>
      <c r="G10" s="197">
        <v>24</v>
      </c>
      <c r="H10" s="61">
        <v>4.7831632653061223E-4</v>
      </c>
      <c r="I10" s="198">
        <v>0</v>
      </c>
      <c r="J10" s="204" t="s">
        <v>86</v>
      </c>
      <c r="K10" s="197">
        <v>73</v>
      </c>
      <c r="L10" s="61">
        <v>8.859223300970874E-2</v>
      </c>
      <c r="M10" s="201"/>
      <c r="N10" s="201"/>
    </row>
    <row r="11" spans="2:17" ht="15" customHeight="1">
      <c r="B11" s="196" t="s">
        <v>28</v>
      </c>
      <c r="C11" s="197">
        <v>39743</v>
      </c>
      <c r="D11" s="61">
        <v>0.29776951951389463</v>
      </c>
      <c r="E11" s="198">
        <v>16541</v>
      </c>
      <c r="F11" s="199">
        <v>0.20189678742310321</v>
      </c>
      <c r="G11" s="197">
        <v>23182</v>
      </c>
      <c r="H11" s="61">
        <v>0.46201371173469385</v>
      </c>
      <c r="I11" s="198">
        <v>0</v>
      </c>
      <c r="J11" s="204" t="s">
        <v>86</v>
      </c>
      <c r="K11" s="197">
        <v>20</v>
      </c>
      <c r="L11" s="61">
        <v>2.4271844660194174E-2</v>
      </c>
      <c r="M11" s="201"/>
      <c r="N11" s="201"/>
    </row>
    <row r="12" spans="2:17" ht="15" customHeight="1">
      <c r="B12" s="196" t="s">
        <v>212</v>
      </c>
      <c r="C12" s="197">
        <v>272</v>
      </c>
      <c r="D12" s="61">
        <v>2.0379264098779491E-3</v>
      </c>
      <c r="E12" s="198">
        <v>234</v>
      </c>
      <c r="F12" s="202">
        <v>0</v>
      </c>
      <c r="G12" s="197">
        <v>0</v>
      </c>
      <c r="H12" s="203">
        <v>0</v>
      </c>
      <c r="I12" s="198">
        <v>0</v>
      </c>
      <c r="J12" s="204" t="s">
        <v>86</v>
      </c>
      <c r="K12" s="197">
        <v>38</v>
      </c>
      <c r="L12" s="61">
        <v>4.6116504854368932E-2</v>
      </c>
      <c r="M12" s="201"/>
      <c r="N12" s="201"/>
    </row>
    <row r="13" spans="2:17" ht="15" customHeight="1">
      <c r="B13" s="196" t="s">
        <v>182</v>
      </c>
      <c r="C13" s="197">
        <v>1026</v>
      </c>
      <c r="D13" s="61">
        <v>7.687178296083735E-3</v>
      </c>
      <c r="E13" s="198">
        <v>986</v>
      </c>
      <c r="F13" s="199">
        <v>1.2034957523679328E-2</v>
      </c>
      <c r="G13" s="197">
        <v>28</v>
      </c>
      <c r="H13" s="61">
        <v>5.5803571428571425E-4</v>
      </c>
      <c r="I13" s="198">
        <v>0</v>
      </c>
      <c r="J13" s="204" t="s">
        <v>86</v>
      </c>
      <c r="K13" s="197">
        <v>12</v>
      </c>
      <c r="L13" s="61">
        <v>1.4563106796116505E-2</v>
      </c>
      <c r="M13" s="201"/>
      <c r="N13" s="201"/>
    </row>
    <row r="14" spans="2:17" ht="15" customHeight="1">
      <c r="B14" s="196" t="s">
        <v>183</v>
      </c>
      <c r="C14" s="197">
        <v>20</v>
      </c>
      <c r="D14" s="61">
        <v>1.4984753013808449E-4</v>
      </c>
      <c r="E14" s="198">
        <v>0</v>
      </c>
      <c r="F14" s="202">
        <v>0</v>
      </c>
      <c r="G14" s="197">
        <v>0</v>
      </c>
      <c r="H14" s="203">
        <v>0</v>
      </c>
      <c r="I14" s="198">
        <v>0</v>
      </c>
      <c r="J14" s="204" t="s">
        <v>86</v>
      </c>
      <c r="K14" s="197">
        <v>20</v>
      </c>
      <c r="L14" s="61">
        <v>2.4271844660194174E-2</v>
      </c>
      <c r="M14" s="201"/>
      <c r="N14" s="201"/>
      <c r="O14" s="201"/>
      <c r="P14" s="201"/>
      <c r="Q14" s="201"/>
    </row>
    <row r="15" spans="2:17" ht="15" customHeight="1">
      <c r="B15" s="196" t="s">
        <v>184</v>
      </c>
      <c r="C15" s="197">
        <v>205</v>
      </c>
      <c r="D15" s="61">
        <v>1.535937183915366E-3</v>
      </c>
      <c r="E15" s="198">
        <v>46</v>
      </c>
      <c r="F15" s="199">
        <v>5.614686065813885E-4</v>
      </c>
      <c r="G15" s="197">
        <v>16</v>
      </c>
      <c r="H15" s="61">
        <v>3.1887755102040814E-4</v>
      </c>
      <c r="I15" s="198">
        <v>108</v>
      </c>
      <c r="J15" s="200">
        <v>0.19963031423290203</v>
      </c>
      <c r="K15" s="197">
        <v>35</v>
      </c>
      <c r="L15" s="61">
        <v>4.2475728155339808E-2</v>
      </c>
      <c r="M15" s="201"/>
      <c r="N15" s="201"/>
      <c r="O15" s="201"/>
      <c r="P15" s="201"/>
      <c r="Q15" s="201"/>
    </row>
    <row r="16" spans="2:17" ht="15" customHeight="1">
      <c r="B16" s="196" t="s">
        <v>185</v>
      </c>
      <c r="C16" s="197">
        <v>1422</v>
      </c>
      <c r="D16" s="61">
        <v>1.0654159392817808E-2</v>
      </c>
      <c r="E16" s="198">
        <v>930</v>
      </c>
      <c r="F16" s="199">
        <v>1.1351430524362854E-2</v>
      </c>
      <c r="G16" s="197">
        <v>387</v>
      </c>
      <c r="H16" s="61">
        <v>7.7128507653061226E-3</v>
      </c>
      <c r="I16" s="198">
        <v>38</v>
      </c>
      <c r="J16" s="200">
        <v>7.0240295748613679E-2</v>
      </c>
      <c r="K16" s="197">
        <v>67</v>
      </c>
      <c r="L16" s="61">
        <v>8.1310679611650491E-2</v>
      </c>
      <c r="M16" s="201"/>
      <c r="N16" s="201"/>
      <c r="O16" s="201"/>
      <c r="P16" s="201"/>
      <c r="Q16" s="201"/>
    </row>
    <row r="17" spans="2:17" ht="15" customHeight="1">
      <c r="B17" s="196" t="s">
        <v>186</v>
      </c>
      <c r="C17" s="197">
        <v>4</v>
      </c>
      <c r="D17" s="61">
        <v>2.9969506027616901E-5</v>
      </c>
      <c r="E17" s="198">
        <v>0</v>
      </c>
      <c r="F17" s="202">
        <v>0</v>
      </c>
      <c r="G17" s="197">
        <v>0</v>
      </c>
      <c r="H17" s="203">
        <v>0</v>
      </c>
      <c r="I17" s="198">
        <v>0</v>
      </c>
      <c r="J17" s="204" t="s">
        <v>86</v>
      </c>
      <c r="K17" s="197">
        <v>4</v>
      </c>
      <c r="L17" s="61">
        <v>4.8543689320388345E-3</v>
      </c>
      <c r="M17" s="201"/>
      <c r="N17" s="201"/>
      <c r="O17" s="201"/>
      <c r="P17" s="201"/>
      <c r="Q17" s="201"/>
    </row>
    <row r="18" spans="2:17" ht="15" customHeight="1">
      <c r="B18" s="196" t="s">
        <v>213</v>
      </c>
      <c r="C18" s="197">
        <v>2343</v>
      </c>
      <c r="D18" s="61">
        <v>1.7554638155676597E-2</v>
      </c>
      <c r="E18" s="198">
        <v>2261</v>
      </c>
      <c r="F18" s="199">
        <v>2.7597402597402596E-2</v>
      </c>
      <c r="G18" s="197">
        <v>30</v>
      </c>
      <c r="H18" s="61">
        <v>5.9789540816326532E-4</v>
      </c>
      <c r="I18" s="198">
        <v>15</v>
      </c>
      <c r="J18" s="200">
        <v>2.7726432532347505E-2</v>
      </c>
      <c r="K18" s="197">
        <v>37</v>
      </c>
      <c r="L18" s="61">
        <v>4.4902912621359224E-2</v>
      </c>
      <c r="M18" s="201"/>
      <c r="N18" s="201"/>
      <c r="O18" s="201"/>
      <c r="P18" s="201"/>
      <c r="Q18" s="201"/>
    </row>
    <row r="19" spans="2:17" ht="15" customHeight="1">
      <c r="B19" s="196" t="s">
        <v>214</v>
      </c>
      <c r="C19" s="197">
        <v>80</v>
      </c>
      <c r="D19" s="61">
        <v>5.9939012055233796E-4</v>
      </c>
      <c r="E19" s="198">
        <v>0</v>
      </c>
      <c r="F19" s="202">
        <v>0</v>
      </c>
      <c r="G19" s="197">
        <v>0</v>
      </c>
      <c r="H19" s="205" t="s">
        <v>86</v>
      </c>
      <c r="I19" s="198">
        <v>65</v>
      </c>
      <c r="J19" s="200">
        <v>0.12014787430683918</v>
      </c>
      <c r="K19" s="197">
        <v>15</v>
      </c>
      <c r="L19" s="61">
        <v>1.820388349514563E-2</v>
      </c>
      <c r="M19" s="201"/>
      <c r="N19" s="201"/>
      <c r="O19" s="201"/>
      <c r="P19" s="201"/>
      <c r="Q19" s="201"/>
    </row>
    <row r="20" spans="2:17" ht="15" customHeight="1">
      <c r="B20" s="196" t="s">
        <v>189</v>
      </c>
      <c r="C20" s="197">
        <v>99</v>
      </c>
      <c r="D20" s="61">
        <v>7.4174527418351826E-4</v>
      </c>
      <c r="E20" s="198">
        <v>0</v>
      </c>
      <c r="F20" s="202">
        <v>0</v>
      </c>
      <c r="G20" s="197">
        <v>0</v>
      </c>
      <c r="H20" s="205" t="s">
        <v>86</v>
      </c>
      <c r="I20" s="198">
        <v>0</v>
      </c>
      <c r="J20" s="204" t="s">
        <v>86</v>
      </c>
      <c r="K20" s="197">
        <v>99</v>
      </c>
      <c r="L20" s="61">
        <v>0.12014563106796117</v>
      </c>
      <c r="M20" s="201"/>
      <c r="N20" s="201"/>
      <c r="O20" s="201"/>
      <c r="P20" s="201"/>
      <c r="Q20" s="201"/>
    </row>
    <row r="21" spans="2:17" ht="15" customHeight="1">
      <c r="B21" s="196" t="s">
        <v>215</v>
      </c>
      <c r="C21" s="197">
        <v>1169</v>
      </c>
      <c r="D21" s="61">
        <v>8.7585881365710386E-3</v>
      </c>
      <c r="E21" s="198">
        <v>872</v>
      </c>
      <c r="F21" s="199">
        <v>1.0643491846499365E-2</v>
      </c>
      <c r="G21" s="197">
        <v>222</v>
      </c>
      <c r="H21" s="61">
        <v>4.4244260204081634E-3</v>
      </c>
      <c r="I21" s="198">
        <v>22</v>
      </c>
      <c r="J21" s="200">
        <v>4.0665434380776341E-2</v>
      </c>
      <c r="K21" s="197">
        <v>53</v>
      </c>
      <c r="L21" s="61">
        <v>6.4320388349514562E-2</v>
      </c>
      <c r="M21" s="201"/>
      <c r="N21" s="201"/>
      <c r="O21" s="201"/>
      <c r="P21" s="201"/>
      <c r="Q21" s="201"/>
    </row>
    <row r="22" spans="2:17" ht="15" customHeight="1">
      <c r="B22" s="196" t="s">
        <v>191</v>
      </c>
      <c r="C22" s="197">
        <v>26</v>
      </c>
      <c r="D22" s="61">
        <v>1.9480178917950986E-4</v>
      </c>
      <c r="E22" s="198">
        <v>0</v>
      </c>
      <c r="F22" s="202">
        <v>0</v>
      </c>
      <c r="G22" s="197">
        <v>0</v>
      </c>
      <c r="H22" s="205" t="s">
        <v>86</v>
      </c>
      <c r="I22" s="198">
        <v>0</v>
      </c>
      <c r="J22" s="204" t="s">
        <v>86</v>
      </c>
      <c r="K22" s="197">
        <v>26</v>
      </c>
      <c r="L22" s="61">
        <v>3.1553398058252427E-2</v>
      </c>
      <c r="M22" s="201"/>
      <c r="N22" s="201"/>
      <c r="O22" s="201"/>
      <c r="P22" s="201"/>
      <c r="Q22" s="201"/>
    </row>
    <row r="23" spans="2:17" ht="15" customHeight="1">
      <c r="B23" s="196" t="s">
        <v>192</v>
      </c>
      <c r="C23" s="197">
        <v>160</v>
      </c>
      <c r="D23" s="61">
        <v>1.1987802411046759E-3</v>
      </c>
      <c r="E23" s="198">
        <v>67</v>
      </c>
      <c r="F23" s="199">
        <v>8.1779123132506588E-4</v>
      </c>
      <c r="G23" s="197">
        <v>34</v>
      </c>
      <c r="H23" s="61">
        <v>6.7761479591836734E-4</v>
      </c>
      <c r="I23" s="198">
        <v>28</v>
      </c>
      <c r="J23" s="200">
        <v>5.1756007393715345E-2</v>
      </c>
      <c r="K23" s="197">
        <v>31</v>
      </c>
      <c r="L23" s="61">
        <v>3.7621359223300968E-2</v>
      </c>
      <c r="M23" s="201"/>
      <c r="N23" s="201"/>
      <c r="O23" s="201"/>
      <c r="P23" s="201"/>
      <c r="Q23" s="201"/>
    </row>
    <row r="24" spans="2:17" ht="15" customHeight="1">
      <c r="B24" s="196" t="s">
        <v>29</v>
      </c>
      <c r="C24" s="197">
        <v>21973</v>
      </c>
      <c r="D24" s="61">
        <v>0.16462998898620654</v>
      </c>
      <c r="E24" s="198">
        <v>15960</v>
      </c>
      <c r="F24" s="199">
        <v>0.19480519480519481</v>
      </c>
      <c r="G24" s="197">
        <v>6013</v>
      </c>
      <c r="H24" s="61">
        <v>0.11983816964285714</v>
      </c>
      <c r="I24" s="198">
        <v>0</v>
      </c>
      <c r="J24" s="204" t="s">
        <v>86</v>
      </c>
      <c r="K24" s="197">
        <v>0</v>
      </c>
      <c r="L24" s="94" t="s">
        <v>86</v>
      </c>
      <c r="M24" s="201"/>
      <c r="N24" s="201"/>
      <c r="O24" s="201"/>
      <c r="P24" s="201"/>
      <c r="Q24" s="201"/>
    </row>
    <row r="25" spans="2:17" ht="15" customHeight="1">
      <c r="B25" s="196" t="s">
        <v>193</v>
      </c>
      <c r="C25" s="197">
        <v>1886</v>
      </c>
      <c r="D25" s="61">
        <v>1.4130622092021369E-2</v>
      </c>
      <c r="E25" s="198">
        <v>1355</v>
      </c>
      <c r="F25" s="199">
        <v>1.6538912215603944E-2</v>
      </c>
      <c r="G25" s="197">
        <v>342</v>
      </c>
      <c r="H25" s="61">
        <v>6.8160076530612247E-3</v>
      </c>
      <c r="I25" s="198">
        <v>90</v>
      </c>
      <c r="J25" s="200">
        <v>0.16635859519408502</v>
      </c>
      <c r="K25" s="197">
        <v>99</v>
      </c>
      <c r="L25" s="61">
        <v>0.12014563106796117</v>
      </c>
      <c r="M25" s="201"/>
      <c r="N25" s="201"/>
      <c r="O25" s="201"/>
      <c r="P25" s="201"/>
      <c r="Q25" s="201"/>
    </row>
    <row r="26" spans="2:17" ht="15" customHeight="1">
      <c r="B26" s="196" t="s">
        <v>194</v>
      </c>
      <c r="C26" s="197">
        <v>77</v>
      </c>
      <c r="D26" s="61">
        <v>5.7691299103162532E-4</v>
      </c>
      <c r="E26" s="198">
        <v>21</v>
      </c>
      <c r="F26" s="199">
        <v>2.5632262474367738E-4</v>
      </c>
      <c r="G26" s="197">
        <v>7</v>
      </c>
      <c r="H26" s="61">
        <v>1.3950892857142856E-4</v>
      </c>
      <c r="I26" s="198">
        <v>20</v>
      </c>
      <c r="J26" s="200">
        <v>3.6968576709796676E-2</v>
      </c>
      <c r="K26" s="197">
        <v>29</v>
      </c>
      <c r="L26" s="61">
        <v>3.5194174757281552E-2</v>
      </c>
      <c r="M26" s="201"/>
      <c r="N26" s="201"/>
      <c r="O26" s="201"/>
      <c r="P26" s="201"/>
      <c r="Q26" s="201"/>
    </row>
    <row r="27" spans="2:17" ht="15" customHeight="1">
      <c r="B27" s="196" t="s">
        <v>195</v>
      </c>
      <c r="C27" s="197">
        <v>32</v>
      </c>
      <c r="D27" s="61">
        <v>2.3975604822093521E-4</v>
      </c>
      <c r="E27" s="198">
        <v>0</v>
      </c>
      <c r="F27" s="202">
        <v>3</v>
      </c>
      <c r="G27" s="197">
        <v>3</v>
      </c>
      <c r="H27" s="205" t="s">
        <v>86</v>
      </c>
      <c r="I27" s="198">
        <v>16</v>
      </c>
      <c r="J27" s="200">
        <v>2.9574861367837338E-2</v>
      </c>
      <c r="K27" s="197">
        <v>13</v>
      </c>
      <c r="L27" s="61">
        <v>1.5776699029126214E-2</v>
      </c>
      <c r="M27" s="201"/>
      <c r="N27" s="201"/>
      <c r="O27" s="201"/>
      <c r="P27" s="201"/>
      <c r="Q27" s="201"/>
    </row>
    <row r="28" spans="2:17" ht="15" customHeight="1">
      <c r="B28" s="196" t="s">
        <v>196</v>
      </c>
      <c r="C28" s="197">
        <v>4627</v>
      </c>
      <c r="D28" s="61">
        <v>3.4667226097445845E-2</v>
      </c>
      <c r="E28" s="198">
        <v>1702</v>
      </c>
      <c r="F28" s="199">
        <v>2.0774338443511377E-2</v>
      </c>
      <c r="G28" s="197">
        <v>2865</v>
      </c>
      <c r="H28" s="61">
        <v>5.7099011479591837E-2</v>
      </c>
      <c r="I28" s="198">
        <v>32</v>
      </c>
      <c r="J28" s="204" t="s">
        <v>86</v>
      </c>
      <c r="K28" s="197">
        <v>28</v>
      </c>
      <c r="L28" s="61">
        <v>3.3980582524271843E-2</v>
      </c>
      <c r="M28" s="201"/>
      <c r="N28" s="201"/>
      <c r="O28" s="201"/>
      <c r="P28" s="201"/>
      <c r="Q28" s="201"/>
    </row>
    <row r="29" spans="2:17" ht="15" customHeight="1">
      <c r="B29" s="196" t="s">
        <v>216</v>
      </c>
      <c r="C29" s="197">
        <v>2543</v>
      </c>
      <c r="D29" s="61">
        <v>1.9053113457057444E-2</v>
      </c>
      <c r="E29" s="198">
        <v>2529</v>
      </c>
      <c r="F29" s="199">
        <v>3.086856752270286E-2</v>
      </c>
      <c r="G29" s="197">
        <v>6</v>
      </c>
      <c r="H29" s="61">
        <v>1.1957908163265306E-4</v>
      </c>
      <c r="I29" s="198">
        <v>0</v>
      </c>
      <c r="J29" s="204" t="s">
        <v>86</v>
      </c>
      <c r="K29" s="197">
        <v>8</v>
      </c>
      <c r="L29" s="61">
        <v>9.7087378640776691E-3</v>
      </c>
      <c r="M29" s="201"/>
      <c r="N29" s="201"/>
      <c r="O29" s="201"/>
      <c r="P29" s="201"/>
      <c r="Q29" s="201"/>
    </row>
    <row r="30" spans="2:17" ht="15" customHeight="1">
      <c r="B30" s="196" t="s">
        <v>198</v>
      </c>
      <c r="C30" s="197">
        <v>810</v>
      </c>
      <c r="D30" s="61">
        <v>6.068824970592422E-3</v>
      </c>
      <c r="E30" s="198">
        <v>804</v>
      </c>
      <c r="F30" s="199">
        <v>9.8134947759007905E-3</v>
      </c>
      <c r="G30" s="197">
        <v>6</v>
      </c>
      <c r="H30" s="61">
        <v>1.1957908163265306E-4</v>
      </c>
      <c r="I30" s="198">
        <v>0</v>
      </c>
      <c r="J30" s="204" t="s">
        <v>86</v>
      </c>
      <c r="K30" s="197">
        <v>0</v>
      </c>
      <c r="L30" s="94" t="s">
        <v>86</v>
      </c>
      <c r="M30" s="201"/>
      <c r="N30" s="201"/>
      <c r="O30" s="201"/>
      <c r="P30" s="201"/>
      <c r="Q30" s="201"/>
    </row>
    <row r="31" spans="2:17" ht="15" customHeight="1">
      <c r="B31" s="196" t="s">
        <v>199</v>
      </c>
      <c r="C31" s="197">
        <v>7329</v>
      </c>
      <c r="D31" s="61">
        <v>5.4911627419101064E-2</v>
      </c>
      <c r="E31" s="198">
        <v>3635</v>
      </c>
      <c r="F31" s="199">
        <v>4.4368225759203204E-2</v>
      </c>
      <c r="G31" s="197">
        <v>3694</v>
      </c>
      <c r="H31" s="61">
        <v>7.3620854591836732E-2</v>
      </c>
      <c r="I31" s="198">
        <v>0</v>
      </c>
      <c r="J31" s="204" t="s">
        <v>86</v>
      </c>
      <c r="K31" s="197">
        <v>0</v>
      </c>
      <c r="L31" s="94" t="s">
        <v>86</v>
      </c>
      <c r="M31" s="201"/>
      <c r="N31" s="201"/>
      <c r="O31" s="201"/>
      <c r="P31" s="201"/>
      <c r="Q31" s="201"/>
    </row>
    <row r="32" spans="2:17" ht="15" customHeight="1">
      <c r="B32" s="196" t="s">
        <v>217</v>
      </c>
      <c r="C32" s="197">
        <v>18</v>
      </c>
      <c r="D32" s="61">
        <v>1.3486277712427606E-4</v>
      </c>
      <c r="E32" s="198">
        <v>14</v>
      </c>
      <c r="F32" s="199">
        <v>1.7088174982911826E-4</v>
      </c>
      <c r="G32" s="197">
        <v>0</v>
      </c>
      <c r="H32" s="205" t="s">
        <v>86</v>
      </c>
      <c r="I32" s="198">
        <v>0</v>
      </c>
      <c r="J32" s="204" t="s">
        <v>86</v>
      </c>
      <c r="K32" s="197">
        <v>4</v>
      </c>
      <c r="L32" s="61">
        <v>4.8543689320388345E-3</v>
      </c>
      <c r="M32" s="201"/>
      <c r="N32" s="201"/>
      <c r="O32" s="201"/>
      <c r="P32" s="201"/>
      <c r="Q32" s="201"/>
    </row>
    <row r="33" spans="2:17" ht="15" customHeight="1">
      <c r="B33" s="196" t="s">
        <v>201</v>
      </c>
      <c r="C33" s="197">
        <v>143</v>
      </c>
      <c r="D33" s="61">
        <v>1.0714098404873043E-3</v>
      </c>
      <c r="E33" s="198">
        <v>98</v>
      </c>
      <c r="F33" s="199">
        <v>1.1961722488038277E-3</v>
      </c>
      <c r="G33" s="197">
        <v>10</v>
      </c>
      <c r="H33" s="61">
        <v>1.9929846938775511E-4</v>
      </c>
      <c r="I33" s="198">
        <v>24</v>
      </c>
      <c r="J33" s="204" t="s">
        <v>86</v>
      </c>
      <c r="K33" s="197">
        <v>11</v>
      </c>
      <c r="L33" s="94" t="s">
        <v>86</v>
      </c>
      <c r="M33" s="201"/>
      <c r="N33" s="201"/>
      <c r="O33" s="201"/>
      <c r="P33" s="201"/>
      <c r="Q33" s="201"/>
    </row>
    <row r="34" spans="2:17" ht="15" customHeight="1">
      <c r="B34" s="196" t="s">
        <v>202</v>
      </c>
      <c r="C34" s="197">
        <v>24</v>
      </c>
      <c r="D34" s="61">
        <v>1.798170361657014E-4</v>
      </c>
      <c r="E34" s="198">
        <v>0</v>
      </c>
      <c r="F34" s="199">
        <v>0</v>
      </c>
      <c r="G34" s="197">
        <v>0</v>
      </c>
      <c r="H34" s="61">
        <v>0</v>
      </c>
      <c r="I34" s="198">
        <v>0</v>
      </c>
      <c r="J34" s="204" t="s">
        <v>86</v>
      </c>
      <c r="K34" s="197">
        <v>24</v>
      </c>
      <c r="L34" s="61">
        <v>2.9126213592233011E-2</v>
      </c>
      <c r="M34" s="201"/>
      <c r="N34" s="201"/>
      <c r="O34" s="201"/>
      <c r="P34" s="201"/>
      <c r="Q34" s="201"/>
    </row>
    <row r="35" spans="2:17" ht="15" customHeight="1">
      <c r="B35" s="196" t="s">
        <v>203</v>
      </c>
      <c r="C35" s="197">
        <v>33</v>
      </c>
      <c r="D35" s="61">
        <v>2.4724842472783942E-4</v>
      </c>
      <c r="E35" s="198">
        <v>0</v>
      </c>
      <c r="F35" s="199">
        <v>0</v>
      </c>
      <c r="G35" s="197">
        <v>0</v>
      </c>
      <c r="H35" s="205" t="s">
        <v>86</v>
      </c>
      <c r="I35" s="198">
        <v>21</v>
      </c>
      <c r="J35" s="200">
        <v>3.8817005545286505E-2</v>
      </c>
      <c r="K35" s="197">
        <v>12</v>
      </c>
      <c r="L35" s="94" t="s">
        <v>86</v>
      </c>
      <c r="M35" s="201"/>
      <c r="N35" s="201"/>
      <c r="O35" s="201"/>
      <c r="P35" s="201"/>
      <c r="Q35" s="201"/>
    </row>
    <row r="36" spans="2:17" ht="15" customHeight="1">
      <c r="B36" s="196" t="s">
        <v>204</v>
      </c>
      <c r="C36" s="197">
        <v>16</v>
      </c>
      <c r="D36" s="61">
        <v>1.198780241104676E-4</v>
      </c>
      <c r="E36" s="198">
        <v>0</v>
      </c>
      <c r="F36" s="199">
        <v>0</v>
      </c>
      <c r="G36" s="197">
        <v>7</v>
      </c>
      <c r="H36" s="61">
        <v>1.3950892857142856E-4</v>
      </c>
      <c r="I36" s="198">
        <v>0</v>
      </c>
      <c r="J36" s="204" t="s">
        <v>86</v>
      </c>
      <c r="K36" s="197">
        <v>9</v>
      </c>
      <c r="L36" s="61">
        <v>1.0922330097087379E-2</v>
      </c>
      <c r="M36" s="201"/>
      <c r="N36" s="201"/>
      <c r="O36" s="201"/>
      <c r="P36" s="201"/>
      <c r="Q36" s="201"/>
    </row>
    <row r="37" spans="2:17" ht="15" customHeight="1">
      <c r="B37" s="196" t="s">
        <v>205</v>
      </c>
      <c r="C37" s="197">
        <v>12</v>
      </c>
      <c r="D37" s="61">
        <v>8.9908518082850702E-5</v>
      </c>
      <c r="E37" s="198">
        <v>0</v>
      </c>
      <c r="F37" s="199">
        <v>0</v>
      </c>
      <c r="G37" s="197">
        <v>0</v>
      </c>
      <c r="H37" s="205" t="s">
        <v>86</v>
      </c>
      <c r="I37" s="198">
        <v>0</v>
      </c>
      <c r="J37" s="204" t="s">
        <v>86</v>
      </c>
      <c r="K37" s="197">
        <v>12</v>
      </c>
      <c r="L37" s="61">
        <v>1.4563106796116505E-2</v>
      </c>
      <c r="M37" s="201"/>
      <c r="N37" s="201"/>
      <c r="O37" s="201"/>
      <c r="P37" s="201"/>
      <c r="Q37" s="201"/>
    </row>
    <row r="38" spans="2:17" ht="15" customHeight="1">
      <c r="B38" s="196" t="s">
        <v>206</v>
      </c>
      <c r="C38" s="197">
        <v>157</v>
      </c>
      <c r="D38" s="61">
        <v>1.1763031115839633E-3</v>
      </c>
      <c r="E38" s="198">
        <v>97</v>
      </c>
      <c r="F38" s="199">
        <v>1.1839664095303192E-3</v>
      </c>
      <c r="G38" s="197">
        <v>6</v>
      </c>
      <c r="H38" s="61">
        <v>1.1957908163265306E-4</v>
      </c>
      <c r="I38" s="198">
        <v>40</v>
      </c>
      <c r="J38" s="200">
        <v>7.3937153419593352E-2</v>
      </c>
      <c r="K38" s="197">
        <v>14</v>
      </c>
      <c r="L38" s="61">
        <v>1.6990291262135922E-2</v>
      </c>
      <c r="M38" s="201"/>
      <c r="N38" s="201"/>
      <c r="O38" s="201"/>
      <c r="P38" s="201"/>
      <c r="Q38" s="201"/>
    </row>
    <row r="39" spans="2:17" ht="15" customHeight="1">
      <c r="B39" s="188" t="s">
        <v>218</v>
      </c>
      <c r="C39" s="206">
        <v>133469</v>
      </c>
      <c r="D39" s="207">
        <v>1</v>
      </c>
      <c r="E39" s="206">
        <v>81928</v>
      </c>
      <c r="F39" s="207">
        <v>1</v>
      </c>
      <c r="G39" s="206">
        <v>50176</v>
      </c>
      <c r="H39" s="208">
        <v>1</v>
      </c>
      <c r="I39" s="206">
        <v>541</v>
      </c>
      <c r="J39" s="208">
        <v>1</v>
      </c>
      <c r="K39" s="206">
        <v>824</v>
      </c>
      <c r="L39" s="207">
        <v>1</v>
      </c>
    </row>
    <row r="40" spans="2:17" ht="30" customHeight="1">
      <c r="B40" s="209" t="s">
        <v>219</v>
      </c>
      <c r="C40" s="209"/>
      <c r="D40" s="209"/>
      <c r="E40" s="209"/>
      <c r="F40" s="209"/>
      <c r="G40" s="209"/>
      <c r="H40" s="209"/>
      <c r="I40" s="209"/>
      <c r="J40" s="209"/>
      <c r="K40" s="209"/>
      <c r="L40" s="209"/>
    </row>
    <row r="41" spans="2:17">
      <c r="B41" s="210" t="s">
        <v>220</v>
      </c>
    </row>
  </sheetData>
  <mergeCells count="8">
    <mergeCell ref="B40:L40"/>
    <mergeCell ref="B5:L5"/>
    <mergeCell ref="B6:B7"/>
    <mergeCell ref="C6:D6"/>
    <mergeCell ref="E6:F6"/>
    <mergeCell ref="G6:H6"/>
    <mergeCell ref="I6:J6"/>
    <mergeCell ref="K6:L6"/>
  </mergeCells>
  <printOptions horizontalCentered="1" verticalCentered="1"/>
  <pageMargins left="0.78740157480314965" right="0.78740157480314965" top="0.78740157480314965" bottom="0.78740157480314965" header="0" footer="0.19685039370078741"/>
  <pageSetup paperSize="9" scale="83" orientation="landscape" r:id="rId1"/>
  <headerFooter scaleWithDoc="0" alignWithMargins="0">
    <oddHeader xml:space="preserve">&amp;L&amp;G&amp;RTurismo en Cifras </oddHeader>
    <oddFooter>&amp;CTurismo de Tenerife&amp;R&amp;P</oddFooter>
  </headerFooter>
  <colBreaks count="1" manualBreakCount="1">
    <brk id="12" max="39" man="1"/>
  </colBreaks>
  <drawing r:id="rId2"/>
  <legacyDrawingHF r:id="rId3"/>
</worksheet>
</file>

<file path=xl/worksheets/sheet33.xml><?xml version="1.0" encoding="utf-8"?>
<worksheet xmlns="http://schemas.openxmlformats.org/spreadsheetml/2006/main" xmlns:r="http://schemas.openxmlformats.org/officeDocument/2006/relationships">
  <sheetPr codeName="Hoja42">
    <tabColor rgb="FF000099"/>
    <pageSetUpPr autoPageBreaks="0" fitToPage="1"/>
  </sheetPr>
  <dimension ref="B1:J90"/>
  <sheetViews>
    <sheetView showGridLines="0" showRowColHeaders="0" showOutlineSymbols="0" zoomScaleNormal="100" workbookViewId="0">
      <selection activeCell="B1" sqref="B1"/>
    </sheetView>
  </sheetViews>
  <sheetFormatPr baseColWidth="10" defaultColWidth="16.5703125" defaultRowHeight="12.75"/>
  <cols>
    <col min="1" max="1" width="15.7109375" style="178" customWidth="1"/>
    <col min="2" max="2" width="21.7109375" style="178" customWidth="1"/>
    <col min="3" max="4" width="11.7109375" style="211" customWidth="1"/>
    <col min="5" max="5" width="9.7109375" style="178" customWidth="1"/>
    <col min="6" max="6" width="21.7109375" style="178" customWidth="1"/>
    <col min="7" max="8" width="11.7109375" style="211" customWidth="1"/>
    <col min="9" max="255" width="16.5703125" style="178"/>
    <col min="256" max="257" width="14.28515625" style="178" customWidth="1"/>
    <col min="258" max="258" width="25.7109375" style="178" customWidth="1"/>
    <col min="259" max="259" width="13.85546875" style="178" customWidth="1"/>
    <col min="260" max="260" width="13.7109375" style="178" customWidth="1"/>
    <col min="261" max="263" width="9.7109375" style="178" customWidth="1"/>
    <col min="264" max="511" width="16.5703125" style="178"/>
    <col min="512" max="513" width="14.28515625" style="178" customWidth="1"/>
    <col min="514" max="514" width="25.7109375" style="178" customWidth="1"/>
    <col min="515" max="515" width="13.85546875" style="178" customWidth="1"/>
    <col min="516" max="516" width="13.7109375" style="178" customWidth="1"/>
    <col min="517" max="519" width="9.7109375" style="178" customWidth="1"/>
    <col min="520" max="767" width="16.5703125" style="178"/>
    <col min="768" max="769" width="14.28515625" style="178" customWidth="1"/>
    <col min="770" max="770" width="25.7109375" style="178" customWidth="1"/>
    <col min="771" max="771" width="13.85546875" style="178" customWidth="1"/>
    <col min="772" max="772" width="13.7109375" style="178" customWidth="1"/>
    <col min="773" max="775" width="9.7109375" style="178" customWidth="1"/>
    <col min="776" max="1023" width="16.5703125" style="178"/>
    <col min="1024" max="1025" width="14.28515625" style="178" customWidth="1"/>
    <col min="1026" max="1026" width="25.7109375" style="178" customWidth="1"/>
    <col min="1027" max="1027" width="13.85546875" style="178" customWidth="1"/>
    <col min="1028" max="1028" width="13.7109375" style="178" customWidth="1"/>
    <col min="1029" max="1031" width="9.7109375" style="178" customWidth="1"/>
    <col min="1032" max="1279" width="16.5703125" style="178"/>
    <col min="1280" max="1281" width="14.28515625" style="178" customWidth="1"/>
    <col min="1282" max="1282" width="25.7109375" style="178" customWidth="1"/>
    <col min="1283" max="1283" width="13.85546875" style="178" customWidth="1"/>
    <col min="1284" max="1284" width="13.7109375" style="178" customWidth="1"/>
    <col min="1285" max="1287" width="9.7109375" style="178" customWidth="1"/>
    <col min="1288" max="1535" width="16.5703125" style="178"/>
    <col min="1536" max="1537" width="14.28515625" style="178" customWidth="1"/>
    <col min="1538" max="1538" width="25.7109375" style="178" customWidth="1"/>
    <col min="1539" max="1539" width="13.85546875" style="178" customWidth="1"/>
    <col min="1540" max="1540" width="13.7109375" style="178" customWidth="1"/>
    <col min="1541" max="1543" width="9.7109375" style="178" customWidth="1"/>
    <col min="1544" max="1791" width="16.5703125" style="178"/>
    <col min="1792" max="1793" width="14.28515625" style="178" customWidth="1"/>
    <col min="1794" max="1794" width="25.7109375" style="178" customWidth="1"/>
    <col min="1795" max="1795" width="13.85546875" style="178" customWidth="1"/>
    <col min="1796" max="1796" width="13.7109375" style="178" customWidth="1"/>
    <col min="1797" max="1799" width="9.7109375" style="178" customWidth="1"/>
    <col min="1800" max="2047" width="16.5703125" style="178"/>
    <col min="2048" max="2049" width="14.28515625" style="178" customWidth="1"/>
    <col min="2050" max="2050" width="25.7109375" style="178" customWidth="1"/>
    <col min="2051" max="2051" width="13.85546875" style="178" customWidth="1"/>
    <col min="2052" max="2052" width="13.7109375" style="178" customWidth="1"/>
    <col min="2053" max="2055" width="9.7109375" style="178" customWidth="1"/>
    <col min="2056" max="2303" width="16.5703125" style="178"/>
    <col min="2304" max="2305" width="14.28515625" style="178" customWidth="1"/>
    <col min="2306" max="2306" width="25.7109375" style="178" customWidth="1"/>
    <col min="2307" max="2307" width="13.85546875" style="178" customWidth="1"/>
    <col min="2308" max="2308" width="13.7109375" style="178" customWidth="1"/>
    <col min="2309" max="2311" width="9.7109375" style="178" customWidth="1"/>
    <col min="2312" max="2559" width="16.5703125" style="178"/>
    <col min="2560" max="2561" width="14.28515625" style="178" customWidth="1"/>
    <col min="2562" max="2562" width="25.7109375" style="178" customWidth="1"/>
    <col min="2563" max="2563" width="13.85546875" style="178" customWidth="1"/>
    <col min="2564" max="2564" width="13.7109375" style="178" customWidth="1"/>
    <col min="2565" max="2567" width="9.7109375" style="178" customWidth="1"/>
    <col min="2568" max="2815" width="16.5703125" style="178"/>
    <col min="2816" max="2817" width="14.28515625" style="178" customWidth="1"/>
    <col min="2818" max="2818" width="25.7109375" style="178" customWidth="1"/>
    <col min="2819" max="2819" width="13.85546875" style="178" customWidth="1"/>
    <col min="2820" max="2820" width="13.7109375" style="178" customWidth="1"/>
    <col min="2821" max="2823" width="9.7109375" style="178" customWidth="1"/>
    <col min="2824" max="3071" width="16.5703125" style="178"/>
    <col min="3072" max="3073" width="14.28515625" style="178" customWidth="1"/>
    <col min="3074" max="3074" width="25.7109375" style="178" customWidth="1"/>
    <col min="3075" max="3075" width="13.85546875" style="178" customWidth="1"/>
    <col min="3076" max="3076" width="13.7109375" style="178" customWidth="1"/>
    <col min="3077" max="3079" width="9.7109375" style="178" customWidth="1"/>
    <col min="3080" max="3327" width="16.5703125" style="178"/>
    <col min="3328" max="3329" width="14.28515625" style="178" customWidth="1"/>
    <col min="3330" max="3330" width="25.7109375" style="178" customWidth="1"/>
    <col min="3331" max="3331" width="13.85546875" style="178" customWidth="1"/>
    <col min="3332" max="3332" width="13.7109375" style="178" customWidth="1"/>
    <col min="3333" max="3335" width="9.7109375" style="178" customWidth="1"/>
    <col min="3336" max="3583" width="16.5703125" style="178"/>
    <col min="3584" max="3585" width="14.28515625" style="178" customWidth="1"/>
    <col min="3586" max="3586" width="25.7109375" style="178" customWidth="1"/>
    <col min="3587" max="3587" width="13.85546875" style="178" customWidth="1"/>
    <col min="3588" max="3588" width="13.7109375" style="178" customWidth="1"/>
    <col min="3589" max="3591" width="9.7109375" style="178" customWidth="1"/>
    <col min="3592" max="3839" width="16.5703125" style="178"/>
    <col min="3840" max="3841" width="14.28515625" style="178" customWidth="1"/>
    <col min="3842" max="3842" width="25.7109375" style="178" customWidth="1"/>
    <col min="3843" max="3843" width="13.85546875" style="178" customWidth="1"/>
    <col min="3844" max="3844" width="13.7109375" style="178" customWidth="1"/>
    <col min="3845" max="3847" width="9.7109375" style="178" customWidth="1"/>
    <col min="3848" max="4095" width="16.5703125" style="178"/>
    <col min="4096" max="4097" width="14.28515625" style="178" customWidth="1"/>
    <col min="4098" max="4098" width="25.7109375" style="178" customWidth="1"/>
    <col min="4099" max="4099" width="13.85546875" style="178" customWidth="1"/>
    <col min="4100" max="4100" width="13.7109375" style="178" customWidth="1"/>
    <col min="4101" max="4103" width="9.7109375" style="178" customWidth="1"/>
    <col min="4104" max="4351" width="16.5703125" style="178"/>
    <col min="4352" max="4353" width="14.28515625" style="178" customWidth="1"/>
    <col min="4354" max="4354" width="25.7109375" style="178" customWidth="1"/>
    <col min="4355" max="4355" width="13.85546875" style="178" customWidth="1"/>
    <col min="4356" max="4356" width="13.7109375" style="178" customWidth="1"/>
    <col min="4357" max="4359" width="9.7109375" style="178" customWidth="1"/>
    <col min="4360" max="4607" width="16.5703125" style="178"/>
    <col min="4608" max="4609" width="14.28515625" style="178" customWidth="1"/>
    <col min="4610" max="4610" width="25.7109375" style="178" customWidth="1"/>
    <col min="4611" max="4611" width="13.85546875" style="178" customWidth="1"/>
    <col min="4612" max="4612" width="13.7109375" style="178" customWidth="1"/>
    <col min="4613" max="4615" width="9.7109375" style="178" customWidth="1"/>
    <col min="4616" max="4863" width="16.5703125" style="178"/>
    <col min="4864" max="4865" width="14.28515625" style="178" customWidth="1"/>
    <col min="4866" max="4866" width="25.7109375" style="178" customWidth="1"/>
    <col min="4867" max="4867" width="13.85546875" style="178" customWidth="1"/>
    <col min="4868" max="4868" width="13.7109375" style="178" customWidth="1"/>
    <col min="4869" max="4871" width="9.7109375" style="178" customWidth="1"/>
    <col min="4872" max="5119" width="16.5703125" style="178"/>
    <col min="5120" max="5121" width="14.28515625" style="178" customWidth="1"/>
    <col min="5122" max="5122" width="25.7109375" style="178" customWidth="1"/>
    <col min="5123" max="5123" width="13.85546875" style="178" customWidth="1"/>
    <col min="5124" max="5124" width="13.7109375" style="178" customWidth="1"/>
    <col min="5125" max="5127" width="9.7109375" style="178" customWidth="1"/>
    <col min="5128" max="5375" width="16.5703125" style="178"/>
    <col min="5376" max="5377" width="14.28515625" style="178" customWidth="1"/>
    <col min="5378" max="5378" width="25.7109375" style="178" customWidth="1"/>
    <col min="5379" max="5379" width="13.85546875" style="178" customWidth="1"/>
    <col min="5380" max="5380" width="13.7109375" style="178" customWidth="1"/>
    <col min="5381" max="5383" width="9.7109375" style="178" customWidth="1"/>
    <col min="5384" max="5631" width="16.5703125" style="178"/>
    <col min="5632" max="5633" width="14.28515625" style="178" customWidth="1"/>
    <col min="5634" max="5634" width="25.7109375" style="178" customWidth="1"/>
    <col min="5635" max="5635" width="13.85546875" style="178" customWidth="1"/>
    <col min="5636" max="5636" width="13.7109375" style="178" customWidth="1"/>
    <col min="5637" max="5639" width="9.7109375" style="178" customWidth="1"/>
    <col min="5640" max="5887" width="16.5703125" style="178"/>
    <col min="5888" max="5889" width="14.28515625" style="178" customWidth="1"/>
    <col min="5890" max="5890" width="25.7109375" style="178" customWidth="1"/>
    <col min="5891" max="5891" width="13.85546875" style="178" customWidth="1"/>
    <col min="5892" max="5892" width="13.7109375" style="178" customWidth="1"/>
    <col min="5893" max="5895" width="9.7109375" style="178" customWidth="1"/>
    <col min="5896" max="6143" width="16.5703125" style="178"/>
    <col min="6144" max="6145" width="14.28515625" style="178" customWidth="1"/>
    <col min="6146" max="6146" width="25.7109375" style="178" customWidth="1"/>
    <col min="6147" max="6147" width="13.85546875" style="178" customWidth="1"/>
    <col min="6148" max="6148" width="13.7109375" style="178" customWidth="1"/>
    <col min="6149" max="6151" width="9.7109375" style="178" customWidth="1"/>
    <col min="6152" max="6399" width="16.5703125" style="178"/>
    <col min="6400" max="6401" width="14.28515625" style="178" customWidth="1"/>
    <col min="6402" max="6402" width="25.7109375" style="178" customWidth="1"/>
    <col min="6403" max="6403" width="13.85546875" style="178" customWidth="1"/>
    <col min="6404" max="6404" width="13.7109375" style="178" customWidth="1"/>
    <col min="6405" max="6407" width="9.7109375" style="178" customWidth="1"/>
    <col min="6408" max="6655" width="16.5703125" style="178"/>
    <col min="6656" max="6657" width="14.28515625" style="178" customWidth="1"/>
    <col min="6658" max="6658" width="25.7109375" style="178" customWidth="1"/>
    <col min="6659" max="6659" width="13.85546875" style="178" customWidth="1"/>
    <col min="6660" max="6660" width="13.7109375" style="178" customWidth="1"/>
    <col min="6661" max="6663" width="9.7109375" style="178" customWidth="1"/>
    <col min="6664" max="6911" width="16.5703125" style="178"/>
    <col min="6912" max="6913" width="14.28515625" style="178" customWidth="1"/>
    <col min="6914" max="6914" width="25.7109375" style="178" customWidth="1"/>
    <col min="6915" max="6915" width="13.85546875" style="178" customWidth="1"/>
    <col min="6916" max="6916" width="13.7109375" style="178" customWidth="1"/>
    <col min="6917" max="6919" width="9.7109375" style="178" customWidth="1"/>
    <col min="6920" max="7167" width="16.5703125" style="178"/>
    <col min="7168" max="7169" width="14.28515625" style="178" customWidth="1"/>
    <col min="7170" max="7170" width="25.7109375" style="178" customWidth="1"/>
    <col min="7171" max="7171" width="13.85546875" style="178" customWidth="1"/>
    <col min="7172" max="7172" width="13.7109375" style="178" customWidth="1"/>
    <col min="7173" max="7175" width="9.7109375" style="178" customWidth="1"/>
    <col min="7176" max="7423" width="16.5703125" style="178"/>
    <col min="7424" max="7425" width="14.28515625" style="178" customWidth="1"/>
    <col min="7426" max="7426" width="25.7109375" style="178" customWidth="1"/>
    <col min="7427" max="7427" width="13.85546875" style="178" customWidth="1"/>
    <col min="7428" max="7428" width="13.7109375" style="178" customWidth="1"/>
    <col min="7429" max="7431" width="9.7109375" style="178" customWidth="1"/>
    <col min="7432" max="7679" width="16.5703125" style="178"/>
    <col min="7680" max="7681" width="14.28515625" style="178" customWidth="1"/>
    <col min="7682" max="7682" width="25.7109375" style="178" customWidth="1"/>
    <col min="7683" max="7683" width="13.85546875" style="178" customWidth="1"/>
    <col min="7684" max="7684" width="13.7109375" style="178" customWidth="1"/>
    <col min="7685" max="7687" width="9.7109375" style="178" customWidth="1"/>
    <col min="7688" max="7935" width="16.5703125" style="178"/>
    <col min="7936" max="7937" width="14.28515625" style="178" customWidth="1"/>
    <col min="7938" max="7938" width="25.7109375" style="178" customWidth="1"/>
    <col min="7939" max="7939" width="13.85546875" style="178" customWidth="1"/>
    <col min="7940" max="7940" width="13.7109375" style="178" customWidth="1"/>
    <col min="7941" max="7943" width="9.7109375" style="178" customWidth="1"/>
    <col min="7944" max="8191" width="16.5703125" style="178"/>
    <col min="8192" max="8193" width="14.28515625" style="178" customWidth="1"/>
    <col min="8194" max="8194" width="25.7109375" style="178" customWidth="1"/>
    <col min="8195" max="8195" width="13.85546875" style="178" customWidth="1"/>
    <col min="8196" max="8196" width="13.7109375" style="178" customWidth="1"/>
    <col min="8197" max="8199" width="9.7109375" style="178" customWidth="1"/>
    <col min="8200" max="8447" width="16.5703125" style="178"/>
    <col min="8448" max="8449" width="14.28515625" style="178" customWidth="1"/>
    <col min="8450" max="8450" width="25.7109375" style="178" customWidth="1"/>
    <col min="8451" max="8451" width="13.85546875" style="178" customWidth="1"/>
    <col min="8452" max="8452" width="13.7109375" style="178" customWidth="1"/>
    <col min="8453" max="8455" width="9.7109375" style="178" customWidth="1"/>
    <col min="8456" max="8703" width="16.5703125" style="178"/>
    <col min="8704" max="8705" width="14.28515625" style="178" customWidth="1"/>
    <col min="8706" max="8706" width="25.7109375" style="178" customWidth="1"/>
    <col min="8707" max="8707" width="13.85546875" style="178" customWidth="1"/>
    <col min="8708" max="8708" width="13.7109375" style="178" customWidth="1"/>
    <col min="8709" max="8711" width="9.7109375" style="178" customWidth="1"/>
    <col min="8712" max="8959" width="16.5703125" style="178"/>
    <col min="8960" max="8961" width="14.28515625" style="178" customWidth="1"/>
    <col min="8962" max="8962" width="25.7109375" style="178" customWidth="1"/>
    <col min="8963" max="8963" width="13.85546875" style="178" customWidth="1"/>
    <col min="8964" max="8964" width="13.7109375" style="178" customWidth="1"/>
    <col min="8965" max="8967" width="9.7109375" style="178" customWidth="1"/>
    <col min="8968" max="9215" width="16.5703125" style="178"/>
    <col min="9216" max="9217" width="14.28515625" style="178" customWidth="1"/>
    <col min="9218" max="9218" width="25.7109375" style="178" customWidth="1"/>
    <col min="9219" max="9219" width="13.85546875" style="178" customWidth="1"/>
    <col min="9220" max="9220" width="13.7109375" style="178" customWidth="1"/>
    <col min="9221" max="9223" width="9.7109375" style="178" customWidth="1"/>
    <col min="9224" max="9471" width="16.5703125" style="178"/>
    <col min="9472" max="9473" width="14.28515625" style="178" customWidth="1"/>
    <col min="9474" max="9474" width="25.7109375" style="178" customWidth="1"/>
    <col min="9475" max="9475" width="13.85546875" style="178" customWidth="1"/>
    <col min="9476" max="9476" width="13.7109375" style="178" customWidth="1"/>
    <col min="9477" max="9479" width="9.7109375" style="178" customWidth="1"/>
    <col min="9480" max="9727" width="16.5703125" style="178"/>
    <col min="9728" max="9729" width="14.28515625" style="178" customWidth="1"/>
    <col min="9730" max="9730" width="25.7109375" style="178" customWidth="1"/>
    <col min="9731" max="9731" width="13.85546875" style="178" customWidth="1"/>
    <col min="9732" max="9732" width="13.7109375" style="178" customWidth="1"/>
    <col min="9733" max="9735" width="9.7109375" style="178" customWidth="1"/>
    <col min="9736" max="9983" width="16.5703125" style="178"/>
    <col min="9984" max="9985" width="14.28515625" style="178" customWidth="1"/>
    <col min="9986" max="9986" width="25.7109375" style="178" customWidth="1"/>
    <col min="9987" max="9987" width="13.85546875" style="178" customWidth="1"/>
    <col min="9988" max="9988" width="13.7109375" style="178" customWidth="1"/>
    <col min="9989" max="9991" width="9.7109375" style="178" customWidth="1"/>
    <col min="9992" max="10239" width="16.5703125" style="178"/>
    <col min="10240" max="10241" width="14.28515625" style="178" customWidth="1"/>
    <col min="10242" max="10242" width="25.7109375" style="178" customWidth="1"/>
    <col min="10243" max="10243" width="13.85546875" style="178" customWidth="1"/>
    <col min="10244" max="10244" width="13.7109375" style="178" customWidth="1"/>
    <col min="10245" max="10247" width="9.7109375" style="178" customWidth="1"/>
    <col min="10248" max="10495" width="16.5703125" style="178"/>
    <col min="10496" max="10497" width="14.28515625" style="178" customWidth="1"/>
    <col min="10498" max="10498" width="25.7109375" style="178" customWidth="1"/>
    <col min="10499" max="10499" width="13.85546875" style="178" customWidth="1"/>
    <col min="10500" max="10500" width="13.7109375" style="178" customWidth="1"/>
    <col min="10501" max="10503" width="9.7109375" style="178" customWidth="1"/>
    <col min="10504" max="10751" width="16.5703125" style="178"/>
    <col min="10752" max="10753" width="14.28515625" style="178" customWidth="1"/>
    <col min="10754" max="10754" width="25.7109375" style="178" customWidth="1"/>
    <col min="10755" max="10755" width="13.85546875" style="178" customWidth="1"/>
    <col min="10756" max="10756" width="13.7109375" style="178" customWidth="1"/>
    <col min="10757" max="10759" width="9.7109375" style="178" customWidth="1"/>
    <col min="10760" max="11007" width="16.5703125" style="178"/>
    <col min="11008" max="11009" width="14.28515625" style="178" customWidth="1"/>
    <col min="11010" max="11010" width="25.7109375" style="178" customWidth="1"/>
    <col min="11011" max="11011" width="13.85546875" style="178" customWidth="1"/>
    <col min="11012" max="11012" width="13.7109375" style="178" customWidth="1"/>
    <col min="11013" max="11015" width="9.7109375" style="178" customWidth="1"/>
    <col min="11016" max="11263" width="16.5703125" style="178"/>
    <col min="11264" max="11265" width="14.28515625" style="178" customWidth="1"/>
    <col min="11266" max="11266" width="25.7109375" style="178" customWidth="1"/>
    <col min="11267" max="11267" width="13.85546875" style="178" customWidth="1"/>
    <col min="11268" max="11268" width="13.7109375" style="178" customWidth="1"/>
    <col min="11269" max="11271" width="9.7109375" style="178" customWidth="1"/>
    <col min="11272" max="11519" width="16.5703125" style="178"/>
    <col min="11520" max="11521" width="14.28515625" style="178" customWidth="1"/>
    <col min="11522" max="11522" width="25.7109375" style="178" customWidth="1"/>
    <col min="11523" max="11523" width="13.85546875" style="178" customWidth="1"/>
    <col min="11524" max="11524" width="13.7109375" style="178" customWidth="1"/>
    <col min="11525" max="11527" width="9.7109375" style="178" customWidth="1"/>
    <col min="11528" max="11775" width="16.5703125" style="178"/>
    <col min="11776" max="11777" width="14.28515625" style="178" customWidth="1"/>
    <col min="11778" max="11778" width="25.7109375" style="178" customWidth="1"/>
    <col min="11779" max="11779" width="13.85546875" style="178" customWidth="1"/>
    <col min="11780" max="11780" width="13.7109375" style="178" customWidth="1"/>
    <col min="11781" max="11783" width="9.7109375" style="178" customWidth="1"/>
    <col min="11784" max="12031" width="16.5703125" style="178"/>
    <col min="12032" max="12033" width="14.28515625" style="178" customWidth="1"/>
    <col min="12034" max="12034" width="25.7109375" style="178" customWidth="1"/>
    <col min="12035" max="12035" width="13.85546875" style="178" customWidth="1"/>
    <col min="12036" max="12036" width="13.7109375" style="178" customWidth="1"/>
    <col min="12037" max="12039" width="9.7109375" style="178" customWidth="1"/>
    <col min="12040" max="12287" width="16.5703125" style="178"/>
    <col min="12288" max="12289" width="14.28515625" style="178" customWidth="1"/>
    <col min="12290" max="12290" width="25.7109375" style="178" customWidth="1"/>
    <col min="12291" max="12291" width="13.85546875" style="178" customWidth="1"/>
    <col min="12292" max="12292" width="13.7109375" style="178" customWidth="1"/>
    <col min="12293" max="12295" width="9.7109375" style="178" customWidth="1"/>
    <col min="12296" max="12543" width="16.5703125" style="178"/>
    <col min="12544" max="12545" width="14.28515625" style="178" customWidth="1"/>
    <col min="12546" max="12546" width="25.7109375" style="178" customWidth="1"/>
    <col min="12547" max="12547" width="13.85546875" style="178" customWidth="1"/>
    <col min="12548" max="12548" width="13.7109375" style="178" customWidth="1"/>
    <col min="12549" max="12551" width="9.7109375" style="178" customWidth="1"/>
    <col min="12552" max="12799" width="16.5703125" style="178"/>
    <col min="12800" max="12801" width="14.28515625" style="178" customWidth="1"/>
    <col min="12802" max="12802" width="25.7109375" style="178" customWidth="1"/>
    <col min="12803" max="12803" width="13.85546875" style="178" customWidth="1"/>
    <col min="12804" max="12804" width="13.7109375" style="178" customWidth="1"/>
    <col min="12805" max="12807" width="9.7109375" style="178" customWidth="1"/>
    <col min="12808" max="13055" width="16.5703125" style="178"/>
    <col min="13056" max="13057" width="14.28515625" style="178" customWidth="1"/>
    <col min="13058" max="13058" width="25.7109375" style="178" customWidth="1"/>
    <col min="13059" max="13059" width="13.85546875" style="178" customWidth="1"/>
    <col min="13060" max="13060" width="13.7109375" style="178" customWidth="1"/>
    <col min="13061" max="13063" width="9.7109375" style="178" customWidth="1"/>
    <col min="13064" max="13311" width="16.5703125" style="178"/>
    <col min="13312" max="13313" width="14.28515625" style="178" customWidth="1"/>
    <col min="13314" max="13314" width="25.7109375" style="178" customWidth="1"/>
    <col min="13315" max="13315" width="13.85546875" style="178" customWidth="1"/>
    <col min="13316" max="13316" width="13.7109375" style="178" customWidth="1"/>
    <col min="13317" max="13319" width="9.7109375" style="178" customWidth="1"/>
    <col min="13320" max="13567" width="16.5703125" style="178"/>
    <col min="13568" max="13569" width="14.28515625" style="178" customWidth="1"/>
    <col min="13570" max="13570" width="25.7109375" style="178" customWidth="1"/>
    <col min="13571" max="13571" width="13.85546875" style="178" customWidth="1"/>
    <col min="13572" max="13572" width="13.7109375" style="178" customWidth="1"/>
    <col min="13573" max="13575" width="9.7109375" style="178" customWidth="1"/>
    <col min="13576" max="13823" width="16.5703125" style="178"/>
    <col min="13824" max="13825" width="14.28515625" style="178" customWidth="1"/>
    <col min="13826" max="13826" width="25.7109375" style="178" customWidth="1"/>
    <col min="13827" max="13827" width="13.85546875" style="178" customWidth="1"/>
    <col min="13828" max="13828" width="13.7109375" style="178" customWidth="1"/>
    <col min="13829" max="13831" width="9.7109375" style="178" customWidth="1"/>
    <col min="13832" max="14079" width="16.5703125" style="178"/>
    <col min="14080" max="14081" width="14.28515625" style="178" customWidth="1"/>
    <col min="14082" max="14082" width="25.7109375" style="178" customWidth="1"/>
    <col min="14083" max="14083" width="13.85546875" style="178" customWidth="1"/>
    <col min="14084" max="14084" width="13.7109375" style="178" customWidth="1"/>
    <col min="14085" max="14087" width="9.7109375" style="178" customWidth="1"/>
    <col min="14088" max="14335" width="16.5703125" style="178"/>
    <col min="14336" max="14337" width="14.28515625" style="178" customWidth="1"/>
    <col min="14338" max="14338" width="25.7109375" style="178" customWidth="1"/>
    <col min="14339" max="14339" width="13.85546875" style="178" customWidth="1"/>
    <col min="14340" max="14340" width="13.7109375" style="178" customWidth="1"/>
    <col min="14341" max="14343" width="9.7109375" style="178" customWidth="1"/>
    <col min="14344" max="14591" width="16.5703125" style="178"/>
    <col min="14592" max="14593" width="14.28515625" style="178" customWidth="1"/>
    <col min="14594" max="14594" width="25.7109375" style="178" customWidth="1"/>
    <col min="14595" max="14595" width="13.85546875" style="178" customWidth="1"/>
    <col min="14596" max="14596" width="13.7109375" style="178" customWidth="1"/>
    <col min="14597" max="14599" width="9.7109375" style="178" customWidth="1"/>
    <col min="14600" max="14847" width="16.5703125" style="178"/>
    <col min="14848" max="14849" width="14.28515625" style="178" customWidth="1"/>
    <col min="14850" max="14850" width="25.7109375" style="178" customWidth="1"/>
    <col min="14851" max="14851" width="13.85546875" style="178" customWidth="1"/>
    <col min="14852" max="14852" width="13.7109375" style="178" customWidth="1"/>
    <col min="14853" max="14855" width="9.7109375" style="178" customWidth="1"/>
    <col min="14856" max="15103" width="16.5703125" style="178"/>
    <col min="15104" max="15105" width="14.28515625" style="178" customWidth="1"/>
    <col min="15106" max="15106" width="25.7109375" style="178" customWidth="1"/>
    <col min="15107" max="15107" width="13.85546875" style="178" customWidth="1"/>
    <col min="15108" max="15108" width="13.7109375" style="178" customWidth="1"/>
    <col min="15109" max="15111" width="9.7109375" style="178" customWidth="1"/>
    <col min="15112" max="15359" width="16.5703125" style="178"/>
    <col min="15360" max="15361" width="14.28515625" style="178" customWidth="1"/>
    <col min="15362" max="15362" width="25.7109375" style="178" customWidth="1"/>
    <col min="15363" max="15363" width="13.85546875" style="178" customWidth="1"/>
    <col min="15364" max="15364" width="13.7109375" style="178" customWidth="1"/>
    <col min="15365" max="15367" width="9.7109375" style="178" customWidth="1"/>
    <col min="15368" max="15615" width="16.5703125" style="178"/>
    <col min="15616" max="15617" width="14.28515625" style="178" customWidth="1"/>
    <col min="15618" max="15618" width="25.7109375" style="178" customWidth="1"/>
    <col min="15619" max="15619" width="13.85546875" style="178" customWidth="1"/>
    <col min="15620" max="15620" width="13.7109375" style="178" customWidth="1"/>
    <col min="15621" max="15623" width="9.7109375" style="178" customWidth="1"/>
    <col min="15624" max="15871" width="16.5703125" style="178"/>
    <col min="15872" max="15873" width="14.28515625" style="178" customWidth="1"/>
    <col min="15874" max="15874" width="25.7109375" style="178" customWidth="1"/>
    <col min="15875" max="15875" width="13.85546875" style="178" customWidth="1"/>
    <col min="15876" max="15876" width="13.7109375" style="178" customWidth="1"/>
    <col min="15877" max="15879" width="9.7109375" style="178" customWidth="1"/>
    <col min="15880" max="16127" width="16.5703125" style="178"/>
    <col min="16128" max="16129" width="14.28515625" style="178" customWidth="1"/>
    <col min="16130" max="16130" width="25.7109375" style="178" customWidth="1"/>
    <col min="16131" max="16131" width="13.85546875" style="178" customWidth="1"/>
    <col min="16132" max="16132" width="13.7109375" style="178" customWidth="1"/>
    <col min="16133" max="16135" width="9.7109375" style="178" customWidth="1"/>
    <col min="16136" max="16384" width="16.5703125" style="178"/>
  </cols>
  <sheetData>
    <row r="1" spans="2:8" ht="15" customHeight="1"/>
    <row r="2" spans="2:8" ht="15" customHeight="1"/>
    <row r="3" spans="2:8" ht="15" customHeight="1"/>
    <row r="4" spans="2:8" ht="15" customHeight="1"/>
    <row r="5" spans="2:8" ht="54" customHeight="1">
      <c r="B5" s="102" t="s">
        <v>221</v>
      </c>
      <c r="C5" s="102"/>
      <c r="D5" s="102"/>
      <c r="E5" s="212"/>
      <c r="F5" s="102" t="s">
        <v>222</v>
      </c>
      <c r="G5" s="102"/>
      <c r="H5" s="102"/>
    </row>
    <row r="6" spans="2:8" ht="30" customHeight="1">
      <c r="B6" s="48"/>
      <c r="C6" s="213" t="str">
        <f>'Cuotas Plazas Autorizadas05'!$C$7</f>
        <v>abril 2012</v>
      </c>
      <c r="D6" s="214" t="s">
        <v>49</v>
      </c>
      <c r="F6" s="48"/>
      <c r="G6" s="213" t="str">
        <f>'Cuotas Plazas Autorizadas05'!$C$7</f>
        <v>abril 2012</v>
      </c>
      <c r="H6" s="214" t="s">
        <v>49</v>
      </c>
    </row>
    <row r="7" spans="2:8" ht="15" customHeight="1">
      <c r="B7" s="215" t="s">
        <v>175</v>
      </c>
      <c r="C7" s="216">
        <v>47088</v>
      </c>
      <c r="D7" s="217">
        <f t="shared" ref="D7:D17" si="0">IFERROR(C7/$C$7,"-")</f>
        <v>1</v>
      </c>
      <c r="F7" s="215" t="s">
        <v>175</v>
      </c>
      <c r="G7" s="216">
        <v>39743</v>
      </c>
      <c r="H7" s="217">
        <f>IFERROR(G7/$G$7,"-")</f>
        <v>1</v>
      </c>
    </row>
    <row r="8" spans="2:8" ht="15" customHeight="1">
      <c r="B8" s="218" t="s">
        <v>147</v>
      </c>
      <c r="C8" s="219">
        <v>33758</v>
      </c>
      <c r="D8" s="220">
        <f t="shared" si="0"/>
        <v>0.71691301393136253</v>
      </c>
      <c r="E8" s="201"/>
      <c r="F8" s="218" t="s">
        <v>147</v>
      </c>
      <c r="G8" s="219">
        <v>16541</v>
      </c>
      <c r="H8" s="220">
        <f t="shared" ref="H8:H31" si="1">IFERROR(G8/$G$7,"-")</f>
        <v>0.41619907908310899</v>
      </c>
    </row>
    <row r="9" spans="2:8" ht="15" customHeight="1">
      <c r="B9" s="62" t="s">
        <v>223</v>
      </c>
      <c r="C9" s="221">
        <v>477</v>
      </c>
      <c r="D9" s="222">
        <f t="shared" si="0"/>
        <v>1.0129969418960244E-2</v>
      </c>
      <c r="E9" s="201"/>
      <c r="F9" s="62" t="s">
        <v>223</v>
      </c>
      <c r="G9" s="221">
        <v>190</v>
      </c>
      <c r="H9" s="222">
        <f t="shared" si="1"/>
        <v>4.7807161009485949E-3</v>
      </c>
    </row>
    <row r="10" spans="2:8" ht="15" customHeight="1">
      <c r="B10" s="62" t="s">
        <v>224</v>
      </c>
      <c r="C10" s="221">
        <v>1155</v>
      </c>
      <c r="D10" s="222">
        <f t="shared" si="0"/>
        <v>2.4528542303771661E-2</v>
      </c>
      <c r="E10" s="201"/>
      <c r="F10" s="62" t="s">
        <v>224</v>
      </c>
      <c r="G10" s="221">
        <v>96</v>
      </c>
      <c r="H10" s="222">
        <f t="shared" si="1"/>
        <v>2.4155197141635006E-3</v>
      </c>
    </row>
    <row r="11" spans="2:8" ht="15" customHeight="1">
      <c r="B11" s="62" t="s">
        <v>225</v>
      </c>
      <c r="C11" s="221">
        <v>8561</v>
      </c>
      <c r="D11" s="222">
        <f t="shared" si="0"/>
        <v>0.18180852871219844</v>
      </c>
      <c r="E11" s="201"/>
      <c r="F11" s="62" t="s">
        <v>225</v>
      </c>
      <c r="G11" s="221">
        <v>4905</v>
      </c>
      <c r="H11" s="222">
        <f t="shared" si="1"/>
        <v>0.12341796039554136</v>
      </c>
    </row>
    <row r="12" spans="2:8" ht="15" customHeight="1">
      <c r="B12" s="62" t="s">
        <v>226</v>
      </c>
      <c r="C12" s="221">
        <v>18133</v>
      </c>
      <c r="D12" s="222">
        <f t="shared" si="0"/>
        <v>0.38508749575263335</v>
      </c>
      <c r="E12" s="201"/>
      <c r="F12" s="62" t="s">
        <v>226</v>
      </c>
      <c r="G12" s="221">
        <v>9739</v>
      </c>
      <c r="H12" s="222">
        <f t="shared" si="1"/>
        <v>0.2450494426691493</v>
      </c>
    </row>
    <row r="13" spans="2:8" ht="15" customHeight="1">
      <c r="B13" s="62" t="s">
        <v>227</v>
      </c>
      <c r="C13" s="221">
        <v>5432</v>
      </c>
      <c r="D13" s="222">
        <f t="shared" si="0"/>
        <v>0.11535847774379884</v>
      </c>
      <c r="E13" s="201"/>
      <c r="F13" s="62" t="s">
        <v>227</v>
      </c>
      <c r="G13" s="221">
        <v>1611</v>
      </c>
      <c r="H13" s="222">
        <f t="shared" si="1"/>
        <v>4.0535440203306246E-2</v>
      </c>
    </row>
    <row r="14" spans="2:8" ht="15" hidden="1" customHeight="1">
      <c r="B14" s="62" t="s">
        <v>228</v>
      </c>
      <c r="C14" s="221" t="s">
        <v>86</v>
      </c>
      <c r="D14" s="222" t="str">
        <f t="shared" si="0"/>
        <v>-</v>
      </c>
      <c r="E14" s="201"/>
      <c r="F14" s="62" t="s">
        <v>228</v>
      </c>
      <c r="G14" s="221" t="s">
        <v>86</v>
      </c>
      <c r="H14" s="222" t="str">
        <f t="shared" si="1"/>
        <v>-</v>
      </c>
    </row>
    <row r="15" spans="2:8" ht="15" customHeight="1">
      <c r="B15" s="218" t="s">
        <v>148</v>
      </c>
      <c r="C15" s="219">
        <v>13294</v>
      </c>
      <c r="D15" s="220">
        <f t="shared" si="0"/>
        <v>0.28232246007475365</v>
      </c>
      <c r="E15" s="201"/>
      <c r="F15" s="218" t="s">
        <v>148</v>
      </c>
      <c r="G15" s="219">
        <v>23182</v>
      </c>
      <c r="H15" s="220">
        <f t="shared" si="1"/>
        <v>0.58329768764310697</v>
      </c>
    </row>
    <row r="16" spans="2:8" ht="15" customHeight="1">
      <c r="B16" s="62" t="s">
        <v>229</v>
      </c>
      <c r="C16" s="221">
        <v>1041</v>
      </c>
      <c r="D16" s="222">
        <f t="shared" si="0"/>
        <v>2.2107543323139654E-2</v>
      </c>
      <c r="E16" s="201"/>
      <c r="F16" s="62" t="s">
        <v>229</v>
      </c>
      <c r="G16" s="221">
        <v>3804</v>
      </c>
      <c r="H16" s="222">
        <f t="shared" si="1"/>
        <v>9.5714968673728709E-2</v>
      </c>
    </row>
    <row r="17" spans="2:10" ht="15" customHeight="1">
      <c r="B17" s="62" t="s">
        <v>230</v>
      </c>
      <c r="C17" s="221">
        <v>5645</v>
      </c>
      <c r="D17" s="222">
        <f t="shared" si="0"/>
        <v>0.11988192320761128</v>
      </c>
      <c r="E17" s="201"/>
      <c r="F17" s="62" t="s">
        <v>230</v>
      </c>
      <c r="G17" s="221">
        <v>5173</v>
      </c>
      <c r="H17" s="222">
        <f t="shared" si="1"/>
        <v>0.13016128626424781</v>
      </c>
    </row>
    <row r="18" spans="2:10" ht="15" customHeight="1">
      <c r="B18" s="62" t="s">
        <v>231</v>
      </c>
      <c r="C18" s="221">
        <v>6604</v>
      </c>
      <c r="D18" s="222">
        <f>IFERROR(C18/$C$7,"-")</f>
        <v>0.14024804621134895</v>
      </c>
      <c r="E18" s="201"/>
      <c r="F18" s="62" t="s">
        <v>231</v>
      </c>
      <c r="G18" s="221">
        <v>13987</v>
      </c>
      <c r="H18" s="222">
        <f t="shared" si="1"/>
        <v>0.35193619002088417</v>
      </c>
    </row>
    <row r="19" spans="2:10" ht="15" hidden="1" customHeight="1">
      <c r="B19" s="62" t="s">
        <v>232</v>
      </c>
      <c r="C19" s="221" t="s">
        <v>86</v>
      </c>
      <c r="D19" s="222" t="str">
        <f t="shared" ref="D19:D31" si="2">IFERROR(C19/$C$7,"-")</f>
        <v>-</v>
      </c>
      <c r="E19" s="201"/>
      <c r="F19" s="62" t="s">
        <v>232</v>
      </c>
      <c r="G19" s="221" t="s">
        <v>86</v>
      </c>
      <c r="H19" s="222" t="str">
        <f t="shared" si="1"/>
        <v>-</v>
      </c>
    </row>
    <row r="20" spans="2:10" ht="15" customHeight="1">
      <c r="B20" s="62" t="s">
        <v>233</v>
      </c>
      <c r="C20" s="221" t="s">
        <v>86</v>
      </c>
      <c r="D20" s="222" t="str">
        <f t="shared" si="2"/>
        <v>-</v>
      </c>
      <c r="E20" s="201"/>
      <c r="F20" s="62" t="s">
        <v>233</v>
      </c>
      <c r="G20" s="221">
        <v>218</v>
      </c>
      <c r="H20" s="222">
        <f t="shared" si="1"/>
        <v>5.4852426842462824E-3</v>
      </c>
    </row>
    <row r="21" spans="2:10" ht="15" customHeight="1">
      <c r="B21" s="62" t="s">
        <v>228</v>
      </c>
      <c r="C21" s="223">
        <v>4</v>
      </c>
      <c r="D21" s="222">
        <f t="shared" si="2"/>
        <v>8.4947332653754679E-5</v>
      </c>
      <c r="E21" s="201"/>
      <c r="F21" s="62" t="s">
        <v>228</v>
      </c>
      <c r="G21" s="223" t="s">
        <v>86</v>
      </c>
      <c r="H21" s="222" t="str">
        <f t="shared" si="1"/>
        <v>-</v>
      </c>
    </row>
    <row r="22" spans="2:10" ht="15" customHeight="1">
      <c r="B22" s="218" t="s">
        <v>177</v>
      </c>
      <c r="C22" s="224">
        <v>22</v>
      </c>
      <c r="D22" s="220">
        <f t="shared" si="2"/>
        <v>4.6721032959565071E-4</v>
      </c>
      <c r="E22" s="201"/>
      <c r="F22" s="218" t="s">
        <v>177</v>
      </c>
      <c r="G22" s="224">
        <v>0</v>
      </c>
      <c r="H22" s="220">
        <f t="shared" si="1"/>
        <v>0</v>
      </c>
    </row>
    <row r="23" spans="2:10" ht="15" customHeight="1">
      <c r="B23" s="62" t="s">
        <v>234</v>
      </c>
      <c r="C23" s="221">
        <v>22</v>
      </c>
      <c r="D23" s="222">
        <f t="shared" si="2"/>
        <v>4.6721032959565071E-4</v>
      </c>
      <c r="E23" s="201"/>
      <c r="F23" s="62" t="s">
        <v>234</v>
      </c>
      <c r="G23" s="221" t="s">
        <v>86</v>
      </c>
      <c r="H23" s="222" t="str">
        <f t="shared" si="1"/>
        <v>-</v>
      </c>
    </row>
    <row r="24" spans="2:10" ht="15" hidden="1" customHeight="1">
      <c r="B24" s="62" t="s">
        <v>235</v>
      </c>
      <c r="C24" s="221" t="s">
        <v>86</v>
      </c>
      <c r="D24" s="222" t="str">
        <f t="shared" si="2"/>
        <v>-</v>
      </c>
      <c r="E24" s="201"/>
      <c r="F24" s="62" t="s">
        <v>235</v>
      </c>
      <c r="G24" s="221" t="s">
        <v>86</v>
      </c>
      <c r="H24" s="222" t="str">
        <f t="shared" si="1"/>
        <v>-</v>
      </c>
    </row>
    <row r="25" spans="2:10" ht="15" hidden="1" customHeight="1">
      <c r="B25" s="62" t="s">
        <v>228</v>
      </c>
      <c r="C25" s="221">
        <v>0</v>
      </c>
      <c r="D25" s="222">
        <f t="shared" si="2"/>
        <v>0</v>
      </c>
      <c r="E25" s="201"/>
      <c r="F25" s="62" t="s">
        <v>228</v>
      </c>
      <c r="G25" s="221" t="s">
        <v>86</v>
      </c>
      <c r="H25" s="222" t="str">
        <f t="shared" si="1"/>
        <v>-</v>
      </c>
    </row>
    <row r="26" spans="2:10" ht="15" customHeight="1">
      <c r="B26" s="218" t="s">
        <v>178</v>
      </c>
      <c r="C26" s="219">
        <v>14</v>
      </c>
      <c r="D26" s="220">
        <f t="shared" si="2"/>
        <v>2.9731566428814135E-4</v>
      </c>
      <c r="E26" s="201"/>
      <c r="F26" s="218" t="s">
        <v>178</v>
      </c>
      <c r="G26" s="219">
        <v>20</v>
      </c>
      <c r="H26" s="220">
        <f t="shared" si="1"/>
        <v>5.0323327378406265E-4</v>
      </c>
    </row>
    <row r="27" spans="2:10" ht="15" hidden="1" customHeight="1">
      <c r="B27" s="62" t="s">
        <v>236</v>
      </c>
      <c r="C27" s="223" t="s">
        <v>86</v>
      </c>
      <c r="D27" s="222" t="str">
        <f t="shared" si="2"/>
        <v>-</v>
      </c>
      <c r="E27" s="201"/>
      <c r="F27" s="62" t="s">
        <v>236</v>
      </c>
      <c r="G27" s="223" t="s">
        <v>86</v>
      </c>
      <c r="H27" s="222" t="str">
        <f t="shared" si="1"/>
        <v>-</v>
      </c>
    </row>
    <row r="28" spans="2:10" ht="15" hidden="1" customHeight="1">
      <c r="B28" s="62" t="s">
        <v>237</v>
      </c>
      <c r="C28" s="223" t="s">
        <v>86</v>
      </c>
      <c r="D28" s="222" t="str">
        <f t="shared" si="2"/>
        <v>-</v>
      </c>
      <c r="E28" s="201"/>
      <c r="F28" s="62" t="s">
        <v>237</v>
      </c>
      <c r="G28" s="223" t="s">
        <v>86</v>
      </c>
      <c r="H28" s="222" t="str">
        <f t="shared" si="1"/>
        <v>-</v>
      </c>
    </row>
    <row r="29" spans="2:10" ht="15" customHeight="1">
      <c r="B29" s="62" t="s">
        <v>238</v>
      </c>
      <c r="C29" s="223">
        <v>5</v>
      </c>
      <c r="D29" s="222">
        <f t="shared" si="2"/>
        <v>1.0618416581719333E-4</v>
      </c>
      <c r="E29" s="225"/>
      <c r="F29" s="62" t="s">
        <v>238</v>
      </c>
      <c r="G29" s="223" t="s">
        <v>86</v>
      </c>
      <c r="H29" s="222" t="str">
        <f t="shared" si="1"/>
        <v>-</v>
      </c>
    </row>
    <row r="30" spans="2:10" ht="15" customHeight="1">
      <c r="B30" s="62" t="s">
        <v>239</v>
      </c>
      <c r="C30" s="223">
        <v>9</v>
      </c>
      <c r="D30" s="222">
        <f t="shared" si="2"/>
        <v>1.9113149847094801E-4</v>
      </c>
      <c r="E30" s="225"/>
      <c r="F30" s="62" t="s">
        <v>239</v>
      </c>
      <c r="G30" s="223">
        <v>20</v>
      </c>
      <c r="H30" s="222">
        <f t="shared" si="1"/>
        <v>5.0323327378406265E-4</v>
      </c>
    </row>
    <row r="31" spans="2:10" ht="15" customHeight="1" thickBot="1">
      <c r="B31" s="62" t="s">
        <v>228</v>
      </c>
      <c r="C31" s="223">
        <v>0</v>
      </c>
      <c r="D31" s="222">
        <f t="shared" si="2"/>
        <v>0</v>
      </c>
      <c r="E31" s="201"/>
      <c r="F31" s="62" t="s">
        <v>228</v>
      </c>
      <c r="G31" s="223" t="s">
        <v>86</v>
      </c>
      <c r="H31" s="222" t="str">
        <f t="shared" si="1"/>
        <v>-</v>
      </c>
    </row>
    <row r="32" spans="2:10" ht="40.5" customHeight="1" thickBot="1">
      <c r="B32" s="63" t="s">
        <v>240</v>
      </c>
      <c r="C32" s="63"/>
      <c r="D32" s="63"/>
      <c r="E32" s="201"/>
      <c r="F32" s="63" t="s">
        <v>240</v>
      </c>
      <c r="G32" s="63"/>
      <c r="H32" s="63"/>
      <c r="J32" s="41" t="s">
        <v>45</v>
      </c>
    </row>
    <row r="33" spans="2:8" ht="15" customHeight="1">
      <c r="C33" s="226"/>
      <c r="D33" s="226"/>
      <c r="E33" s="201"/>
      <c r="F33" s="201"/>
      <c r="G33" s="226"/>
    </row>
    <row r="34" spans="2:8" ht="54" customHeight="1">
      <c r="B34" s="102" t="s">
        <v>241</v>
      </c>
      <c r="C34" s="102"/>
      <c r="D34" s="102"/>
      <c r="E34" s="212"/>
      <c r="F34" s="102" t="s">
        <v>242</v>
      </c>
      <c r="G34" s="102"/>
      <c r="H34" s="102"/>
    </row>
    <row r="35" spans="2:8" ht="30" customHeight="1">
      <c r="B35" s="48"/>
      <c r="C35" s="213" t="str">
        <f>'Cuotas Plazas Autorizadas05'!$C$7</f>
        <v>abril 2012</v>
      </c>
      <c r="D35" s="214" t="s">
        <v>49</v>
      </c>
      <c r="F35" s="48"/>
      <c r="G35" s="213" t="str">
        <f>'Cuotas Plazas Autorizadas05'!$C$7</f>
        <v>abril 2012</v>
      </c>
      <c r="H35" s="214" t="s">
        <v>49</v>
      </c>
    </row>
    <row r="36" spans="2:8" ht="15" customHeight="1">
      <c r="B36" s="215" t="s">
        <v>175</v>
      </c>
      <c r="C36" s="216">
        <v>21973</v>
      </c>
      <c r="D36" s="217">
        <f>IFERROR(C36/$C$36,"-")</f>
        <v>1</v>
      </c>
      <c r="F36" s="215" t="s">
        <v>175</v>
      </c>
      <c r="G36" s="216">
        <v>2543</v>
      </c>
      <c r="H36" s="217">
        <f>IFERROR(G36/$G$36,"-")</f>
        <v>1</v>
      </c>
    </row>
    <row r="37" spans="2:8" ht="15" customHeight="1">
      <c r="B37" s="218" t="s">
        <v>147</v>
      </c>
      <c r="C37" s="219">
        <v>15960</v>
      </c>
      <c r="D37" s="220">
        <f t="shared" ref="D37:D60" si="3">IFERROR(C37/$C$36,"-")</f>
        <v>0.72634597005415735</v>
      </c>
      <c r="E37" s="201"/>
      <c r="F37" s="218" t="s">
        <v>147</v>
      </c>
      <c r="G37" s="219">
        <v>2529</v>
      </c>
      <c r="H37" s="220">
        <f t="shared" ref="H37:H60" si="4">IFERROR(G37/$G$36,"-")</f>
        <v>0.99449469130947699</v>
      </c>
    </row>
    <row r="38" spans="2:8" ht="15" customHeight="1">
      <c r="B38" s="62" t="s">
        <v>223</v>
      </c>
      <c r="C38" s="221">
        <v>145</v>
      </c>
      <c r="D38" s="222">
        <f t="shared" si="3"/>
        <v>6.599007873299049E-3</v>
      </c>
      <c r="E38" s="201"/>
      <c r="F38" s="62" t="s">
        <v>223</v>
      </c>
      <c r="G38" s="221">
        <v>218</v>
      </c>
      <c r="H38" s="222">
        <f t="shared" si="4"/>
        <v>8.5725521038143931E-2</v>
      </c>
    </row>
    <row r="39" spans="2:8" ht="15" customHeight="1">
      <c r="B39" s="62" t="s">
        <v>224</v>
      </c>
      <c r="C39" s="221">
        <v>317</v>
      </c>
      <c r="D39" s="222">
        <f t="shared" si="3"/>
        <v>1.4426796523005507E-2</v>
      </c>
      <c r="E39" s="201"/>
      <c r="F39" s="62" t="s">
        <v>224</v>
      </c>
      <c r="G39" s="221">
        <v>680</v>
      </c>
      <c r="H39" s="222">
        <f t="shared" si="4"/>
        <v>0.26740070782540309</v>
      </c>
    </row>
    <row r="40" spans="2:8" ht="15" customHeight="1">
      <c r="B40" s="62" t="s">
        <v>225</v>
      </c>
      <c r="C40" s="221">
        <v>3163</v>
      </c>
      <c r="D40" s="222">
        <f t="shared" si="3"/>
        <v>0.14394939243617166</v>
      </c>
      <c r="E40" s="201"/>
      <c r="F40" s="62" t="s">
        <v>225</v>
      </c>
      <c r="G40" s="221">
        <v>907</v>
      </c>
      <c r="H40" s="222">
        <f t="shared" si="4"/>
        <v>0.35666535587888321</v>
      </c>
    </row>
    <row r="41" spans="2:8" ht="15" customHeight="1">
      <c r="B41" s="62" t="s">
        <v>226</v>
      </c>
      <c r="C41" s="221">
        <v>11241</v>
      </c>
      <c r="D41" s="222">
        <f t="shared" si="3"/>
        <v>0.51158239657761795</v>
      </c>
      <c r="E41" s="201"/>
      <c r="F41" s="62" t="s">
        <v>226</v>
      </c>
      <c r="G41" s="221">
        <v>408</v>
      </c>
      <c r="H41" s="222">
        <f t="shared" si="4"/>
        <v>0.16044042469524183</v>
      </c>
    </row>
    <row r="42" spans="2:8" ht="15" customHeight="1">
      <c r="B42" s="62" t="s">
        <v>227</v>
      </c>
      <c r="C42" s="221">
        <v>1094</v>
      </c>
      <c r="D42" s="222">
        <f t="shared" si="3"/>
        <v>4.9788376644063166E-2</v>
      </c>
      <c r="E42" s="201"/>
      <c r="F42" s="62" t="s">
        <v>227</v>
      </c>
      <c r="G42" s="221">
        <v>316</v>
      </c>
      <c r="H42" s="222">
        <f t="shared" si="4"/>
        <v>0.12426268187180496</v>
      </c>
    </row>
    <row r="43" spans="2:8" ht="15" customHeight="1">
      <c r="B43" s="62" t="s">
        <v>228</v>
      </c>
      <c r="C43" s="221" t="s">
        <v>86</v>
      </c>
      <c r="D43" s="222" t="str">
        <f t="shared" si="3"/>
        <v>-</v>
      </c>
      <c r="E43" s="201"/>
      <c r="F43" s="62" t="s">
        <v>228</v>
      </c>
      <c r="G43" s="221" t="s">
        <v>86</v>
      </c>
      <c r="H43" s="222" t="str">
        <f t="shared" si="4"/>
        <v>-</v>
      </c>
    </row>
    <row r="44" spans="2:8" ht="15" customHeight="1">
      <c r="B44" s="218" t="s">
        <v>148</v>
      </c>
      <c r="C44" s="219">
        <v>6013</v>
      </c>
      <c r="D44" s="220">
        <f t="shared" si="3"/>
        <v>0.27365402994584265</v>
      </c>
      <c r="E44" s="201"/>
      <c r="F44" s="218" t="s">
        <v>148</v>
      </c>
      <c r="G44" s="219">
        <v>6</v>
      </c>
      <c r="H44" s="220">
        <f t="shared" si="4"/>
        <v>2.3594180102241447E-3</v>
      </c>
    </row>
    <row r="45" spans="2:8" ht="15" customHeight="1">
      <c r="B45" s="62" t="s">
        <v>229</v>
      </c>
      <c r="C45" s="221">
        <v>182</v>
      </c>
      <c r="D45" s="222">
        <f t="shared" si="3"/>
        <v>8.2828926409684606E-3</v>
      </c>
      <c r="E45" s="201"/>
      <c r="F45" s="62" t="s">
        <v>229</v>
      </c>
      <c r="G45" s="221" t="s">
        <v>86</v>
      </c>
      <c r="H45" s="222" t="str">
        <f t="shared" si="4"/>
        <v>-</v>
      </c>
    </row>
    <row r="46" spans="2:8" ht="15" customHeight="1">
      <c r="B46" s="62" t="s">
        <v>230</v>
      </c>
      <c r="C46" s="221">
        <v>722</v>
      </c>
      <c r="D46" s="222">
        <f t="shared" si="3"/>
        <v>3.2858508169116646E-2</v>
      </c>
      <c r="E46" s="201"/>
      <c r="F46" s="62" t="s">
        <v>230</v>
      </c>
      <c r="G46" s="221" t="s">
        <v>86</v>
      </c>
      <c r="H46" s="222" t="str">
        <f t="shared" si="4"/>
        <v>-</v>
      </c>
    </row>
    <row r="47" spans="2:8" ht="15" customHeight="1">
      <c r="B47" s="62" t="s">
        <v>231</v>
      </c>
      <c r="C47" s="221">
        <v>5109</v>
      </c>
      <c r="D47" s="222">
        <f t="shared" si="3"/>
        <v>0.23251262913575751</v>
      </c>
      <c r="E47" s="201"/>
      <c r="F47" s="62" t="s">
        <v>231</v>
      </c>
      <c r="G47" s="221" t="s">
        <v>86</v>
      </c>
      <c r="H47" s="222" t="str">
        <f t="shared" si="4"/>
        <v>-</v>
      </c>
    </row>
    <row r="48" spans="2:8" ht="15" customHeight="1">
      <c r="B48" s="62" t="s">
        <v>232</v>
      </c>
      <c r="C48" s="221" t="s">
        <v>86</v>
      </c>
      <c r="D48" s="222" t="str">
        <f t="shared" si="3"/>
        <v>-</v>
      </c>
      <c r="E48" s="201"/>
      <c r="F48" s="62" t="s">
        <v>232</v>
      </c>
      <c r="G48" s="221" t="s">
        <v>86</v>
      </c>
      <c r="H48" s="222" t="str">
        <f t="shared" si="4"/>
        <v>-</v>
      </c>
    </row>
    <row r="49" spans="2:8" ht="15" customHeight="1">
      <c r="B49" s="62" t="s">
        <v>233</v>
      </c>
      <c r="C49" s="221" t="s">
        <v>86</v>
      </c>
      <c r="D49" s="222" t="str">
        <f t="shared" si="3"/>
        <v>-</v>
      </c>
      <c r="E49" s="201"/>
      <c r="F49" s="62" t="s">
        <v>233</v>
      </c>
      <c r="G49" s="221" t="s">
        <v>86</v>
      </c>
      <c r="H49" s="222" t="str">
        <f t="shared" si="4"/>
        <v>-</v>
      </c>
    </row>
    <row r="50" spans="2:8" ht="15" customHeight="1">
      <c r="B50" s="62" t="s">
        <v>228</v>
      </c>
      <c r="C50" s="223" t="s">
        <v>86</v>
      </c>
      <c r="D50" s="222" t="str">
        <f t="shared" si="3"/>
        <v>-</v>
      </c>
      <c r="E50" s="201"/>
      <c r="F50" s="62" t="s">
        <v>228</v>
      </c>
      <c r="G50" s="223">
        <v>6</v>
      </c>
      <c r="H50" s="222">
        <f t="shared" si="4"/>
        <v>2.3594180102241447E-3</v>
      </c>
    </row>
    <row r="51" spans="2:8" ht="15" customHeight="1">
      <c r="B51" s="218" t="s">
        <v>177</v>
      </c>
      <c r="C51" s="224">
        <v>0</v>
      </c>
      <c r="D51" s="220">
        <f t="shared" si="3"/>
        <v>0</v>
      </c>
      <c r="E51" s="201"/>
      <c r="F51" s="218" t="s">
        <v>177</v>
      </c>
      <c r="G51" s="224">
        <v>0</v>
      </c>
      <c r="H51" s="220">
        <f t="shared" si="4"/>
        <v>0</v>
      </c>
    </row>
    <row r="52" spans="2:8" ht="15" customHeight="1">
      <c r="B52" s="62" t="s">
        <v>234</v>
      </c>
      <c r="C52" s="221" t="s">
        <v>86</v>
      </c>
      <c r="D52" s="222" t="str">
        <f t="shared" si="3"/>
        <v>-</v>
      </c>
      <c r="E52" s="201"/>
      <c r="F52" s="62" t="s">
        <v>234</v>
      </c>
      <c r="G52" s="221" t="s">
        <v>86</v>
      </c>
      <c r="H52" s="222" t="str">
        <f t="shared" si="4"/>
        <v>-</v>
      </c>
    </row>
    <row r="53" spans="2:8" ht="15" customHeight="1">
      <c r="B53" s="62" t="s">
        <v>235</v>
      </c>
      <c r="C53" s="221" t="s">
        <v>86</v>
      </c>
      <c r="D53" s="222" t="str">
        <f t="shared" si="3"/>
        <v>-</v>
      </c>
      <c r="E53" s="201"/>
      <c r="F53" s="62" t="s">
        <v>235</v>
      </c>
      <c r="G53" s="221" t="s">
        <v>86</v>
      </c>
      <c r="H53" s="222" t="str">
        <f t="shared" si="4"/>
        <v>-</v>
      </c>
    </row>
    <row r="54" spans="2:8" ht="15" customHeight="1">
      <c r="B54" s="62" t="s">
        <v>228</v>
      </c>
      <c r="C54" s="221" t="s">
        <v>86</v>
      </c>
      <c r="D54" s="222" t="str">
        <f t="shared" si="3"/>
        <v>-</v>
      </c>
      <c r="E54" s="201"/>
      <c r="F54" s="62" t="s">
        <v>228</v>
      </c>
      <c r="G54" s="221">
        <v>0</v>
      </c>
      <c r="H54" s="222">
        <f t="shared" si="4"/>
        <v>0</v>
      </c>
    </row>
    <row r="55" spans="2:8" ht="15" customHeight="1">
      <c r="B55" s="218" t="s">
        <v>178</v>
      </c>
      <c r="C55" s="219">
        <v>0</v>
      </c>
      <c r="D55" s="220">
        <f t="shared" si="3"/>
        <v>0</v>
      </c>
      <c r="E55" s="201"/>
      <c r="F55" s="218" t="s">
        <v>178</v>
      </c>
      <c r="G55" s="219">
        <v>8</v>
      </c>
      <c r="H55" s="220">
        <f t="shared" si="4"/>
        <v>3.1458906802988595E-3</v>
      </c>
    </row>
    <row r="56" spans="2:8" ht="15" customHeight="1">
      <c r="B56" s="62" t="s">
        <v>236</v>
      </c>
      <c r="C56" s="223" t="s">
        <v>86</v>
      </c>
      <c r="D56" s="222" t="str">
        <f t="shared" si="3"/>
        <v>-</v>
      </c>
      <c r="E56" s="201"/>
      <c r="F56" s="62" t="s">
        <v>236</v>
      </c>
      <c r="G56" s="223">
        <v>8</v>
      </c>
      <c r="H56" s="222">
        <f t="shared" si="4"/>
        <v>3.1458906802988595E-3</v>
      </c>
    </row>
    <row r="57" spans="2:8" ht="15" customHeight="1">
      <c r="B57" s="62" t="s">
        <v>237</v>
      </c>
      <c r="C57" s="223" t="s">
        <v>86</v>
      </c>
      <c r="D57" s="222" t="str">
        <f t="shared" si="3"/>
        <v>-</v>
      </c>
      <c r="E57" s="201"/>
      <c r="F57" s="62" t="s">
        <v>237</v>
      </c>
      <c r="G57" s="223" t="s">
        <v>86</v>
      </c>
      <c r="H57" s="222" t="str">
        <f t="shared" si="4"/>
        <v>-</v>
      </c>
    </row>
    <row r="58" spans="2:8" ht="15" customHeight="1">
      <c r="B58" s="62" t="s">
        <v>238</v>
      </c>
      <c r="C58" s="223" t="s">
        <v>86</v>
      </c>
      <c r="D58" s="222" t="str">
        <f t="shared" si="3"/>
        <v>-</v>
      </c>
      <c r="E58" s="225"/>
      <c r="F58" s="62" t="s">
        <v>238</v>
      </c>
      <c r="G58" s="223" t="s">
        <v>86</v>
      </c>
      <c r="H58" s="222" t="str">
        <f t="shared" si="4"/>
        <v>-</v>
      </c>
    </row>
    <row r="59" spans="2:8" ht="15" customHeight="1">
      <c r="B59" s="62" t="s">
        <v>239</v>
      </c>
      <c r="C59" s="223" t="s">
        <v>86</v>
      </c>
      <c r="D59" s="222" t="str">
        <f t="shared" si="3"/>
        <v>-</v>
      </c>
      <c r="E59" s="225"/>
      <c r="F59" s="62" t="s">
        <v>239</v>
      </c>
      <c r="G59" s="223" t="s">
        <v>86</v>
      </c>
      <c r="H59" s="222" t="str">
        <f t="shared" si="4"/>
        <v>-</v>
      </c>
    </row>
    <row r="60" spans="2:8" ht="15" customHeight="1">
      <c r="B60" s="62" t="s">
        <v>228</v>
      </c>
      <c r="C60" s="223" t="s">
        <v>86</v>
      </c>
      <c r="D60" s="222" t="str">
        <f t="shared" si="3"/>
        <v>-</v>
      </c>
      <c r="E60" s="201"/>
      <c r="F60" s="62" t="s">
        <v>228</v>
      </c>
      <c r="G60" s="223">
        <v>0</v>
      </c>
      <c r="H60" s="222">
        <f t="shared" si="4"/>
        <v>0</v>
      </c>
    </row>
    <row r="61" spans="2:8" ht="40.5" customHeight="1">
      <c r="B61" s="63" t="s">
        <v>240</v>
      </c>
      <c r="C61" s="63"/>
      <c r="D61" s="63"/>
      <c r="E61" s="201"/>
      <c r="F61" s="63" t="s">
        <v>240</v>
      </c>
      <c r="G61" s="63"/>
      <c r="H61" s="63"/>
    </row>
    <row r="63" spans="2:8" ht="54" customHeight="1">
      <c r="B63" s="102" t="s">
        <v>243</v>
      </c>
      <c r="C63" s="102"/>
      <c r="D63" s="102"/>
    </row>
    <row r="64" spans="2:8" ht="30" customHeight="1">
      <c r="B64" s="48"/>
      <c r="C64" s="213" t="str">
        <f>'Cuotas Plazas Autorizadas05'!$C$7</f>
        <v>abril 2012</v>
      </c>
      <c r="D64" s="214" t="s">
        <v>49</v>
      </c>
    </row>
    <row r="65" spans="2:4" ht="15" customHeight="1">
      <c r="B65" s="215" t="s">
        <v>175</v>
      </c>
      <c r="C65" s="216">
        <v>134199</v>
      </c>
      <c r="D65" s="217">
        <f>IFERROR(C65/$C$65,"-")</f>
        <v>1</v>
      </c>
    </row>
    <row r="66" spans="2:4" ht="15" customHeight="1">
      <c r="B66" s="218" t="s">
        <v>147</v>
      </c>
      <c r="C66" s="219">
        <v>82109</v>
      </c>
      <c r="D66" s="220">
        <f t="shared" ref="D66:D89" si="5">IFERROR(C66/$C$65,"-")</f>
        <v>0.61184509571606349</v>
      </c>
    </row>
    <row r="67" spans="2:4" ht="15" customHeight="1">
      <c r="B67" s="62" t="s">
        <v>223</v>
      </c>
      <c r="C67" s="221">
        <v>1374</v>
      </c>
      <c r="D67" s="222">
        <f t="shared" si="5"/>
        <v>1.0238526367558625E-2</v>
      </c>
    </row>
    <row r="68" spans="2:4" ht="15" customHeight="1">
      <c r="B68" s="62" t="s">
        <v>224</v>
      </c>
      <c r="C68" s="221">
        <v>2500</v>
      </c>
      <c r="D68" s="222">
        <f t="shared" si="5"/>
        <v>1.8629050887115403E-2</v>
      </c>
    </row>
    <row r="69" spans="2:4" ht="15" customHeight="1">
      <c r="B69" s="62" t="s">
        <v>225</v>
      </c>
      <c r="C69" s="221">
        <v>19662</v>
      </c>
      <c r="D69" s="222">
        <f t="shared" si="5"/>
        <v>0.14651375941698522</v>
      </c>
    </row>
    <row r="70" spans="2:4" ht="15" customHeight="1">
      <c r="B70" s="62" t="s">
        <v>226</v>
      </c>
      <c r="C70" s="221">
        <v>46788</v>
      </c>
      <c r="D70" s="222">
        <f t="shared" si="5"/>
        <v>0.34864641316254219</v>
      </c>
    </row>
    <row r="71" spans="2:4" ht="15" customHeight="1">
      <c r="B71" s="62" t="s">
        <v>227</v>
      </c>
      <c r="C71" s="221">
        <v>11785</v>
      </c>
      <c r="D71" s="222">
        <f t="shared" si="5"/>
        <v>8.7817345881862005E-2</v>
      </c>
    </row>
    <row r="72" spans="2:4" ht="15" customHeight="1">
      <c r="B72" s="62" t="s">
        <v>228</v>
      </c>
      <c r="C72" s="221" t="s">
        <v>86</v>
      </c>
      <c r="D72" s="222" t="str">
        <f t="shared" si="5"/>
        <v>-</v>
      </c>
    </row>
    <row r="73" spans="2:4" ht="15" customHeight="1">
      <c r="B73" s="218" t="s">
        <v>176</v>
      </c>
      <c r="C73" s="219">
        <v>50781</v>
      </c>
      <c r="D73" s="220">
        <f t="shared" si="5"/>
        <v>0.3784007332394429</v>
      </c>
    </row>
    <row r="74" spans="2:4" ht="15" customHeight="1">
      <c r="B74" s="62" t="s">
        <v>229</v>
      </c>
      <c r="C74" s="221">
        <v>7622</v>
      </c>
      <c r="D74" s="222">
        <f t="shared" si="5"/>
        <v>5.6796250344637443E-2</v>
      </c>
    </row>
    <row r="75" spans="2:4" ht="15" customHeight="1">
      <c r="B75" s="62" t="s">
        <v>230</v>
      </c>
      <c r="C75" s="221">
        <v>15079</v>
      </c>
      <c r="D75" s="222">
        <f t="shared" si="5"/>
        <v>0.11236298333072527</v>
      </c>
    </row>
    <row r="76" spans="2:4" ht="15" customHeight="1">
      <c r="B76" s="62" t="s">
        <v>231</v>
      </c>
      <c r="C76" s="221">
        <v>27776</v>
      </c>
      <c r="D76" s="222">
        <f t="shared" si="5"/>
        <v>0.20697620697620697</v>
      </c>
    </row>
    <row r="77" spans="2:4" ht="15" customHeight="1">
      <c r="B77" s="62" t="s">
        <v>232</v>
      </c>
      <c r="C77" s="221" t="s">
        <v>86</v>
      </c>
      <c r="D77" s="222" t="str">
        <f t="shared" si="5"/>
        <v>-</v>
      </c>
    </row>
    <row r="78" spans="2:4" ht="15" customHeight="1">
      <c r="B78" s="62" t="s">
        <v>233</v>
      </c>
      <c r="C78" s="221">
        <v>218</v>
      </c>
      <c r="D78" s="222">
        <f t="shared" si="5"/>
        <v>1.6244532373564631E-3</v>
      </c>
    </row>
    <row r="79" spans="2:4" ht="15" customHeight="1">
      <c r="B79" s="62" t="s">
        <v>228</v>
      </c>
      <c r="C79" s="223">
        <v>86</v>
      </c>
      <c r="D79" s="222">
        <f t="shared" si="5"/>
        <v>6.4083935051676983E-4</v>
      </c>
    </row>
    <row r="80" spans="2:4" ht="15" customHeight="1">
      <c r="B80" s="218" t="s">
        <v>177</v>
      </c>
      <c r="C80" s="224">
        <v>511</v>
      </c>
      <c r="D80" s="220">
        <f t="shared" si="5"/>
        <v>3.8077780013263886E-3</v>
      </c>
    </row>
    <row r="81" spans="2:4" ht="15" customHeight="1">
      <c r="B81" s="62" t="s">
        <v>234</v>
      </c>
      <c r="C81" s="221">
        <v>173</v>
      </c>
      <c r="D81" s="222">
        <f t="shared" si="5"/>
        <v>1.2891303213883858E-3</v>
      </c>
    </row>
    <row r="82" spans="2:4" ht="15" customHeight="1">
      <c r="B82" s="62" t="s">
        <v>235</v>
      </c>
      <c r="C82" s="221">
        <v>338</v>
      </c>
      <c r="D82" s="222">
        <f t="shared" si="5"/>
        <v>2.5186476799380023E-3</v>
      </c>
    </row>
    <row r="83" spans="2:4" ht="15" customHeight="1">
      <c r="B83" s="62" t="s">
        <v>228</v>
      </c>
      <c r="C83" s="221" t="s">
        <v>86</v>
      </c>
      <c r="D83" s="222" t="str">
        <f t="shared" si="5"/>
        <v>-</v>
      </c>
    </row>
    <row r="84" spans="2:4" ht="15" customHeight="1">
      <c r="B84" s="218" t="s">
        <v>178</v>
      </c>
      <c r="C84" s="219">
        <v>798</v>
      </c>
      <c r="D84" s="220">
        <f t="shared" si="5"/>
        <v>5.9463930431672366E-3</v>
      </c>
    </row>
    <row r="85" spans="2:4" ht="15" customHeight="1">
      <c r="B85" s="62" t="s">
        <v>236</v>
      </c>
      <c r="C85" s="223">
        <v>62</v>
      </c>
      <c r="D85" s="222">
        <f t="shared" si="5"/>
        <v>4.6200046200046198E-4</v>
      </c>
    </row>
    <row r="86" spans="2:4" ht="15" customHeight="1">
      <c r="B86" s="62" t="s">
        <v>237</v>
      </c>
      <c r="C86" s="223">
        <v>39</v>
      </c>
      <c r="D86" s="222">
        <f t="shared" si="5"/>
        <v>2.906131938390003E-4</v>
      </c>
    </row>
    <row r="87" spans="2:4" ht="15" customHeight="1">
      <c r="B87" s="62" t="s">
        <v>238</v>
      </c>
      <c r="C87" s="223">
        <v>288</v>
      </c>
      <c r="D87" s="222">
        <f t="shared" si="5"/>
        <v>2.1460666621956944E-3</v>
      </c>
    </row>
    <row r="88" spans="2:4" ht="15" customHeight="1">
      <c r="B88" s="62" t="s">
        <v>239</v>
      </c>
      <c r="C88" s="223">
        <v>391</v>
      </c>
      <c r="D88" s="222">
        <f t="shared" si="5"/>
        <v>2.913583558744849E-3</v>
      </c>
    </row>
    <row r="89" spans="2:4" ht="15" customHeight="1">
      <c r="B89" s="62" t="s">
        <v>228</v>
      </c>
      <c r="C89" s="223" t="s">
        <v>86</v>
      </c>
      <c r="D89" s="222" t="str">
        <f t="shared" si="5"/>
        <v>-</v>
      </c>
    </row>
    <row r="90" spans="2:4" ht="40.5" customHeight="1">
      <c r="B90" s="63" t="s">
        <v>240</v>
      </c>
      <c r="C90" s="63"/>
      <c r="D90" s="63"/>
    </row>
  </sheetData>
  <mergeCells count="10">
    <mergeCell ref="B61:D61"/>
    <mergeCell ref="F61:H61"/>
    <mergeCell ref="B63:D63"/>
    <mergeCell ref="B90:D90"/>
    <mergeCell ref="B5:D5"/>
    <mergeCell ref="F5:H5"/>
    <mergeCell ref="B32:D32"/>
    <mergeCell ref="F32:H32"/>
    <mergeCell ref="B34:D34"/>
    <mergeCell ref="F34:H34"/>
  </mergeCells>
  <hyperlinks>
    <hyperlink ref="J32" location="'Gráfica Distrib Plazas Autoriza'!Área_de_impresión" tooltip="Ir a Gráfica" display="Gráfica"/>
  </hyperlinks>
  <printOptions horizontalCentered="1" verticalCentered="1"/>
  <pageMargins left="0.78740157480314965" right="0.78740157480314965" top="0.39370078740157483" bottom="0.39370078740157483" header="0" footer="0.19685039370078741"/>
  <pageSetup paperSize="9" scale="55" orientation="portrait" r:id="rId1"/>
  <headerFooter scaleWithDoc="0" alignWithMargins="0">
    <oddHeader xml:space="preserve">&amp;L&amp;G&amp;RTurismo en Cifras </oddHeader>
    <oddFooter>&amp;CTurismo de Tenerife&amp;R&amp;P</oddFooter>
  </headerFooter>
  <rowBreaks count="1" manualBreakCount="1">
    <brk id="61" min="1" max="7" man="1"/>
  </rowBreaks>
  <drawing r:id="rId2"/>
  <legacyDrawingHF r:id="rId3"/>
</worksheet>
</file>

<file path=xl/worksheets/sheet34.xml><?xml version="1.0" encoding="utf-8"?>
<worksheet xmlns="http://schemas.openxmlformats.org/spreadsheetml/2006/main" xmlns:r="http://schemas.openxmlformats.org/officeDocument/2006/relationships">
  <sheetPr codeName="Hoja67">
    <tabColor rgb="FF000099"/>
    <pageSetUpPr autoPageBreaks="0" fitToPage="1"/>
  </sheetPr>
  <dimension ref="B4:R65"/>
  <sheetViews>
    <sheetView showGridLines="0" showRowColHeaders="0" showOutlineSymbols="0" zoomScaleNormal="100" workbookViewId="0">
      <selection activeCell="B1" sqref="B1"/>
    </sheetView>
  </sheetViews>
  <sheetFormatPr baseColWidth="10" defaultRowHeight="12.75"/>
  <cols>
    <col min="1" max="1" width="15.7109375" style="2" customWidth="1"/>
    <col min="2" max="15" width="11.85546875" style="2" customWidth="1"/>
    <col min="16" max="256" width="11.42578125" style="2"/>
    <col min="257" max="257" width="15.7109375" style="2" customWidth="1"/>
    <col min="258" max="263" width="11.42578125" style="2"/>
    <col min="264" max="264" width="5.7109375" style="2" customWidth="1"/>
    <col min="265" max="512" width="11.42578125" style="2"/>
    <col min="513" max="513" width="15.7109375" style="2" customWidth="1"/>
    <col min="514" max="519" width="11.42578125" style="2"/>
    <col min="520" max="520" width="5.7109375" style="2" customWidth="1"/>
    <col min="521" max="768" width="11.42578125" style="2"/>
    <col min="769" max="769" width="15.7109375" style="2" customWidth="1"/>
    <col min="770" max="775" width="11.42578125" style="2"/>
    <col min="776" max="776" width="5.7109375" style="2" customWidth="1"/>
    <col min="777" max="1024" width="11.42578125" style="2"/>
    <col min="1025" max="1025" width="15.7109375" style="2" customWidth="1"/>
    <col min="1026" max="1031" width="11.42578125" style="2"/>
    <col min="1032" max="1032" width="5.7109375" style="2" customWidth="1"/>
    <col min="1033" max="1280" width="11.42578125" style="2"/>
    <col min="1281" max="1281" width="15.7109375" style="2" customWidth="1"/>
    <col min="1282" max="1287" width="11.42578125" style="2"/>
    <col min="1288" max="1288" width="5.7109375" style="2" customWidth="1"/>
    <col min="1289" max="1536" width="11.42578125" style="2"/>
    <col min="1537" max="1537" width="15.7109375" style="2" customWidth="1"/>
    <col min="1538" max="1543" width="11.42578125" style="2"/>
    <col min="1544" max="1544" width="5.7109375" style="2" customWidth="1"/>
    <col min="1545" max="1792" width="11.42578125" style="2"/>
    <col min="1793" max="1793" width="15.7109375" style="2" customWidth="1"/>
    <col min="1794" max="1799" width="11.42578125" style="2"/>
    <col min="1800" max="1800" width="5.7109375" style="2" customWidth="1"/>
    <col min="1801" max="2048" width="11.42578125" style="2"/>
    <col min="2049" max="2049" width="15.7109375" style="2" customWidth="1"/>
    <col min="2050" max="2055" width="11.42578125" style="2"/>
    <col min="2056" max="2056" width="5.7109375" style="2" customWidth="1"/>
    <col min="2057" max="2304" width="11.42578125" style="2"/>
    <col min="2305" max="2305" width="15.7109375" style="2" customWidth="1"/>
    <col min="2306" max="2311" width="11.42578125" style="2"/>
    <col min="2312" max="2312" width="5.7109375" style="2" customWidth="1"/>
    <col min="2313" max="2560" width="11.42578125" style="2"/>
    <col min="2561" max="2561" width="15.7109375" style="2" customWidth="1"/>
    <col min="2562" max="2567" width="11.42578125" style="2"/>
    <col min="2568" max="2568" width="5.7109375" style="2" customWidth="1"/>
    <col min="2569" max="2816" width="11.42578125" style="2"/>
    <col min="2817" max="2817" width="15.7109375" style="2" customWidth="1"/>
    <col min="2818" max="2823" width="11.42578125" style="2"/>
    <col min="2824" max="2824" width="5.7109375" style="2" customWidth="1"/>
    <col min="2825" max="3072" width="11.42578125" style="2"/>
    <col min="3073" max="3073" width="15.7109375" style="2" customWidth="1"/>
    <col min="3074" max="3079" width="11.42578125" style="2"/>
    <col min="3080" max="3080" width="5.7109375" style="2" customWidth="1"/>
    <col min="3081" max="3328" width="11.42578125" style="2"/>
    <col min="3329" max="3329" width="15.7109375" style="2" customWidth="1"/>
    <col min="3330" max="3335" width="11.42578125" style="2"/>
    <col min="3336" max="3336" width="5.7109375" style="2" customWidth="1"/>
    <col min="3337" max="3584" width="11.42578125" style="2"/>
    <col min="3585" max="3585" width="15.7109375" style="2" customWidth="1"/>
    <col min="3586" max="3591" width="11.42578125" style="2"/>
    <col min="3592" max="3592" width="5.7109375" style="2" customWidth="1"/>
    <col min="3593" max="3840" width="11.42578125" style="2"/>
    <col min="3841" max="3841" width="15.7109375" style="2" customWidth="1"/>
    <col min="3842" max="3847" width="11.42578125" style="2"/>
    <col min="3848" max="3848" width="5.7109375" style="2" customWidth="1"/>
    <col min="3849" max="4096" width="11.42578125" style="2"/>
    <col min="4097" max="4097" width="15.7109375" style="2" customWidth="1"/>
    <col min="4098" max="4103" width="11.42578125" style="2"/>
    <col min="4104" max="4104" width="5.7109375" style="2" customWidth="1"/>
    <col min="4105" max="4352" width="11.42578125" style="2"/>
    <col min="4353" max="4353" width="15.7109375" style="2" customWidth="1"/>
    <col min="4354" max="4359" width="11.42578125" style="2"/>
    <col min="4360" max="4360" width="5.7109375" style="2" customWidth="1"/>
    <col min="4361" max="4608" width="11.42578125" style="2"/>
    <col min="4609" max="4609" width="15.7109375" style="2" customWidth="1"/>
    <col min="4610" max="4615" width="11.42578125" style="2"/>
    <col min="4616" max="4616" width="5.7109375" style="2" customWidth="1"/>
    <col min="4617" max="4864" width="11.42578125" style="2"/>
    <col min="4865" max="4865" width="15.7109375" style="2" customWidth="1"/>
    <col min="4866" max="4871" width="11.42578125" style="2"/>
    <col min="4872" max="4872" width="5.7109375" style="2" customWidth="1"/>
    <col min="4873" max="5120" width="11.42578125" style="2"/>
    <col min="5121" max="5121" width="15.7109375" style="2" customWidth="1"/>
    <col min="5122" max="5127" width="11.42578125" style="2"/>
    <col min="5128" max="5128" width="5.7109375" style="2" customWidth="1"/>
    <col min="5129" max="5376" width="11.42578125" style="2"/>
    <col min="5377" max="5377" width="15.7109375" style="2" customWidth="1"/>
    <col min="5378" max="5383" width="11.42578125" style="2"/>
    <col min="5384" max="5384" width="5.7109375" style="2" customWidth="1"/>
    <col min="5385" max="5632" width="11.42578125" style="2"/>
    <col min="5633" max="5633" width="15.7109375" style="2" customWidth="1"/>
    <col min="5634" max="5639" width="11.42578125" style="2"/>
    <col min="5640" max="5640" width="5.7109375" style="2" customWidth="1"/>
    <col min="5641" max="5888" width="11.42578125" style="2"/>
    <col min="5889" max="5889" width="15.7109375" style="2" customWidth="1"/>
    <col min="5890" max="5895" width="11.42578125" style="2"/>
    <col min="5896" max="5896" width="5.7109375" style="2" customWidth="1"/>
    <col min="5897" max="6144" width="11.42578125" style="2"/>
    <col min="6145" max="6145" width="15.7109375" style="2" customWidth="1"/>
    <col min="6146" max="6151" width="11.42578125" style="2"/>
    <col min="6152" max="6152" width="5.7109375" style="2" customWidth="1"/>
    <col min="6153" max="6400" width="11.42578125" style="2"/>
    <col min="6401" max="6401" width="15.7109375" style="2" customWidth="1"/>
    <col min="6402" max="6407" width="11.42578125" style="2"/>
    <col min="6408" max="6408" width="5.7109375" style="2" customWidth="1"/>
    <col min="6409" max="6656" width="11.42578125" style="2"/>
    <col min="6657" max="6657" width="15.7109375" style="2" customWidth="1"/>
    <col min="6658" max="6663" width="11.42578125" style="2"/>
    <col min="6664" max="6664" width="5.7109375" style="2" customWidth="1"/>
    <col min="6665" max="6912" width="11.42578125" style="2"/>
    <col min="6913" max="6913" width="15.7109375" style="2" customWidth="1"/>
    <col min="6914" max="6919" width="11.42578125" style="2"/>
    <col min="6920" max="6920" width="5.7109375" style="2" customWidth="1"/>
    <col min="6921" max="7168" width="11.42578125" style="2"/>
    <col min="7169" max="7169" width="15.7109375" style="2" customWidth="1"/>
    <col min="7170" max="7175" width="11.42578125" style="2"/>
    <col min="7176" max="7176" width="5.7109375" style="2" customWidth="1"/>
    <col min="7177" max="7424" width="11.42578125" style="2"/>
    <col min="7425" max="7425" width="15.7109375" style="2" customWidth="1"/>
    <col min="7426" max="7431" width="11.42578125" style="2"/>
    <col min="7432" max="7432" width="5.7109375" style="2" customWidth="1"/>
    <col min="7433" max="7680" width="11.42578125" style="2"/>
    <col min="7681" max="7681" width="15.7109375" style="2" customWidth="1"/>
    <col min="7682" max="7687" width="11.42578125" style="2"/>
    <col min="7688" max="7688" width="5.7109375" style="2" customWidth="1"/>
    <col min="7689" max="7936" width="11.42578125" style="2"/>
    <col min="7937" max="7937" width="15.7109375" style="2" customWidth="1"/>
    <col min="7938" max="7943" width="11.42578125" style="2"/>
    <col min="7944" max="7944" width="5.7109375" style="2" customWidth="1"/>
    <col min="7945" max="8192" width="11.42578125" style="2"/>
    <col min="8193" max="8193" width="15.7109375" style="2" customWidth="1"/>
    <col min="8194" max="8199" width="11.42578125" style="2"/>
    <col min="8200" max="8200" width="5.7109375" style="2" customWidth="1"/>
    <col min="8201" max="8448" width="11.42578125" style="2"/>
    <col min="8449" max="8449" width="15.7109375" style="2" customWidth="1"/>
    <col min="8450" max="8455" width="11.42578125" style="2"/>
    <col min="8456" max="8456" width="5.7109375" style="2" customWidth="1"/>
    <col min="8457" max="8704" width="11.42578125" style="2"/>
    <col min="8705" max="8705" width="15.7109375" style="2" customWidth="1"/>
    <col min="8706" max="8711" width="11.42578125" style="2"/>
    <col min="8712" max="8712" width="5.7109375" style="2" customWidth="1"/>
    <col min="8713" max="8960" width="11.42578125" style="2"/>
    <col min="8961" max="8961" width="15.7109375" style="2" customWidth="1"/>
    <col min="8962" max="8967" width="11.42578125" style="2"/>
    <col min="8968" max="8968" width="5.7109375" style="2" customWidth="1"/>
    <col min="8969" max="9216" width="11.42578125" style="2"/>
    <col min="9217" max="9217" width="15.7109375" style="2" customWidth="1"/>
    <col min="9218" max="9223" width="11.42578125" style="2"/>
    <col min="9224" max="9224" width="5.7109375" style="2" customWidth="1"/>
    <col min="9225" max="9472" width="11.42578125" style="2"/>
    <col min="9473" max="9473" width="15.7109375" style="2" customWidth="1"/>
    <col min="9474" max="9479" width="11.42578125" style="2"/>
    <col min="9480" max="9480" width="5.7109375" style="2" customWidth="1"/>
    <col min="9481" max="9728" width="11.42578125" style="2"/>
    <col min="9729" max="9729" width="15.7109375" style="2" customWidth="1"/>
    <col min="9730" max="9735" width="11.42578125" style="2"/>
    <col min="9736" max="9736" width="5.7109375" style="2" customWidth="1"/>
    <col min="9737" max="9984" width="11.42578125" style="2"/>
    <col min="9985" max="9985" width="15.7109375" style="2" customWidth="1"/>
    <col min="9986" max="9991" width="11.42578125" style="2"/>
    <col min="9992" max="9992" width="5.7109375" style="2" customWidth="1"/>
    <col min="9993" max="10240" width="11.42578125" style="2"/>
    <col min="10241" max="10241" width="15.7109375" style="2" customWidth="1"/>
    <col min="10242" max="10247" width="11.42578125" style="2"/>
    <col min="10248" max="10248" width="5.7109375" style="2" customWidth="1"/>
    <col min="10249" max="10496" width="11.42578125" style="2"/>
    <col min="10497" max="10497" width="15.7109375" style="2" customWidth="1"/>
    <col min="10498" max="10503" width="11.42578125" style="2"/>
    <col min="10504" max="10504" width="5.7109375" style="2" customWidth="1"/>
    <col min="10505" max="10752" width="11.42578125" style="2"/>
    <col min="10753" max="10753" width="15.7109375" style="2" customWidth="1"/>
    <col min="10754" max="10759" width="11.42578125" style="2"/>
    <col min="10760" max="10760" width="5.7109375" style="2" customWidth="1"/>
    <col min="10761" max="11008" width="11.42578125" style="2"/>
    <col min="11009" max="11009" width="15.7109375" style="2" customWidth="1"/>
    <col min="11010" max="11015" width="11.42578125" style="2"/>
    <col min="11016" max="11016" width="5.7109375" style="2" customWidth="1"/>
    <col min="11017" max="11264" width="11.42578125" style="2"/>
    <col min="11265" max="11265" width="15.7109375" style="2" customWidth="1"/>
    <col min="11266" max="11271" width="11.42578125" style="2"/>
    <col min="11272" max="11272" width="5.7109375" style="2" customWidth="1"/>
    <col min="11273" max="11520" width="11.42578125" style="2"/>
    <col min="11521" max="11521" width="15.7109375" style="2" customWidth="1"/>
    <col min="11522" max="11527" width="11.42578125" style="2"/>
    <col min="11528" max="11528" width="5.7109375" style="2" customWidth="1"/>
    <col min="11529" max="11776" width="11.42578125" style="2"/>
    <col min="11777" max="11777" width="15.7109375" style="2" customWidth="1"/>
    <col min="11778" max="11783" width="11.42578125" style="2"/>
    <col min="11784" max="11784" width="5.7109375" style="2" customWidth="1"/>
    <col min="11785" max="12032" width="11.42578125" style="2"/>
    <col min="12033" max="12033" width="15.7109375" style="2" customWidth="1"/>
    <col min="12034" max="12039" width="11.42578125" style="2"/>
    <col min="12040" max="12040" width="5.7109375" style="2" customWidth="1"/>
    <col min="12041" max="12288" width="11.42578125" style="2"/>
    <col min="12289" max="12289" width="15.7109375" style="2" customWidth="1"/>
    <col min="12290" max="12295" width="11.42578125" style="2"/>
    <col min="12296" max="12296" width="5.7109375" style="2" customWidth="1"/>
    <col min="12297" max="12544" width="11.42578125" style="2"/>
    <col min="12545" max="12545" width="15.7109375" style="2" customWidth="1"/>
    <col min="12546" max="12551" width="11.42578125" style="2"/>
    <col min="12552" max="12552" width="5.7109375" style="2" customWidth="1"/>
    <col min="12553" max="12800" width="11.42578125" style="2"/>
    <col min="12801" max="12801" width="15.7109375" style="2" customWidth="1"/>
    <col min="12802" max="12807" width="11.42578125" style="2"/>
    <col min="12808" max="12808" width="5.7109375" style="2" customWidth="1"/>
    <col min="12809" max="13056" width="11.42578125" style="2"/>
    <col min="13057" max="13057" width="15.7109375" style="2" customWidth="1"/>
    <col min="13058" max="13063" width="11.42578125" style="2"/>
    <col min="13064" max="13064" width="5.7109375" style="2" customWidth="1"/>
    <col min="13065" max="13312" width="11.42578125" style="2"/>
    <col min="13313" max="13313" width="15.7109375" style="2" customWidth="1"/>
    <col min="13314" max="13319" width="11.42578125" style="2"/>
    <col min="13320" max="13320" width="5.7109375" style="2" customWidth="1"/>
    <col min="13321" max="13568" width="11.42578125" style="2"/>
    <col min="13569" max="13569" width="15.7109375" style="2" customWidth="1"/>
    <col min="13570" max="13575" width="11.42578125" style="2"/>
    <col min="13576" max="13576" width="5.7109375" style="2" customWidth="1"/>
    <col min="13577" max="13824" width="11.42578125" style="2"/>
    <col min="13825" max="13825" width="15.7109375" style="2" customWidth="1"/>
    <col min="13826" max="13831" width="11.42578125" style="2"/>
    <col min="13832" max="13832" width="5.7109375" style="2" customWidth="1"/>
    <col min="13833" max="14080" width="11.42578125" style="2"/>
    <col min="14081" max="14081" width="15.7109375" style="2" customWidth="1"/>
    <col min="14082" max="14087" width="11.42578125" style="2"/>
    <col min="14088" max="14088" width="5.7109375" style="2" customWidth="1"/>
    <col min="14089" max="14336" width="11.42578125" style="2"/>
    <col min="14337" max="14337" width="15.7109375" style="2" customWidth="1"/>
    <col min="14338" max="14343" width="11.42578125" style="2"/>
    <col min="14344" max="14344" width="5.7109375" style="2" customWidth="1"/>
    <col min="14345" max="14592" width="11.42578125" style="2"/>
    <col min="14593" max="14593" width="15.7109375" style="2" customWidth="1"/>
    <col min="14594" max="14599" width="11.42578125" style="2"/>
    <col min="14600" max="14600" width="5.7109375" style="2" customWidth="1"/>
    <col min="14601" max="14848" width="11.42578125" style="2"/>
    <col min="14849" max="14849" width="15.7109375" style="2" customWidth="1"/>
    <col min="14850" max="14855" width="11.42578125" style="2"/>
    <col min="14856" max="14856" width="5.7109375" style="2" customWidth="1"/>
    <col min="14857" max="15104" width="11.42578125" style="2"/>
    <col min="15105" max="15105" width="15.7109375" style="2" customWidth="1"/>
    <col min="15106" max="15111" width="11.42578125" style="2"/>
    <col min="15112" max="15112" width="5.7109375" style="2" customWidth="1"/>
    <col min="15113" max="15360" width="11.42578125" style="2"/>
    <col min="15361" max="15361" width="15.7109375" style="2" customWidth="1"/>
    <col min="15362" max="15367" width="11.42578125" style="2"/>
    <col min="15368" max="15368" width="5.7109375" style="2" customWidth="1"/>
    <col min="15369" max="15616" width="11.42578125" style="2"/>
    <col min="15617" max="15617" width="15.7109375" style="2" customWidth="1"/>
    <col min="15618" max="15623" width="11.42578125" style="2"/>
    <col min="15624" max="15624" width="5.7109375" style="2" customWidth="1"/>
    <col min="15625" max="15872" width="11.42578125" style="2"/>
    <col min="15873" max="15873" width="15.7109375" style="2" customWidth="1"/>
    <col min="15874" max="15879" width="11.42578125" style="2"/>
    <col min="15880" max="15880" width="5.7109375" style="2" customWidth="1"/>
    <col min="15881" max="16128" width="11.42578125" style="2"/>
    <col min="16129" max="16129" width="15.7109375" style="2" customWidth="1"/>
    <col min="16130" max="16135" width="11.42578125" style="2"/>
    <col min="16136" max="16136" width="5.7109375" style="2" customWidth="1"/>
    <col min="16137" max="16384" width="11.42578125" style="2"/>
  </cols>
  <sheetData>
    <row r="4" ht="14.25" customHeight="1"/>
    <row r="5" ht="14.25" customHeight="1"/>
    <row r="6" ht="14.25" customHeight="1"/>
    <row r="7" ht="14.25" customHeight="1"/>
    <row r="8" ht="14.25" customHeight="1"/>
    <row r="9" ht="14.25" customHeight="1"/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spans="2:18" ht="14.25" customHeight="1"/>
    <row r="18" spans="2:18" ht="14.25" customHeight="1"/>
    <row r="19" spans="2:18" ht="14.25" customHeight="1"/>
    <row r="20" spans="2:18" ht="14.25" customHeight="1"/>
    <row r="21" spans="2:18" ht="14.25" customHeight="1"/>
    <row r="22" spans="2:18" ht="14.25" customHeight="1"/>
    <row r="23" spans="2:18" ht="14.25" customHeight="1"/>
    <row r="24" spans="2:18" ht="14.25" customHeight="1"/>
    <row r="25" spans="2:18" ht="14.25" customHeight="1"/>
    <row r="26" spans="2:18" ht="14.25" customHeight="1"/>
    <row r="27" spans="2:18" ht="14.25" customHeight="1"/>
    <row r="28" spans="2:18" ht="14.25" customHeight="1">
      <c r="B28" s="12"/>
      <c r="C28" s="12"/>
      <c r="D28" s="12"/>
      <c r="E28" s="12"/>
      <c r="F28" s="12"/>
      <c r="G28" s="12"/>
      <c r="I28" s="12"/>
      <c r="J28" s="12"/>
      <c r="K28" s="12"/>
      <c r="L28" s="12"/>
    </row>
    <row r="29" spans="2:18" ht="14.25" customHeight="1" thickBot="1"/>
    <row r="30" spans="2:18" ht="14.25" customHeight="1" thickBot="1">
      <c r="R30" s="41" t="s">
        <v>60</v>
      </c>
    </row>
    <row r="31" spans="2:18" ht="14.25" customHeight="1"/>
    <row r="32" spans="2:18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</sheetData>
  <hyperlinks>
    <hyperlink ref="R30" location="'Distrib Plazas Autor 03_04-05'!A1" tooltip="Ir a Tabla" display="Tabla"/>
  </hyperlinks>
  <printOptions horizontalCentered="1" verticalCentered="1"/>
  <pageMargins left="0.78740157480314965" right="0.78740157480314965" top="0.78740157480314965" bottom="0.78740157480314965" header="0" footer="0.19685039370078741"/>
  <pageSetup paperSize="9" scale="72" orientation="landscape" r:id="rId1"/>
  <headerFooter scaleWithDoc="0" alignWithMargins="0">
    <oddHeader xml:space="preserve">&amp;L&amp;G&amp;RTurismo en Cifras </oddHeader>
    <oddFooter>&amp;CTurismo de Tenerife&amp;R&amp;P</oddFooter>
  </headerFooter>
  <drawing r:id="rId2"/>
  <legacyDrawingHF r:id="rId3"/>
</worksheet>
</file>

<file path=xl/worksheets/sheet35.xml><?xml version="1.0" encoding="utf-8"?>
<worksheet xmlns="http://schemas.openxmlformats.org/spreadsheetml/2006/main" xmlns:r="http://schemas.openxmlformats.org/officeDocument/2006/relationships">
  <sheetPr codeName="Hoja70">
    <tabColor indexed="52"/>
    <pageSetUpPr fitToPage="1"/>
  </sheetPr>
  <dimension ref="A1:U48"/>
  <sheetViews>
    <sheetView showGridLines="0" showOutlineSymbols="0" zoomScaleNormal="100" workbookViewId="0">
      <selection sqref="A1:A3"/>
    </sheetView>
  </sheetViews>
  <sheetFormatPr baseColWidth="10" defaultRowHeight="12.75"/>
  <cols>
    <col min="1" max="3" width="11.42578125" style="2"/>
    <col min="4" max="4" width="13.85546875" style="2" bestFit="1" customWidth="1"/>
    <col min="5" max="259" width="11.42578125" style="2"/>
    <col min="260" max="260" width="13.85546875" style="2" bestFit="1" customWidth="1"/>
    <col min="261" max="515" width="11.42578125" style="2"/>
    <col min="516" max="516" width="13.85546875" style="2" bestFit="1" customWidth="1"/>
    <col min="517" max="771" width="11.42578125" style="2"/>
    <col min="772" max="772" width="13.85546875" style="2" bestFit="1" customWidth="1"/>
    <col min="773" max="1027" width="11.42578125" style="2"/>
    <col min="1028" max="1028" width="13.85546875" style="2" bestFit="1" customWidth="1"/>
    <col min="1029" max="1283" width="11.42578125" style="2"/>
    <col min="1284" max="1284" width="13.85546875" style="2" bestFit="1" customWidth="1"/>
    <col min="1285" max="1539" width="11.42578125" style="2"/>
    <col min="1540" max="1540" width="13.85546875" style="2" bestFit="1" customWidth="1"/>
    <col min="1541" max="1795" width="11.42578125" style="2"/>
    <col min="1796" max="1796" width="13.85546875" style="2" bestFit="1" customWidth="1"/>
    <col min="1797" max="2051" width="11.42578125" style="2"/>
    <col min="2052" max="2052" width="13.85546875" style="2" bestFit="1" customWidth="1"/>
    <col min="2053" max="2307" width="11.42578125" style="2"/>
    <col min="2308" max="2308" width="13.85546875" style="2" bestFit="1" customWidth="1"/>
    <col min="2309" max="2563" width="11.42578125" style="2"/>
    <col min="2564" max="2564" width="13.85546875" style="2" bestFit="1" customWidth="1"/>
    <col min="2565" max="2819" width="11.42578125" style="2"/>
    <col min="2820" max="2820" width="13.85546875" style="2" bestFit="1" customWidth="1"/>
    <col min="2821" max="3075" width="11.42578125" style="2"/>
    <col min="3076" max="3076" width="13.85546875" style="2" bestFit="1" customWidth="1"/>
    <col min="3077" max="3331" width="11.42578125" style="2"/>
    <col min="3332" max="3332" width="13.85546875" style="2" bestFit="1" customWidth="1"/>
    <col min="3333" max="3587" width="11.42578125" style="2"/>
    <col min="3588" max="3588" width="13.85546875" style="2" bestFit="1" customWidth="1"/>
    <col min="3589" max="3843" width="11.42578125" style="2"/>
    <col min="3844" max="3844" width="13.85546875" style="2" bestFit="1" customWidth="1"/>
    <col min="3845" max="4099" width="11.42578125" style="2"/>
    <col min="4100" max="4100" width="13.85546875" style="2" bestFit="1" customWidth="1"/>
    <col min="4101" max="4355" width="11.42578125" style="2"/>
    <col min="4356" max="4356" width="13.85546875" style="2" bestFit="1" customWidth="1"/>
    <col min="4357" max="4611" width="11.42578125" style="2"/>
    <col min="4612" max="4612" width="13.85546875" style="2" bestFit="1" customWidth="1"/>
    <col min="4613" max="4867" width="11.42578125" style="2"/>
    <col min="4868" max="4868" width="13.85546875" style="2" bestFit="1" customWidth="1"/>
    <col min="4869" max="5123" width="11.42578125" style="2"/>
    <col min="5124" max="5124" width="13.85546875" style="2" bestFit="1" customWidth="1"/>
    <col min="5125" max="5379" width="11.42578125" style="2"/>
    <col min="5380" max="5380" width="13.85546875" style="2" bestFit="1" customWidth="1"/>
    <col min="5381" max="5635" width="11.42578125" style="2"/>
    <col min="5636" max="5636" width="13.85546875" style="2" bestFit="1" customWidth="1"/>
    <col min="5637" max="5891" width="11.42578125" style="2"/>
    <col min="5892" max="5892" width="13.85546875" style="2" bestFit="1" customWidth="1"/>
    <col min="5893" max="6147" width="11.42578125" style="2"/>
    <col min="6148" max="6148" width="13.85546875" style="2" bestFit="1" customWidth="1"/>
    <col min="6149" max="6403" width="11.42578125" style="2"/>
    <col min="6404" max="6404" width="13.85546875" style="2" bestFit="1" customWidth="1"/>
    <col min="6405" max="6659" width="11.42578125" style="2"/>
    <col min="6660" max="6660" width="13.85546875" style="2" bestFit="1" customWidth="1"/>
    <col min="6661" max="6915" width="11.42578125" style="2"/>
    <col min="6916" max="6916" width="13.85546875" style="2" bestFit="1" customWidth="1"/>
    <col min="6917" max="7171" width="11.42578125" style="2"/>
    <col min="7172" max="7172" width="13.85546875" style="2" bestFit="1" customWidth="1"/>
    <col min="7173" max="7427" width="11.42578125" style="2"/>
    <col min="7428" max="7428" width="13.85546875" style="2" bestFit="1" customWidth="1"/>
    <col min="7429" max="7683" width="11.42578125" style="2"/>
    <col min="7684" max="7684" width="13.85546875" style="2" bestFit="1" customWidth="1"/>
    <col min="7685" max="7939" width="11.42578125" style="2"/>
    <col min="7940" max="7940" width="13.85546875" style="2" bestFit="1" customWidth="1"/>
    <col min="7941" max="8195" width="11.42578125" style="2"/>
    <col min="8196" max="8196" width="13.85546875" style="2" bestFit="1" customWidth="1"/>
    <col min="8197" max="8451" width="11.42578125" style="2"/>
    <col min="8452" max="8452" width="13.85546875" style="2" bestFit="1" customWidth="1"/>
    <col min="8453" max="8707" width="11.42578125" style="2"/>
    <col min="8708" max="8708" width="13.85546875" style="2" bestFit="1" customWidth="1"/>
    <col min="8709" max="8963" width="11.42578125" style="2"/>
    <col min="8964" max="8964" width="13.85546875" style="2" bestFit="1" customWidth="1"/>
    <col min="8965" max="9219" width="11.42578125" style="2"/>
    <col min="9220" max="9220" width="13.85546875" style="2" bestFit="1" customWidth="1"/>
    <col min="9221" max="9475" width="11.42578125" style="2"/>
    <col min="9476" max="9476" width="13.85546875" style="2" bestFit="1" customWidth="1"/>
    <col min="9477" max="9731" width="11.42578125" style="2"/>
    <col min="9732" max="9732" width="13.85546875" style="2" bestFit="1" customWidth="1"/>
    <col min="9733" max="9987" width="11.42578125" style="2"/>
    <col min="9988" max="9988" width="13.85546875" style="2" bestFit="1" customWidth="1"/>
    <col min="9989" max="10243" width="11.42578125" style="2"/>
    <col min="10244" max="10244" width="13.85546875" style="2" bestFit="1" customWidth="1"/>
    <col min="10245" max="10499" width="11.42578125" style="2"/>
    <col min="10500" max="10500" width="13.85546875" style="2" bestFit="1" customWidth="1"/>
    <col min="10501" max="10755" width="11.42578125" style="2"/>
    <col min="10756" max="10756" width="13.85546875" style="2" bestFit="1" customWidth="1"/>
    <col min="10757" max="11011" width="11.42578125" style="2"/>
    <col min="11012" max="11012" width="13.85546875" style="2" bestFit="1" customWidth="1"/>
    <col min="11013" max="11267" width="11.42578125" style="2"/>
    <col min="11268" max="11268" width="13.85546875" style="2" bestFit="1" customWidth="1"/>
    <col min="11269" max="11523" width="11.42578125" style="2"/>
    <col min="11524" max="11524" width="13.85546875" style="2" bestFit="1" customWidth="1"/>
    <col min="11525" max="11779" width="11.42578125" style="2"/>
    <col min="11780" max="11780" width="13.85546875" style="2" bestFit="1" customWidth="1"/>
    <col min="11781" max="12035" width="11.42578125" style="2"/>
    <col min="12036" max="12036" width="13.85546875" style="2" bestFit="1" customWidth="1"/>
    <col min="12037" max="12291" width="11.42578125" style="2"/>
    <col min="12292" max="12292" width="13.85546875" style="2" bestFit="1" customWidth="1"/>
    <col min="12293" max="12547" width="11.42578125" style="2"/>
    <col min="12548" max="12548" width="13.85546875" style="2" bestFit="1" customWidth="1"/>
    <col min="12549" max="12803" width="11.42578125" style="2"/>
    <col min="12804" max="12804" width="13.85546875" style="2" bestFit="1" customWidth="1"/>
    <col min="12805" max="13059" width="11.42578125" style="2"/>
    <col min="13060" max="13060" width="13.85546875" style="2" bestFit="1" customWidth="1"/>
    <col min="13061" max="13315" width="11.42578125" style="2"/>
    <col min="13316" max="13316" width="13.85546875" style="2" bestFit="1" customWidth="1"/>
    <col min="13317" max="13571" width="11.42578125" style="2"/>
    <col min="13572" max="13572" width="13.85546875" style="2" bestFit="1" customWidth="1"/>
    <col min="13573" max="13827" width="11.42578125" style="2"/>
    <col min="13828" max="13828" width="13.85546875" style="2" bestFit="1" customWidth="1"/>
    <col min="13829" max="14083" width="11.42578125" style="2"/>
    <col min="14084" max="14084" width="13.85546875" style="2" bestFit="1" customWidth="1"/>
    <col min="14085" max="14339" width="11.42578125" style="2"/>
    <col min="14340" max="14340" width="13.85546875" style="2" bestFit="1" customWidth="1"/>
    <col min="14341" max="14595" width="11.42578125" style="2"/>
    <col min="14596" max="14596" width="13.85546875" style="2" bestFit="1" customWidth="1"/>
    <col min="14597" max="14851" width="11.42578125" style="2"/>
    <col min="14852" max="14852" width="13.85546875" style="2" bestFit="1" customWidth="1"/>
    <col min="14853" max="15107" width="11.42578125" style="2"/>
    <col min="15108" max="15108" width="13.85546875" style="2" bestFit="1" customWidth="1"/>
    <col min="15109" max="15363" width="11.42578125" style="2"/>
    <col min="15364" max="15364" width="13.85546875" style="2" bestFit="1" customWidth="1"/>
    <col min="15365" max="15619" width="11.42578125" style="2"/>
    <col min="15620" max="15620" width="13.85546875" style="2" bestFit="1" customWidth="1"/>
    <col min="15621" max="15875" width="11.42578125" style="2"/>
    <col min="15876" max="15876" width="13.85546875" style="2" bestFit="1" customWidth="1"/>
    <col min="15877" max="16131" width="11.42578125" style="2"/>
    <col min="16132" max="16132" width="13.85546875" style="2" bestFit="1" customWidth="1"/>
    <col min="16133" max="16384" width="11.42578125" style="2"/>
  </cols>
  <sheetData>
    <row r="1" spans="1:6">
      <c r="A1" s="227" t="s">
        <v>244</v>
      </c>
      <c r="B1" s="228" t="s">
        <v>96</v>
      </c>
      <c r="D1" s="229" t="s">
        <v>175</v>
      </c>
      <c r="F1" s="229" t="s">
        <v>175</v>
      </c>
    </row>
    <row r="2" spans="1:6">
      <c r="A2" s="230"/>
      <c r="B2" s="231" t="s">
        <v>67</v>
      </c>
      <c r="D2" s="229" t="s">
        <v>210</v>
      </c>
      <c r="F2" s="229" t="s">
        <v>245</v>
      </c>
    </row>
    <row r="3" spans="1:6">
      <c r="A3" s="232"/>
      <c r="B3" s="233" t="s">
        <v>73</v>
      </c>
      <c r="D3" s="229" t="s">
        <v>246</v>
      </c>
      <c r="F3" s="229" t="s">
        <v>247</v>
      </c>
    </row>
    <row r="4" spans="1:6">
      <c r="A4" s="227" t="s">
        <v>248</v>
      </c>
      <c r="B4" s="228" t="s">
        <v>96</v>
      </c>
      <c r="D4" s="229" t="s">
        <v>177</v>
      </c>
      <c r="F4" s="229" t="s">
        <v>249</v>
      </c>
    </row>
    <row r="5" spans="1:6">
      <c r="A5" s="230"/>
      <c r="B5" s="231" t="s">
        <v>67</v>
      </c>
      <c r="D5" s="229" t="s">
        <v>178</v>
      </c>
      <c r="F5" s="229"/>
    </row>
    <row r="6" spans="1:6">
      <c r="A6" s="232"/>
      <c r="B6" s="233" t="s">
        <v>73</v>
      </c>
    </row>
    <row r="7" spans="1:6">
      <c r="A7" s="227" t="s">
        <v>56</v>
      </c>
      <c r="B7" s="228" t="s">
        <v>96</v>
      </c>
    </row>
    <row r="8" spans="1:6">
      <c r="A8" s="230"/>
      <c r="B8" s="231" t="s">
        <v>67</v>
      </c>
      <c r="D8" s="234" t="s">
        <v>250</v>
      </c>
    </row>
    <row r="9" spans="1:6">
      <c r="A9" s="232"/>
      <c r="B9" s="233" t="s">
        <v>73</v>
      </c>
      <c r="D9" s="234" t="s">
        <v>251</v>
      </c>
    </row>
    <row r="10" spans="1:6">
      <c r="A10" s="227" t="s">
        <v>151</v>
      </c>
      <c r="B10" s="228" t="s">
        <v>96</v>
      </c>
      <c r="D10" s="234" t="s">
        <v>252</v>
      </c>
    </row>
    <row r="11" spans="1:6">
      <c r="A11" s="230"/>
      <c r="B11" s="231" t="s">
        <v>67</v>
      </c>
      <c r="D11" s="234" t="s">
        <v>26</v>
      </c>
    </row>
    <row r="12" spans="1:6">
      <c r="A12" s="232"/>
      <c r="B12" s="233" t="s">
        <v>73</v>
      </c>
      <c r="D12" s="234" t="s">
        <v>253</v>
      </c>
      <c r="F12" s="2">
        <v>2001</v>
      </c>
    </row>
    <row r="13" spans="1:6">
      <c r="A13" s="227" t="s">
        <v>152</v>
      </c>
      <c r="B13" s="228" t="s">
        <v>96</v>
      </c>
      <c r="D13" s="234" t="s">
        <v>254</v>
      </c>
      <c r="F13" s="2">
        <v>2002</v>
      </c>
    </row>
    <row r="14" spans="1:6">
      <c r="A14" s="230"/>
      <c r="B14" s="231" t="s">
        <v>67</v>
      </c>
      <c r="F14" s="2">
        <v>2003</v>
      </c>
    </row>
    <row r="15" spans="1:6">
      <c r="A15" s="230"/>
      <c r="B15" s="233" t="s">
        <v>73</v>
      </c>
      <c r="F15" s="2">
        <v>2004</v>
      </c>
    </row>
    <row r="18" spans="1:21">
      <c r="A18" s="235" t="s">
        <v>255</v>
      </c>
      <c r="B18" s="236" t="s">
        <v>55</v>
      </c>
    </row>
    <row r="19" spans="1:21">
      <c r="A19" s="237"/>
      <c r="B19" s="238" t="s">
        <v>256</v>
      </c>
    </row>
    <row r="20" spans="1:21">
      <c r="A20" s="235" t="s">
        <v>257</v>
      </c>
      <c r="B20" s="236" t="s">
        <v>55</v>
      </c>
    </row>
    <row r="21" spans="1:21">
      <c r="A21" s="237"/>
      <c r="B21" s="238" t="s">
        <v>256</v>
      </c>
    </row>
    <row r="22" spans="1:21">
      <c r="A22" s="235" t="s">
        <v>258</v>
      </c>
      <c r="B22" s="236" t="s">
        <v>55</v>
      </c>
    </row>
    <row r="23" spans="1:21">
      <c r="A23" s="237"/>
      <c r="B23" s="238" t="s">
        <v>256</v>
      </c>
    </row>
    <row r="25" spans="1:21">
      <c r="A25" s="227" t="s">
        <v>244</v>
      </c>
      <c r="B25" s="228" t="s">
        <v>96</v>
      </c>
      <c r="D25" s="227" t="s">
        <v>244</v>
      </c>
      <c r="E25" s="228" t="s">
        <v>96</v>
      </c>
    </row>
    <row r="26" spans="1:21">
      <c r="A26" s="230"/>
      <c r="B26" s="231" t="s">
        <v>67</v>
      </c>
      <c r="D26" s="230"/>
      <c r="E26" s="231" t="s">
        <v>67</v>
      </c>
    </row>
    <row r="27" spans="1:21">
      <c r="A27" s="232"/>
      <c r="B27" s="233" t="s">
        <v>73</v>
      </c>
      <c r="D27" s="232"/>
      <c r="E27" s="233" t="s">
        <v>73</v>
      </c>
    </row>
    <row r="28" spans="1:21">
      <c r="A28" s="227" t="s">
        <v>149</v>
      </c>
      <c r="B28" s="228" t="s">
        <v>96</v>
      </c>
      <c r="D28" s="227" t="s">
        <v>55</v>
      </c>
      <c r="E28" s="228" t="s">
        <v>96</v>
      </c>
    </row>
    <row r="29" spans="1:21">
      <c r="A29" s="230"/>
      <c r="B29" s="231" t="s">
        <v>67</v>
      </c>
      <c r="D29" s="230"/>
      <c r="E29" s="231" t="s">
        <v>67</v>
      </c>
    </row>
    <row r="30" spans="1:21">
      <c r="A30" s="232"/>
      <c r="B30" s="233" t="s">
        <v>73</v>
      </c>
      <c r="D30" s="232"/>
      <c r="E30" s="233" t="s">
        <v>73</v>
      </c>
    </row>
    <row r="31" spans="1:21">
      <c r="A31" s="227" t="s">
        <v>150</v>
      </c>
      <c r="B31" s="228" t="s">
        <v>96</v>
      </c>
      <c r="D31" s="227" t="s">
        <v>56</v>
      </c>
      <c r="E31" s="228" t="s">
        <v>96</v>
      </c>
      <c r="G31" s="239" t="s">
        <v>244</v>
      </c>
      <c r="H31" s="239"/>
      <c r="I31" s="239"/>
      <c r="J31" s="239" t="s">
        <v>149</v>
      </c>
      <c r="K31" s="239"/>
      <c r="L31" s="239"/>
      <c r="M31" s="239" t="s">
        <v>150</v>
      </c>
      <c r="N31" s="239"/>
      <c r="O31" s="239"/>
      <c r="P31" s="239" t="s">
        <v>151</v>
      </c>
      <c r="Q31" s="239"/>
      <c r="R31" s="239"/>
      <c r="S31" s="239" t="s">
        <v>152</v>
      </c>
      <c r="T31" s="239"/>
      <c r="U31" s="239"/>
    </row>
    <row r="32" spans="1:21">
      <c r="A32" s="230"/>
      <c r="B32" s="231" t="s">
        <v>67</v>
      </c>
      <c r="D32" s="230"/>
      <c r="E32" s="231" t="s">
        <v>67</v>
      </c>
      <c r="G32" s="2" t="s">
        <v>96</v>
      </c>
      <c r="H32" s="2" t="s">
        <v>67</v>
      </c>
      <c r="I32" s="2" t="s">
        <v>73</v>
      </c>
      <c r="J32" s="2" t="s">
        <v>96</v>
      </c>
      <c r="K32" s="2" t="s">
        <v>67</v>
      </c>
      <c r="L32" s="2" t="s">
        <v>73</v>
      </c>
      <c r="M32" s="2" t="s">
        <v>96</v>
      </c>
      <c r="N32" s="2" t="s">
        <v>67</v>
      </c>
      <c r="O32" s="2" t="s">
        <v>73</v>
      </c>
      <c r="P32" s="2" t="s">
        <v>96</v>
      </c>
      <c r="Q32" s="2" t="s">
        <v>67</v>
      </c>
      <c r="R32" s="2" t="s">
        <v>73</v>
      </c>
      <c r="S32" s="2" t="s">
        <v>96</v>
      </c>
      <c r="T32" s="2" t="s">
        <v>67</v>
      </c>
      <c r="U32" s="2" t="s">
        <v>73</v>
      </c>
    </row>
    <row r="33" spans="1:5">
      <c r="A33" s="232"/>
      <c r="B33" s="233" t="s">
        <v>73</v>
      </c>
      <c r="D33" s="230"/>
      <c r="E33" s="233" t="s">
        <v>73</v>
      </c>
    </row>
    <row r="34" spans="1:5">
      <c r="A34" s="227" t="s">
        <v>151</v>
      </c>
      <c r="B34" s="228" t="s">
        <v>96</v>
      </c>
      <c r="D34" s="227" t="s">
        <v>57</v>
      </c>
      <c r="E34" s="228" t="s">
        <v>96</v>
      </c>
    </row>
    <row r="35" spans="1:5">
      <c r="A35" s="230"/>
      <c r="B35" s="231" t="s">
        <v>67</v>
      </c>
      <c r="D35" s="230"/>
      <c r="E35" s="231" t="s">
        <v>67</v>
      </c>
    </row>
    <row r="36" spans="1:5">
      <c r="A36" s="232"/>
      <c r="B36" s="233" t="s">
        <v>73</v>
      </c>
      <c r="D36" s="230"/>
      <c r="E36" s="233" t="s">
        <v>73</v>
      </c>
    </row>
    <row r="37" spans="1:5">
      <c r="A37" s="227" t="s">
        <v>57</v>
      </c>
      <c r="B37" s="228" t="s">
        <v>96</v>
      </c>
      <c r="D37" s="227" t="s">
        <v>58</v>
      </c>
      <c r="E37" s="228" t="s">
        <v>96</v>
      </c>
    </row>
    <row r="38" spans="1:5">
      <c r="A38" s="230"/>
      <c r="B38" s="231" t="s">
        <v>67</v>
      </c>
      <c r="D38" s="230"/>
      <c r="E38" s="231" t="s">
        <v>67</v>
      </c>
    </row>
    <row r="39" spans="1:5">
      <c r="A39" s="230"/>
      <c r="B39" s="233" t="s">
        <v>73</v>
      </c>
      <c r="D39" s="232"/>
      <c r="E39" s="233" t="s">
        <v>73</v>
      </c>
    </row>
    <row r="40" spans="1:5">
      <c r="A40" s="227" t="s">
        <v>152</v>
      </c>
      <c r="B40" s="228" t="s">
        <v>96</v>
      </c>
    </row>
    <row r="41" spans="1:5">
      <c r="A41" s="230"/>
      <c r="B41" s="231" t="s">
        <v>67</v>
      </c>
    </row>
    <row r="42" spans="1:5">
      <c r="A42" s="230"/>
      <c r="B42" s="233" t="s">
        <v>73</v>
      </c>
    </row>
    <row r="43" spans="1:5">
      <c r="A43" s="227" t="s">
        <v>55</v>
      </c>
      <c r="B43" s="228" t="s">
        <v>96</v>
      </c>
    </row>
    <row r="44" spans="1:5">
      <c r="A44" s="230"/>
      <c r="B44" s="231" t="s">
        <v>67</v>
      </c>
    </row>
    <row r="45" spans="1:5">
      <c r="A45" s="230"/>
      <c r="B45" s="233" t="s">
        <v>73</v>
      </c>
    </row>
    <row r="46" spans="1:5">
      <c r="A46" s="227" t="s">
        <v>56</v>
      </c>
      <c r="B46" s="228" t="s">
        <v>96</v>
      </c>
    </row>
    <row r="47" spans="1:5">
      <c r="A47" s="230"/>
      <c r="B47" s="231" t="s">
        <v>67</v>
      </c>
    </row>
    <row r="48" spans="1:5">
      <c r="A48" s="230"/>
      <c r="B48" s="233" t="s">
        <v>73</v>
      </c>
    </row>
  </sheetData>
  <sheetProtection selectLockedCells="1" selectUnlockedCells="1"/>
  <mergeCells count="26">
    <mergeCell ref="A43:A45"/>
    <mergeCell ref="A46:A48"/>
    <mergeCell ref="S31:U31"/>
    <mergeCell ref="A34:A36"/>
    <mergeCell ref="D34:D36"/>
    <mergeCell ref="A37:A39"/>
    <mergeCell ref="D37:D39"/>
    <mergeCell ref="A40:A42"/>
    <mergeCell ref="A31:A33"/>
    <mergeCell ref="D31:D33"/>
    <mergeCell ref="G31:I31"/>
    <mergeCell ref="J31:L31"/>
    <mergeCell ref="M31:O31"/>
    <mergeCell ref="P31:R31"/>
    <mergeCell ref="A20:A21"/>
    <mergeCell ref="A22:A23"/>
    <mergeCell ref="A25:A27"/>
    <mergeCell ref="D25:D27"/>
    <mergeCell ref="A28:A30"/>
    <mergeCell ref="D28:D30"/>
    <mergeCell ref="A1:A3"/>
    <mergeCell ref="A4:A6"/>
    <mergeCell ref="A7:A9"/>
    <mergeCell ref="A10:A12"/>
    <mergeCell ref="A13:A15"/>
    <mergeCell ref="A18:A19"/>
  </mergeCells>
  <printOptions horizontalCentered="1" verticalCentered="1"/>
  <pageMargins left="0.78740157480314965" right="0.78740157480314965" top="0.78740157480314965" bottom="0.78740157480314965" header="0" footer="0.19685039370078741"/>
  <pageSetup paperSize="9" scale="53" orientation="landscape" r:id="rId1"/>
  <headerFooter scaleWithDoc="0" alignWithMargins="0">
    <oddHeader>&amp;L&amp;G&amp;RTurismo en Cifras (acumulado abril 2010)</oddHeader>
    <oddFooter>&amp;CTurismo de Tenerife&amp;R&amp;P</oddFooter>
  </headerFooter>
  <legacyDrawing r:id="rId2"/>
  <legacyDrawingHF r:id="rId3"/>
</worksheet>
</file>

<file path=xl/worksheets/sheet36.xml><?xml version="1.0" encoding="utf-8"?>
<worksheet xmlns="http://schemas.openxmlformats.org/spreadsheetml/2006/main" xmlns:r="http://schemas.openxmlformats.org/officeDocument/2006/relationships">
  <sheetPr codeName="Hoja173">
    <tabColor theme="9" tint="-0.249977111117893"/>
    <pageSetUpPr fitToPage="1"/>
  </sheetPr>
  <dimension ref="A2:I12"/>
  <sheetViews>
    <sheetView zoomScaleNormal="100" workbookViewId="0">
      <selection sqref="A1:A3"/>
    </sheetView>
  </sheetViews>
  <sheetFormatPr baseColWidth="10" defaultRowHeight="12.75"/>
  <cols>
    <col min="1" max="1" width="17.28515625" style="2" customWidth="1"/>
    <col min="2" max="8" width="11.42578125" style="2"/>
    <col min="9" max="9" width="27.140625" style="2" bestFit="1" customWidth="1"/>
    <col min="10" max="256" width="11.42578125" style="2"/>
    <col min="257" max="257" width="12.28515625" style="2" customWidth="1"/>
    <col min="258" max="264" width="11.42578125" style="2"/>
    <col min="265" max="265" width="27.140625" style="2" bestFit="1" customWidth="1"/>
    <col min="266" max="512" width="11.42578125" style="2"/>
    <col min="513" max="513" width="12.28515625" style="2" customWidth="1"/>
    <col min="514" max="520" width="11.42578125" style="2"/>
    <col min="521" max="521" width="27.140625" style="2" bestFit="1" customWidth="1"/>
    <col min="522" max="768" width="11.42578125" style="2"/>
    <col min="769" max="769" width="12.28515625" style="2" customWidth="1"/>
    <col min="770" max="776" width="11.42578125" style="2"/>
    <col min="777" max="777" width="27.140625" style="2" bestFit="1" customWidth="1"/>
    <col min="778" max="1024" width="11.42578125" style="2"/>
    <col min="1025" max="1025" width="12.28515625" style="2" customWidth="1"/>
    <col min="1026" max="1032" width="11.42578125" style="2"/>
    <col min="1033" max="1033" width="27.140625" style="2" bestFit="1" customWidth="1"/>
    <col min="1034" max="1280" width="11.42578125" style="2"/>
    <col min="1281" max="1281" width="12.28515625" style="2" customWidth="1"/>
    <col min="1282" max="1288" width="11.42578125" style="2"/>
    <col min="1289" max="1289" width="27.140625" style="2" bestFit="1" customWidth="1"/>
    <col min="1290" max="1536" width="11.42578125" style="2"/>
    <col min="1537" max="1537" width="12.28515625" style="2" customWidth="1"/>
    <col min="1538" max="1544" width="11.42578125" style="2"/>
    <col min="1545" max="1545" width="27.140625" style="2" bestFit="1" customWidth="1"/>
    <col min="1546" max="1792" width="11.42578125" style="2"/>
    <col min="1793" max="1793" width="12.28515625" style="2" customWidth="1"/>
    <col min="1794" max="1800" width="11.42578125" style="2"/>
    <col min="1801" max="1801" width="27.140625" style="2" bestFit="1" customWidth="1"/>
    <col min="1802" max="2048" width="11.42578125" style="2"/>
    <col min="2049" max="2049" width="12.28515625" style="2" customWidth="1"/>
    <col min="2050" max="2056" width="11.42578125" style="2"/>
    <col min="2057" max="2057" width="27.140625" style="2" bestFit="1" customWidth="1"/>
    <col min="2058" max="2304" width="11.42578125" style="2"/>
    <col min="2305" max="2305" width="12.28515625" style="2" customWidth="1"/>
    <col min="2306" max="2312" width="11.42578125" style="2"/>
    <col min="2313" max="2313" width="27.140625" style="2" bestFit="1" customWidth="1"/>
    <col min="2314" max="2560" width="11.42578125" style="2"/>
    <col min="2561" max="2561" width="12.28515625" style="2" customWidth="1"/>
    <col min="2562" max="2568" width="11.42578125" style="2"/>
    <col min="2569" max="2569" width="27.140625" style="2" bestFit="1" customWidth="1"/>
    <col min="2570" max="2816" width="11.42578125" style="2"/>
    <col min="2817" max="2817" width="12.28515625" style="2" customWidth="1"/>
    <col min="2818" max="2824" width="11.42578125" style="2"/>
    <col min="2825" max="2825" width="27.140625" style="2" bestFit="1" customWidth="1"/>
    <col min="2826" max="3072" width="11.42578125" style="2"/>
    <col min="3073" max="3073" width="12.28515625" style="2" customWidth="1"/>
    <col min="3074" max="3080" width="11.42578125" style="2"/>
    <col min="3081" max="3081" width="27.140625" style="2" bestFit="1" customWidth="1"/>
    <col min="3082" max="3328" width="11.42578125" style="2"/>
    <col min="3329" max="3329" width="12.28515625" style="2" customWidth="1"/>
    <col min="3330" max="3336" width="11.42578125" style="2"/>
    <col min="3337" max="3337" width="27.140625" style="2" bestFit="1" customWidth="1"/>
    <col min="3338" max="3584" width="11.42578125" style="2"/>
    <col min="3585" max="3585" width="12.28515625" style="2" customWidth="1"/>
    <col min="3586" max="3592" width="11.42578125" style="2"/>
    <col min="3593" max="3593" width="27.140625" style="2" bestFit="1" customWidth="1"/>
    <col min="3594" max="3840" width="11.42578125" style="2"/>
    <col min="3841" max="3841" width="12.28515625" style="2" customWidth="1"/>
    <col min="3842" max="3848" width="11.42578125" style="2"/>
    <col min="3849" max="3849" width="27.140625" style="2" bestFit="1" customWidth="1"/>
    <col min="3850" max="4096" width="11.42578125" style="2"/>
    <col min="4097" max="4097" width="12.28515625" style="2" customWidth="1"/>
    <col min="4098" max="4104" width="11.42578125" style="2"/>
    <col min="4105" max="4105" width="27.140625" style="2" bestFit="1" customWidth="1"/>
    <col min="4106" max="4352" width="11.42578125" style="2"/>
    <col min="4353" max="4353" width="12.28515625" style="2" customWidth="1"/>
    <col min="4354" max="4360" width="11.42578125" style="2"/>
    <col min="4361" max="4361" width="27.140625" style="2" bestFit="1" customWidth="1"/>
    <col min="4362" max="4608" width="11.42578125" style="2"/>
    <col min="4609" max="4609" width="12.28515625" style="2" customWidth="1"/>
    <col min="4610" max="4616" width="11.42578125" style="2"/>
    <col min="4617" max="4617" width="27.140625" style="2" bestFit="1" customWidth="1"/>
    <col min="4618" max="4864" width="11.42578125" style="2"/>
    <col min="4865" max="4865" width="12.28515625" style="2" customWidth="1"/>
    <col min="4866" max="4872" width="11.42578125" style="2"/>
    <col min="4873" max="4873" width="27.140625" style="2" bestFit="1" customWidth="1"/>
    <col min="4874" max="5120" width="11.42578125" style="2"/>
    <col min="5121" max="5121" width="12.28515625" style="2" customWidth="1"/>
    <col min="5122" max="5128" width="11.42578125" style="2"/>
    <col min="5129" max="5129" width="27.140625" style="2" bestFit="1" customWidth="1"/>
    <col min="5130" max="5376" width="11.42578125" style="2"/>
    <col min="5377" max="5377" width="12.28515625" style="2" customWidth="1"/>
    <col min="5378" max="5384" width="11.42578125" style="2"/>
    <col min="5385" max="5385" width="27.140625" style="2" bestFit="1" customWidth="1"/>
    <col min="5386" max="5632" width="11.42578125" style="2"/>
    <col min="5633" max="5633" width="12.28515625" style="2" customWidth="1"/>
    <col min="5634" max="5640" width="11.42578125" style="2"/>
    <col min="5641" max="5641" width="27.140625" style="2" bestFit="1" customWidth="1"/>
    <col min="5642" max="5888" width="11.42578125" style="2"/>
    <col min="5889" max="5889" width="12.28515625" style="2" customWidth="1"/>
    <col min="5890" max="5896" width="11.42578125" style="2"/>
    <col min="5897" max="5897" width="27.140625" style="2" bestFit="1" customWidth="1"/>
    <col min="5898" max="6144" width="11.42578125" style="2"/>
    <col min="6145" max="6145" width="12.28515625" style="2" customWidth="1"/>
    <col min="6146" max="6152" width="11.42578125" style="2"/>
    <col min="6153" max="6153" width="27.140625" style="2" bestFit="1" customWidth="1"/>
    <col min="6154" max="6400" width="11.42578125" style="2"/>
    <col min="6401" max="6401" width="12.28515625" style="2" customWidth="1"/>
    <col min="6402" max="6408" width="11.42578125" style="2"/>
    <col min="6409" max="6409" width="27.140625" style="2" bestFit="1" customWidth="1"/>
    <col min="6410" max="6656" width="11.42578125" style="2"/>
    <col min="6657" max="6657" width="12.28515625" style="2" customWidth="1"/>
    <col min="6658" max="6664" width="11.42578125" style="2"/>
    <col min="6665" max="6665" width="27.140625" style="2" bestFit="1" customWidth="1"/>
    <col min="6666" max="6912" width="11.42578125" style="2"/>
    <col min="6913" max="6913" width="12.28515625" style="2" customWidth="1"/>
    <col min="6914" max="6920" width="11.42578125" style="2"/>
    <col min="6921" max="6921" width="27.140625" style="2" bestFit="1" customWidth="1"/>
    <col min="6922" max="7168" width="11.42578125" style="2"/>
    <col min="7169" max="7169" width="12.28515625" style="2" customWidth="1"/>
    <col min="7170" max="7176" width="11.42578125" style="2"/>
    <col min="7177" max="7177" width="27.140625" style="2" bestFit="1" customWidth="1"/>
    <col min="7178" max="7424" width="11.42578125" style="2"/>
    <col min="7425" max="7425" width="12.28515625" style="2" customWidth="1"/>
    <col min="7426" max="7432" width="11.42578125" style="2"/>
    <col min="7433" max="7433" width="27.140625" style="2" bestFit="1" customWidth="1"/>
    <col min="7434" max="7680" width="11.42578125" style="2"/>
    <col min="7681" max="7681" width="12.28515625" style="2" customWidth="1"/>
    <col min="7682" max="7688" width="11.42578125" style="2"/>
    <col min="7689" max="7689" width="27.140625" style="2" bestFit="1" customWidth="1"/>
    <col min="7690" max="7936" width="11.42578125" style="2"/>
    <col min="7937" max="7937" width="12.28515625" style="2" customWidth="1"/>
    <col min="7938" max="7944" width="11.42578125" style="2"/>
    <col min="7945" max="7945" width="27.140625" style="2" bestFit="1" customWidth="1"/>
    <col min="7946" max="8192" width="11.42578125" style="2"/>
    <col min="8193" max="8193" width="12.28515625" style="2" customWidth="1"/>
    <col min="8194" max="8200" width="11.42578125" style="2"/>
    <col min="8201" max="8201" width="27.140625" style="2" bestFit="1" customWidth="1"/>
    <col min="8202" max="8448" width="11.42578125" style="2"/>
    <col min="8449" max="8449" width="12.28515625" style="2" customWidth="1"/>
    <col min="8450" max="8456" width="11.42578125" style="2"/>
    <col min="8457" max="8457" width="27.140625" style="2" bestFit="1" customWidth="1"/>
    <col min="8458" max="8704" width="11.42578125" style="2"/>
    <col min="8705" max="8705" width="12.28515625" style="2" customWidth="1"/>
    <col min="8706" max="8712" width="11.42578125" style="2"/>
    <col min="8713" max="8713" width="27.140625" style="2" bestFit="1" customWidth="1"/>
    <col min="8714" max="8960" width="11.42578125" style="2"/>
    <col min="8961" max="8961" width="12.28515625" style="2" customWidth="1"/>
    <col min="8962" max="8968" width="11.42578125" style="2"/>
    <col min="8969" max="8969" width="27.140625" style="2" bestFit="1" customWidth="1"/>
    <col min="8970" max="9216" width="11.42578125" style="2"/>
    <col min="9217" max="9217" width="12.28515625" style="2" customWidth="1"/>
    <col min="9218" max="9224" width="11.42578125" style="2"/>
    <col min="9225" max="9225" width="27.140625" style="2" bestFit="1" customWidth="1"/>
    <col min="9226" max="9472" width="11.42578125" style="2"/>
    <col min="9473" max="9473" width="12.28515625" style="2" customWidth="1"/>
    <col min="9474" max="9480" width="11.42578125" style="2"/>
    <col min="9481" max="9481" width="27.140625" style="2" bestFit="1" customWidth="1"/>
    <col min="9482" max="9728" width="11.42578125" style="2"/>
    <col min="9729" max="9729" width="12.28515625" style="2" customWidth="1"/>
    <col min="9730" max="9736" width="11.42578125" style="2"/>
    <col min="9737" max="9737" width="27.140625" style="2" bestFit="1" customWidth="1"/>
    <col min="9738" max="9984" width="11.42578125" style="2"/>
    <col min="9985" max="9985" width="12.28515625" style="2" customWidth="1"/>
    <col min="9986" max="9992" width="11.42578125" style="2"/>
    <col min="9993" max="9993" width="27.140625" style="2" bestFit="1" customWidth="1"/>
    <col min="9994" max="10240" width="11.42578125" style="2"/>
    <col min="10241" max="10241" width="12.28515625" style="2" customWidth="1"/>
    <col min="10242" max="10248" width="11.42578125" style="2"/>
    <col min="10249" max="10249" width="27.140625" style="2" bestFit="1" customWidth="1"/>
    <col min="10250" max="10496" width="11.42578125" style="2"/>
    <col min="10497" max="10497" width="12.28515625" style="2" customWidth="1"/>
    <col min="10498" max="10504" width="11.42578125" style="2"/>
    <col min="10505" max="10505" width="27.140625" style="2" bestFit="1" customWidth="1"/>
    <col min="10506" max="10752" width="11.42578125" style="2"/>
    <col min="10753" max="10753" width="12.28515625" style="2" customWidth="1"/>
    <col min="10754" max="10760" width="11.42578125" style="2"/>
    <col min="10761" max="10761" width="27.140625" style="2" bestFit="1" customWidth="1"/>
    <col min="10762" max="11008" width="11.42578125" style="2"/>
    <col min="11009" max="11009" width="12.28515625" style="2" customWidth="1"/>
    <col min="11010" max="11016" width="11.42578125" style="2"/>
    <col min="11017" max="11017" width="27.140625" style="2" bestFit="1" customWidth="1"/>
    <col min="11018" max="11264" width="11.42578125" style="2"/>
    <col min="11265" max="11265" width="12.28515625" style="2" customWidth="1"/>
    <col min="11266" max="11272" width="11.42578125" style="2"/>
    <col min="11273" max="11273" width="27.140625" style="2" bestFit="1" customWidth="1"/>
    <col min="11274" max="11520" width="11.42578125" style="2"/>
    <col min="11521" max="11521" width="12.28515625" style="2" customWidth="1"/>
    <col min="11522" max="11528" width="11.42578125" style="2"/>
    <col min="11529" max="11529" width="27.140625" style="2" bestFit="1" customWidth="1"/>
    <col min="11530" max="11776" width="11.42578125" style="2"/>
    <col min="11777" max="11777" width="12.28515625" style="2" customWidth="1"/>
    <col min="11778" max="11784" width="11.42578125" style="2"/>
    <col min="11785" max="11785" width="27.140625" style="2" bestFit="1" customWidth="1"/>
    <col min="11786" max="12032" width="11.42578125" style="2"/>
    <col min="12033" max="12033" width="12.28515625" style="2" customWidth="1"/>
    <col min="12034" max="12040" width="11.42578125" style="2"/>
    <col min="12041" max="12041" width="27.140625" style="2" bestFit="1" customWidth="1"/>
    <col min="12042" max="12288" width="11.42578125" style="2"/>
    <col min="12289" max="12289" width="12.28515625" style="2" customWidth="1"/>
    <col min="12290" max="12296" width="11.42578125" style="2"/>
    <col min="12297" max="12297" width="27.140625" style="2" bestFit="1" customWidth="1"/>
    <col min="12298" max="12544" width="11.42578125" style="2"/>
    <col min="12545" max="12545" width="12.28515625" style="2" customWidth="1"/>
    <col min="12546" max="12552" width="11.42578125" style="2"/>
    <col min="12553" max="12553" width="27.140625" style="2" bestFit="1" customWidth="1"/>
    <col min="12554" max="12800" width="11.42578125" style="2"/>
    <col min="12801" max="12801" width="12.28515625" style="2" customWidth="1"/>
    <col min="12802" max="12808" width="11.42578125" style="2"/>
    <col min="12809" max="12809" width="27.140625" style="2" bestFit="1" customWidth="1"/>
    <col min="12810" max="13056" width="11.42578125" style="2"/>
    <col min="13057" max="13057" width="12.28515625" style="2" customWidth="1"/>
    <col min="13058" max="13064" width="11.42578125" style="2"/>
    <col min="13065" max="13065" width="27.140625" style="2" bestFit="1" customWidth="1"/>
    <col min="13066" max="13312" width="11.42578125" style="2"/>
    <col min="13313" max="13313" width="12.28515625" style="2" customWidth="1"/>
    <col min="13314" max="13320" width="11.42578125" style="2"/>
    <col min="13321" max="13321" width="27.140625" style="2" bestFit="1" customWidth="1"/>
    <col min="13322" max="13568" width="11.42578125" style="2"/>
    <col min="13569" max="13569" width="12.28515625" style="2" customWidth="1"/>
    <col min="13570" max="13576" width="11.42578125" style="2"/>
    <col min="13577" max="13577" width="27.140625" style="2" bestFit="1" customWidth="1"/>
    <col min="13578" max="13824" width="11.42578125" style="2"/>
    <col min="13825" max="13825" width="12.28515625" style="2" customWidth="1"/>
    <col min="13826" max="13832" width="11.42578125" style="2"/>
    <col min="13833" max="13833" width="27.140625" style="2" bestFit="1" customWidth="1"/>
    <col min="13834" max="14080" width="11.42578125" style="2"/>
    <col min="14081" max="14081" width="12.28515625" style="2" customWidth="1"/>
    <col min="14082" max="14088" width="11.42578125" style="2"/>
    <col min="14089" max="14089" width="27.140625" style="2" bestFit="1" customWidth="1"/>
    <col min="14090" max="14336" width="11.42578125" style="2"/>
    <col min="14337" max="14337" width="12.28515625" style="2" customWidth="1"/>
    <col min="14338" max="14344" width="11.42578125" style="2"/>
    <col min="14345" max="14345" width="27.140625" style="2" bestFit="1" customWidth="1"/>
    <col min="14346" max="14592" width="11.42578125" style="2"/>
    <col min="14593" max="14593" width="12.28515625" style="2" customWidth="1"/>
    <col min="14594" max="14600" width="11.42578125" style="2"/>
    <col min="14601" max="14601" width="27.140625" style="2" bestFit="1" customWidth="1"/>
    <col min="14602" max="14848" width="11.42578125" style="2"/>
    <col min="14849" max="14849" width="12.28515625" style="2" customWidth="1"/>
    <col min="14850" max="14856" width="11.42578125" style="2"/>
    <col min="14857" max="14857" width="27.140625" style="2" bestFit="1" customWidth="1"/>
    <col min="14858" max="15104" width="11.42578125" style="2"/>
    <col min="15105" max="15105" width="12.28515625" style="2" customWidth="1"/>
    <col min="15106" max="15112" width="11.42578125" style="2"/>
    <col min="15113" max="15113" width="27.140625" style="2" bestFit="1" customWidth="1"/>
    <col min="15114" max="15360" width="11.42578125" style="2"/>
    <col min="15361" max="15361" width="12.28515625" style="2" customWidth="1"/>
    <col min="15362" max="15368" width="11.42578125" style="2"/>
    <col min="15369" max="15369" width="27.140625" style="2" bestFit="1" customWidth="1"/>
    <col min="15370" max="15616" width="11.42578125" style="2"/>
    <col min="15617" max="15617" width="12.28515625" style="2" customWidth="1"/>
    <col min="15618" max="15624" width="11.42578125" style="2"/>
    <col min="15625" max="15625" width="27.140625" style="2" bestFit="1" customWidth="1"/>
    <col min="15626" max="15872" width="11.42578125" style="2"/>
    <col min="15873" max="15873" width="12.28515625" style="2" customWidth="1"/>
    <col min="15874" max="15880" width="11.42578125" style="2"/>
    <col min="15881" max="15881" width="27.140625" style="2" bestFit="1" customWidth="1"/>
    <col min="15882" max="16128" width="11.42578125" style="2"/>
    <col min="16129" max="16129" width="12.28515625" style="2" customWidth="1"/>
    <col min="16130" max="16136" width="11.42578125" style="2"/>
    <col min="16137" max="16137" width="27.140625" style="2" bestFit="1" customWidth="1"/>
    <col min="16138" max="16384" width="11.42578125" style="2"/>
  </cols>
  <sheetData>
    <row r="2" spans="1:9">
      <c r="A2" s="151" t="s">
        <v>259</v>
      </c>
    </row>
    <row r="3" spans="1:9">
      <c r="A3" s="151" t="s">
        <v>260</v>
      </c>
    </row>
    <row r="4" spans="1:9">
      <c r="A4" s="44" t="s">
        <v>260</v>
      </c>
      <c r="B4" s="44" t="s">
        <v>259</v>
      </c>
    </row>
    <row r="5" spans="1:9">
      <c r="A5" s="44" t="s">
        <v>261</v>
      </c>
      <c r="B5" s="44" t="s">
        <v>262</v>
      </c>
    </row>
    <row r="6" spans="1:9">
      <c r="A6" s="2" t="s">
        <v>263</v>
      </c>
    </row>
    <row r="7" spans="1:9">
      <c r="A7" s="240" t="s">
        <v>264</v>
      </c>
    </row>
    <row r="8" spans="1:9" ht="54.75" customHeight="1">
      <c r="A8" s="241" t="s">
        <v>265</v>
      </c>
      <c r="B8" s="242"/>
      <c r="C8" s="242"/>
      <c r="D8" s="242"/>
      <c r="E8" s="242"/>
      <c r="F8" s="242"/>
      <c r="G8" s="243"/>
      <c r="I8" s="244" t="s">
        <v>266</v>
      </c>
    </row>
    <row r="9" spans="1:9" ht="14.25">
      <c r="I9" s="245" t="s">
        <v>267</v>
      </c>
    </row>
    <row r="10" spans="1:9" ht="25.5">
      <c r="A10" s="246" t="s">
        <v>268</v>
      </c>
      <c r="B10" s="247" t="s">
        <v>269</v>
      </c>
    </row>
    <row r="12" spans="1:9">
      <c r="A12" s="2" t="s">
        <v>270</v>
      </c>
      <c r="B12" s="2">
        <v>2012</v>
      </c>
    </row>
  </sheetData>
  <mergeCells count="1">
    <mergeCell ref="A8:G8"/>
  </mergeCell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>&amp;L&amp;G&amp;RTurismo en Cifras (acumulado abril 2010)</oddHeader>
    <oddFooter>&amp;CTurismo de Tenerife&amp;R&amp;P</oddFooter>
  </headerFooter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>
  <sheetPr codeName="Hoja24">
    <tabColor rgb="FF000099"/>
    <pageSetUpPr autoPageBreaks="0" fitToPage="1"/>
  </sheetPr>
  <dimension ref="B27:L31"/>
  <sheetViews>
    <sheetView showGridLines="0" showRowColHeaders="0" showOutlineSymbols="0" zoomScaleNormal="100" workbookViewId="0">
      <selection activeCell="B1" sqref="B1"/>
    </sheetView>
  </sheetViews>
  <sheetFormatPr baseColWidth="10" defaultRowHeight="12.75"/>
  <cols>
    <col min="1" max="1" width="18.5703125" style="44" customWidth="1"/>
    <col min="2" max="8" width="11.42578125" style="44"/>
    <col min="9" max="9" width="12.85546875" style="44" customWidth="1"/>
    <col min="10" max="33" width="11.42578125" style="44"/>
    <col min="34" max="34" width="13.85546875" style="44" customWidth="1"/>
    <col min="35" max="264" width="11.42578125" style="44"/>
    <col min="265" max="265" width="12.85546875" style="44" customWidth="1"/>
    <col min="266" max="289" width="11.42578125" style="44"/>
    <col min="290" max="290" width="13.85546875" style="44" customWidth="1"/>
    <col min="291" max="520" width="11.42578125" style="44"/>
    <col min="521" max="521" width="12.85546875" style="44" customWidth="1"/>
    <col min="522" max="545" width="11.42578125" style="44"/>
    <col min="546" max="546" width="13.85546875" style="44" customWidth="1"/>
    <col min="547" max="776" width="11.42578125" style="44"/>
    <col min="777" max="777" width="12.85546875" style="44" customWidth="1"/>
    <col min="778" max="801" width="11.42578125" style="44"/>
    <col min="802" max="802" width="13.85546875" style="44" customWidth="1"/>
    <col min="803" max="1032" width="11.42578125" style="44"/>
    <col min="1033" max="1033" width="12.85546875" style="44" customWidth="1"/>
    <col min="1034" max="1057" width="11.42578125" style="44"/>
    <col min="1058" max="1058" width="13.85546875" style="44" customWidth="1"/>
    <col min="1059" max="1288" width="11.42578125" style="44"/>
    <col min="1289" max="1289" width="12.85546875" style="44" customWidth="1"/>
    <col min="1290" max="1313" width="11.42578125" style="44"/>
    <col min="1314" max="1314" width="13.85546875" style="44" customWidth="1"/>
    <col min="1315" max="1544" width="11.42578125" style="44"/>
    <col min="1545" max="1545" width="12.85546875" style="44" customWidth="1"/>
    <col min="1546" max="1569" width="11.42578125" style="44"/>
    <col min="1570" max="1570" width="13.85546875" style="44" customWidth="1"/>
    <col min="1571" max="1800" width="11.42578125" style="44"/>
    <col min="1801" max="1801" width="12.85546875" style="44" customWidth="1"/>
    <col min="1802" max="1825" width="11.42578125" style="44"/>
    <col min="1826" max="1826" width="13.85546875" style="44" customWidth="1"/>
    <col min="1827" max="2056" width="11.42578125" style="44"/>
    <col min="2057" max="2057" width="12.85546875" style="44" customWidth="1"/>
    <col min="2058" max="2081" width="11.42578125" style="44"/>
    <col min="2082" max="2082" width="13.85546875" style="44" customWidth="1"/>
    <col min="2083" max="2312" width="11.42578125" style="44"/>
    <col min="2313" max="2313" width="12.85546875" style="44" customWidth="1"/>
    <col min="2314" max="2337" width="11.42578125" style="44"/>
    <col min="2338" max="2338" width="13.85546875" style="44" customWidth="1"/>
    <col min="2339" max="2568" width="11.42578125" style="44"/>
    <col min="2569" max="2569" width="12.85546875" style="44" customWidth="1"/>
    <col min="2570" max="2593" width="11.42578125" style="44"/>
    <col min="2594" max="2594" width="13.85546875" style="44" customWidth="1"/>
    <col min="2595" max="2824" width="11.42578125" style="44"/>
    <col min="2825" max="2825" width="12.85546875" style="44" customWidth="1"/>
    <col min="2826" max="2849" width="11.42578125" style="44"/>
    <col min="2850" max="2850" width="13.85546875" style="44" customWidth="1"/>
    <col min="2851" max="3080" width="11.42578125" style="44"/>
    <col min="3081" max="3081" width="12.85546875" style="44" customWidth="1"/>
    <col min="3082" max="3105" width="11.42578125" style="44"/>
    <col min="3106" max="3106" width="13.85546875" style="44" customWidth="1"/>
    <col min="3107" max="3336" width="11.42578125" style="44"/>
    <col min="3337" max="3337" width="12.85546875" style="44" customWidth="1"/>
    <col min="3338" max="3361" width="11.42578125" style="44"/>
    <col min="3362" max="3362" width="13.85546875" style="44" customWidth="1"/>
    <col min="3363" max="3592" width="11.42578125" style="44"/>
    <col min="3593" max="3593" width="12.85546875" style="44" customWidth="1"/>
    <col min="3594" max="3617" width="11.42578125" style="44"/>
    <col min="3618" max="3618" width="13.85546875" style="44" customWidth="1"/>
    <col min="3619" max="3848" width="11.42578125" style="44"/>
    <col min="3849" max="3849" width="12.85546875" style="44" customWidth="1"/>
    <col min="3850" max="3873" width="11.42578125" style="44"/>
    <col min="3874" max="3874" width="13.85546875" style="44" customWidth="1"/>
    <col min="3875" max="4104" width="11.42578125" style="44"/>
    <col min="4105" max="4105" width="12.85546875" style="44" customWidth="1"/>
    <col min="4106" max="4129" width="11.42578125" style="44"/>
    <col min="4130" max="4130" width="13.85546875" style="44" customWidth="1"/>
    <col min="4131" max="4360" width="11.42578125" style="44"/>
    <col min="4361" max="4361" width="12.85546875" style="44" customWidth="1"/>
    <col min="4362" max="4385" width="11.42578125" style="44"/>
    <col min="4386" max="4386" width="13.85546875" style="44" customWidth="1"/>
    <col min="4387" max="4616" width="11.42578125" style="44"/>
    <col min="4617" max="4617" width="12.85546875" style="44" customWidth="1"/>
    <col min="4618" max="4641" width="11.42578125" style="44"/>
    <col min="4642" max="4642" width="13.85546875" style="44" customWidth="1"/>
    <col min="4643" max="4872" width="11.42578125" style="44"/>
    <col min="4873" max="4873" width="12.85546875" style="44" customWidth="1"/>
    <col min="4874" max="4897" width="11.42578125" style="44"/>
    <col min="4898" max="4898" width="13.85546875" style="44" customWidth="1"/>
    <col min="4899" max="5128" width="11.42578125" style="44"/>
    <col min="5129" max="5129" width="12.85546875" style="44" customWidth="1"/>
    <col min="5130" max="5153" width="11.42578125" style="44"/>
    <col min="5154" max="5154" width="13.85546875" style="44" customWidth="1"/>
    <col min="5155" max="5384" width="11.42578125" style="44"/>
    <col min="5385" max="5385" width="12.85546875" style="44" customWidth="1"/>
    <col min="5386" max="5409" width="11.42578125" style="44"/>
    <col min="5410" max="5410" width="13.85546875" style="44" customWidth="1"/>
    <col min="5411" max="5640" width="11.42578125" style="44"/>
    <col min="5641" max="5641" width="12.85546875" style="44" customWidth="1"/>
    <col min="5642" max="5665" width="11.42578125" style="44"/>
    <col min="5666" max="5666" width="13.85546875" style="44" customWidth="1"/>
    <col min="5667" max="5896" width="11.42578125" style="44"/>
    <col min="5897" max="5897" width="12.85546875" style="44" customWidth="1"/>
    <col min="5898" max="5921" width="11.42578125" style="44"/>
    <col min="5922" max="5922" width="13.85546875" style="44" customWidth="1"/>
    <col min="5923" max="6152" width="11.42578125" style="44"/>
    <col min="6153" max="6153" width="12.85546875" style="44" customWidth="1"/>
    <col min="6154" max="6177" width="11.42578125" style="44"/>
    <col min="6178" max="6178" width="13.85546875" style="44" customWidth="1"/>
    <col min="6179" max="6408" width="11.42578125" style="44"/>
    <col min="6409" max="6409" width="12.85546875" style="44" customWidth="1"/>
    <col min="6410" max="6433" width="11.42578125" style="44"/>
    <col min="6434" max="6434" width="13.85546875" style="44" customWidth="1"/>
    <col min="6435" max="6664" width="11.42578125" style="44"/>
    <col min="6665" max="6665" width="12.85546875" style="44" customWidth="1"/>
    <col min="6666" max="6689" width="11.42578125" style="44"/>
    <col min="6690" max="6690" width="13.85546875" style="44" customWidth="1"/>
    <col min="6691" max="6920" width="11.42578125" style="44"/>
    <col min="6921" max="6921" width="12.85546875" style="44" customWidth="1"/>
    <col min="6922" max="6945" width="11.42578125" style="44"/>
    <col min="6946" max="6946" width="13.85546875" style="44" customWidth="1"/>
    <col min="6947" max="7176" width="11.42578125" style="44"/>
    <col min="7177" max="7177" width="12.85546875" style="44" customWidth="1"/>
    <col min="7178" max="7201" width="11.42578125" style="44"/>
    <col min="7202" max="7202" width="13.85546875" style="44" customWidth="1"/>
    <col min="7203" max="7432" width="11.42578125" style="44"/>
    <col min="7433" max="7433" width="12.85546875" style="44" customWidth="1"/>
    <col min="7434" max="7457" width="11.42578125" style="44"/>
    <col min="7458" max="7458" width="13.85546875" style="44" customWidth="1"/>
    <col min="7459" max="7688" width="11.42578125" style="44"/>
    <col min="7689" max="7689" width="12.85546875" style="44" customWidth="1"/>
    <col min="7690" max="7713" width="11.42578125" style="44"/>
    <col min="7714" max="7714" width="13.85546875" style="44" customWidth="1"/>
    <col min="7715" max="7944" width="11.42578125" style="44"/>
    <col min="7945" max="7945" width="12.85546875" style="44" customWidth="1"/>
    <col min="7946" max="7969" width="11.42578125" style="44"/>
    <col min="7970" max="7970" width="13.85546875" style="44" customWidth="1"/>
    <col min="7971" max="8200" width="11.42578125" style="44"/>
    <col min="8201" max="8201" width="12.85546875" style="44" customWidth="1"/>
    <col min="8202" max="8225" width="11.42578125" style="44"/>
    <col min="8226" max="8226" width="13.85546875" style="44" customWidth="1"/>
    <col min="8227" max="8456" width="11.42578125" style="44"/>
    <col min="8457" max="8457" width="12.85546875" style="44" customWidth="1"/>
    <col min="8458" max="8481" width="11.42578125" style="44"/>
    <col min="8482" max="8482" width="13.85546875" style="44" customWidth="1"/>
    <col min="8483" max="8712" width="11.42578125" style="44"/>
    <col min="8713" max="8713" width="12.85546875" style="44" customWidth="1"/>
    <col min="8714" max="8737" width="11.42578125" style="44"/>
    <col min="8738" max="8738" width="13.85546875" style="44" customWidth="1"/>
    <col min="8739" max="8968" width="11.42578125" style="44"/>
    <col min="8969" max="8969" width="12.85546875" style="44" customWidth="1"/>
    <col min="8970" max="8993" width="11.42578125" style="44"/>
    <col min="8994" max="8994" width="13.85546875" style="44" customWidth="1"/>
    <col min="8995" max="9224" width="11.42578125" style="44"/>
    <col min="9225" max="9225" width="12.85546875" style="44" customWidth="1"/>
    <col min="9226" max="9249" width="11.42578125" style="44"/>
    <col min="9250" max="9250" width="13.85546875" style="44" customWidth="1"/>
    <col min="9251" max="9480" width="11.42578125" style="44"/>
    <col min="9481" max="9481" width="12.85546875" style="44" customWidth="1"/>
    <col min="9482" max="9505" width="11.42578125" style="44"/>
    <col min="9506" max="9506" width="13.85546875" style="44" customWidth="1"/>
    <col min="9507" max="9736" width="11.42578125" style="44"/>
    <col min="9737" max="9737" width="12.85546875" style="44" customWidth="1"/>
    <col min="9738" max="9761" width="11.42578125" style="44"/>
    <col min="9762" max="9762" width="13.85546875" style="44" customWidth="1"/>
    <col min="9763" max="9992" width="11.42578125" style="44"/>
    <col min="9993" max="9993" width="12.85546875" style="44" customWidth="1"/>
    <col min="9994" max="10017" width="11.42578125" style="44"/>
    <col min="10018" max="10018" width="13.85546875" style="44" customWidth="1"/>
    <col min="10019" max="10248" width="11.42578125" style="44"/>
    <col min="10249" max="10249" width="12.85546875" style="44" customWidth="1"/>
    <col min="10250" max="10273" width="11.42578125" style="44"/>
    <col min="10274" max="10274" width="13.85546875" style="44" customWidth="1"/>
    <col min="10275" max="10504" width="11.42578125" style="44"/>
    <col min="10505" max="10505" width="12.85546875" style="44" customWidth="1"/>
    <col min="10506" max="10529" width="11.42578125" style="44"/>
    <col min="10530" max="10530" width="13.85546875" style="44" customWidth="1"/>
    <col min="10531" max="10760" width="11.42578125" style="44"/>
    <col min="10761" max="10761" width="12.85546875" style="44" customWidth="1"/>
    <col min="10762" max="10785" width="11.42578125" style="44"/>
    <col min="10786" max="10786" width="13.85546875" style="44" customWidth="1"/>
    <col min="10787" max="11016" width="11.42578125" style="44"/>
    <col min="11017" max="11017" width="12.85546875" style="44" customWidth="1"/>
    <col min="11018" max="11041" width="11.42578125" style="44"/>
    <col min="11042" max="11042" width="13.85546875" style="44" customWidth="1"/>
    <col min="11043" max="11272" width="11.42578125" style="44"/>
    <col min="11273" max="11273" width="12.85546875" style="44" customWidth="1"/>
    <col min="11274" max="11297" width="11.42578125" style="44"/>
    <col min="11298" max="11298" width="13.85546875" style="44" customWidth="1"/>
    <col min="11299" max="11528" width="11.42578125" style="44"/>
    <col min="11529" max="11529" width="12.85546875" style="44" customWidth="1"/>
    <col min="11530" max="11553" width="11.42578125" style="44"/>
    <col min="11554" max="11554" width="13.85546875" style="44" customWidth="1"/>
    <col min="11555" max="11784" width="11.42578125" style="44"/>
    <col min="11785" max="11785" width="12.85546875" style="44" customWidth="1"/>
    <col min="11786" max="11809" width="11.42578125" style="44"/>
    <col min="11810" max="11810" width="13.85546875" style="44" customWidth="1"/>
    <col min="11811" max="12040" width="11.42578125" style="44"/>
    <col min="12041" max="12041" width="12.85546875" style="44" customWidth="1"/>
    <col min="12042" max="12065" width="11.42578125" style="44"/>
    <col min="12066" max="12066" width="13.85546875" style="44" customWidth="1"/>
    <col min="12067" max="12296" width="11.42578125" style="44"/>
    <col min="12297" max="12297" width="12.85546875" style="44" customWidth="1"/>
    <col min="12298" max="12321" width="11.42578125" style="44"/>
    <col min="12322" max="12322" width="13.85546875" style="44" customWidth="1"/>
    <col min="12323" max="12552" width="11.42578125" style="44"/>
    <col min="12553" max="12553" width="12.85546875" style="44" customWidth="1"/>
    <col min="12554" max="12577" width="11.42578125" style="44"/>
    <col min="12578" max="12578" width="13.85546875" style="44" customWidth="1"/>
    <col min="12579" max="12808" width="11.42578125" style="44"/>
    <col min="12809" max="12809" width="12.85546875" style="44" customWidth="1"/>
    <col min="12810" max="12833" width="11.42578125" style="44"/>
    <col min="12834" max="12834" width="13.85546875" style="44" customWidth="1"/>
    <col min="12835" max="13064" width="11.42578125" style="44"/>
    <col min="13065" max="13065" width="12.85546875" style="44" customWidth="1"/>
    <col min="13066" max="13089" width="11.42578125" style="44"/>
    <col min="13090" max="13090" width="13.85546875" style="44" customWidth="1"/>
    <col min="13091" max="13320" width="11.42578125" style="44"/>
    <col min="13321" max="13321" width="12.85546875" style="44" customWidth="1"/>
    <col min="13322" max="13345" width="11.42578125" style="44"/>
    <col min="13346" max="13346" width="13.85546875" style="44" customWidth="1"/>
    <col min="13347" max="13576" width="11.42578125" style="44"/>
    <col min="13577" max="13577" width="12.85546875" style="44" customWidth="1"/>
    <col min="13578" max="13601" width="11.42578125" style="44"/>
    <col min="13602" max="13602" width="13.85546875" style="44" customWidth="1"/>
    <col min="13603" max="13832" width="11.42578125" style="44"/>
    <col min="13833" max="13833" width="12.85546875" style="44" customWidth="1"/>
    <col min="13834" max="13857" width="11.42578125" style="44"/>
    <col min="13858" max="13858" width="13.85546875" style="44" customWidth="1"/>
    <col min="13859" max="14088" width="11.42578125" style="44"/>
    <col min="14089" max="14089" width="12.85546875" style="44" customWidth="1"/>
    <col min="14090" max="14113" width="11.42578125" style="44"/>
    <col min="14114" max="14114" width="13.85546875" style="44" customWidth="1"/>
    <col min="14115" max="14344" width="11.42578125" style="44"/>
    <col min="14345" max="14345" width="12.85546875" style="44" customWidth="1"/>
    <col min="14346" max="14369" width="11.42578125" style="44"/>
    <col min="14370" max="14370" width="13.85546875" style="44" customWidth="1"/>
    <col min="14371" max="14600" width="11.42578125" style="44"/>
    <col min="14601" max="14601" width="12.85546875" style="44" customWidth="1"/>
    <col min="14602" max="14625" width="11.42578125" style="44"/>
    <col min="14626" max="14626" width="13.85546875" style="44" customWidth="1"/>
    <col min="14627" max="14856" width="11.42578125" style="44"/>
    <col min="14857" max="14857" width="12.85546875" style="44" customWidth="1"/>
    <col min="14858" max="14881" width="11.42578125" style="44"/>
    <col min="14882" max="14882" width="13.85546875" style="44" customWidth="1"/>
    <col min="14883" max="15112" width="11.42578125" style="44"/>
    <col min="15113" max="15113" width="12.85546875" style="44" customWidth="1"/>
    <col min="15114" max="15137" width="11.42578125" style="44"/>
    <col min="15138" max="15138" width="13.85546875" style="44" customWidth="1"/>
    <col min="15139" max="15368" width="11.42578125" style="44"/>
    <col min="15369" max="15369" width="12.85546875" style="44" customWidth="1"/>
    <col min="15370" max="15393" width="11.42578125" style="44"/>
    <col min="15394" max="15394" width="13.85546875" style="44" customWidth="1"/>
    <col min="15395" max="15624" width="11.42578125" style="44"/>
    <col min="15625" max="15625" width="12.85546875" style="44" customWidth="1"/>
    <col min="15626" max="15649" width="11.42578125" style="44"/>
    <col min="15650" max="15650" width="13.85546875" style="44" customWidth="1"/>
    <col min="15651" max="15880" width="11.42578125" style="44"/>
    <col min="15881" max="15881" width="12.85546875" style="44" customWidth="1"/>
    <col min="15882" max="15905" width="11.42578125" style="44"/>
    <col min="15906" max="15906" width="13.85546875" style="44" customWidth="1"/>
    <col min="15907" max="16136" width="11.42578125" style="44"/>
    <col min="16137" max="16137" width="12.85546875" style="44" customWidth="1"/>
    <col min="16138" max="16161" width="11.42578125" style="44"/>
    <col min="16162" max="16162" width="13.85546875" style="44" customWidth="1"/>
    <col min="16163" max="16384" width="11.42578125" style="44"/>
  </cols>
  <sheetData>
    <row r="27" spans="2:12" ht="12.75" customHeight="1"/>
    <row r="28" spans="2:12">
      <c r="B28" s="64"/>
      <c r="C28" s="64"/>
      <c r="D28" s="64"/>
      <c r="E28" s="64"/>
      <c r="F28" s="64"/>
      <c r="G28" s="64"/>
      <c r="H28" s="64"/>
      <c r="I28" s="64"/>
      <c r="J28" s="64"/>
      <c r="K28" s="64"/>
      <c r="L28" s="64"/>
    </row>
    <row r="29" spans="2:12" ht="24.95" customHeight="1">
      <c r="B29" s="64"/>
      <c r="C29" s="64"/>
      <c r="D29" s="64"/>
      <c r="E29" s="64"/>
      <c r="F29" s="64"/>
      <c r="G29" s="64"/>
      <c r="H29" s="64"/>
      <c r="I29" s="64"/>
      <c r="J29" s="64"/>
      <c r="K29" s="64"/>
    </row>
    <row r="30" spans="2:12" ht="15" customHeight="1" thickBot="1"/>
    <row r="31" spans="2:12" ht="30" customHeight="1" thickBot="1">
      <c r="I31" s="41" t="s">
        <v>60</v>
      </c>
    </row>
  </sheetData>
  <hyperlinks>
    <hyperlink ref="I31" location="'Alojados por municipio'!A1" tooltip="Ir a tabla" display="Tabla"/>
  </hyperlink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 xml:space="preserve">&amp;L&amp;G&amp;RTurismo en Cifras </oddHeader>
    <oddFooter>&amp;CTurismo de Tenerife&amp;R&amp;P</oddFooter>
  </headerFooter>
  <colBreaks count="1" manualBreakCount="1">
    <brk id="26" max="41" man="1"/>
  </colBreaks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>
  <sheetPr codeName="Hoja14">
    <tabColor rgb="FF000099"/>
    <pageSetUpPr autoPageBreaks="0" fitToPage="1"/>
  </sheetPr>
  <dimension ref="B1:P49"/>
  <sheetViews>
    <sheetView showGridLines="0" showRowColHeaders="0" showOutlineSymbols="0" zoomScaleNormal="100" workbookViewId="0">
      <selection activeCell="B1" sqref="B1"/>
    </sheetView>
  </sheetViews>
  <sheetFormatPr baseColWidth="10" defaultRowHeight="12.75"/>
  <cols>
    <col min="1" max="1" width="15.7109375" style="44" customWidth="1"/>
    <col min="2" max="2" width="23.7109375" style="44" customWidth="1"/>
    <col min="3" max="3" width="11.140625" style="44" customWidth="1"/>
    <col min="4" max="4" width="10.7109375" style="44" customWidth="1"/>
    <col min="5" max="5" width="11.140625" style="44" customWidth="1"/>
    <col min="6" max="7" width="10.7109375" style="44" customWidth="1"/>
    <col min="8" max="8" width="11.42578125" style="44"/>
    <col min="9" max="9" width="23.7109375" style="44" customWidth="1"/>
    <col min="10" max="10" width="11.140625" style="44" customWidth="1"/>
    <col min="11" max="11" width="10.7109375" style="44" customWidth="1"/>
    <col min="12" max="12" width="11.140625" style="44" customWidth="1"/>
    <col min="13" max="14" width="10.7109375" style="44" customWidth="1"/>
    <col min="15" max="15" width="13.28515625" style="44" customWidth="1"/>
    <col min="16" max="257" width="11.42578125" style="44"/>
    <col min="258" max="258" width="36.7109375" style="44" customWidth="1"/>
    <col min="259" max="259" width="12.7109375" style="44" customWidth="1"/>
    <col min="260" max="260" width="10.7109375" style="44" customWidth="1"/>
    <col min="261" max="261" width="12.7109375" style="44" customWidth="1"/>
    <col min="262" max="263" width="10.7109375" style="44" customWidth="1"/>
    <col min="264" max="270" width="11.42578125" style="44"/>
    <col min="271" max="271" width="13.28515625" style="44" customWidth="1"/>
    <col min="272" max="513" width="11.42578125" style="44"/>
    <col min="514" max="514" width="36.7109375" style="44" customWidth="1"/>
    <col min="515" max="515" width="12.7109375" style="44" customWidth="1"/>
    <col min="516" max="516" width="10.7109375" style="44" customWidth="1"/>
    <col min="517" max="517" width="12.7109375" style="44" customWidth="1"/>
    <col min="518" max="519" width="10.7109375" style="44" customWidth="1"/>
    <col min="520" max="526" width="11.42578125" style="44"/>
    <col min="527" max="527" width="13.28515625" style="44" customWidth="1"/>
    <col min="528" max="769" width="11.42578125" style="44"/>
    <col min="770" max="770" width="36.7109375" style="44" customWidth="1"/>
    <col min="771" max="771" width="12.7109375" style="44" customWidth="1"/>
    <col min="772" max="772" width="10.7109375" style="44" customWidth="1"/>
    <col min="773" max="773" width="12.7109375" style="44" customWidth="1"/>
    <col min="774" max="775" width="10.7109375" style="44" customWidth="1"/>
    <col min="776" max="782" width="11.42578125" style="44"/>
    <col min="783" max="783" width="13.28515625" style="44" customWidth="1"/>
    <col min="784" max="1025" width="11.42578125" style="44"/>
    <col min="1026" max="1026" width="36.7109375" style="44" customWidth="1"/>
    <col min="1027" max="1027" width="12.7109375" style="44" customWidth="1"/>
    <col min="1028" max="1028" width="10.7109375" style="44" customWidth="1"/>
    <col min="1029" max="1029" width="12.7109375" style="44" customWidth="1"/>
    <col min="1030" max="1031" width="10.7109375" style="44" customWidth="1"/>
    <col min="1032" max="1038" width="11.42578125" style="44"/>
    <col min="1039" max="1039" width="13.28515625" style="44" customWidth="1"/>
    <col min="1040" max="1281" width="11.42578125" style="44"/>
    <col min="1282" max="1282" width="36.7109375" style="44" customWidth="1"/>
    <col min="1283" max="1283" width="12.7109375" style="44" customWidth="1"/>
    <col min="1284" max="1284" width="10.7109375" style="44" customWidth="1"/>
    <col min="1285" max="1285" width="12.7109375" style="44" customWidth="1"/>
    <col min="1286" max="1287" width="10.7109375" style="44" customWidth="1"/>
    <col min="1288" max="1294" width="11.42578125" style="44"/>
    <col min="1295" max="1295" width="13.28515625" style="44" customWidth="1"/>
    <col min="1296" max="1537" width="11.42578125" style="44"/>
    <col min="1538" max="1538" width="36.7109375" style="44" customWidth="1"/>
    <col min="1539" max="1539" width="12.7109375" style="44" customWidth="1"/>
    <col min="1540" max="1540" width="10.7109375" style="44" customWidth="1"/>
    <col min="1541" max="1541" width="12.7109375" style="44" customWidth="1"/>
    <col min="1542" max="1543" width="10.7109375" style="44" customWidth="1"/>
    <col min="1544" max="1550" width="11.42578125" style="44"/>
    <col min="1551" max="1551" width="13.28515625" style="44" customWidth="1"/>
    <col min="1552" max="1793" width="11.42578125" style="44"/>
    <col min="1794" max="1794" width="36.7109375" style="44" customWidth="1"/>
    <col min="1795" max="1795" width="12.7109375" style="44" customWidth="1"/>
    <col min="1796" max="1796" width="10.7109375" style="44" customWidth="1"/>
    <col min="1797" max="1797" width="12.7109375" style="44" customWidth="1"/>
    <col min="1798" max="1799" width="10.7109375" style="44" customWidth="1"/>
    <col min="1800" max="1806" width="11.42578125" style="44"/>
    <col min="1807" max="1807" width="13.28515625" style="44" customWidth="1"/>
    <col min="1808" max="2049" width="11.42578125" style="44"/>
    <col min="2050" max="2050" width="36.7109375" style="44" customWidth="1"/>
    <col min="2051" max="2051" width="12.7109375" style="44" customWidth="1"/>
    <col min="2052" max="2052" width="10.7109375" style="44" customWidth="1"/>
    <col min="2053" max="2053" width="12.7109375" style="44" customWidth="1"/>
    <col min="2054" max="2055" width="10.7109375" style="44" customWidth="1"/>
    <col min="2056" max="2062" width="11.42578125" style="44"/>
    <col min="2063" max="2063" width="13.28515625" style="44" customWidth="1"/>
    <col min="2064" max="2305" width="11.42578125" style="44"/>
    <col min="2306" max="2306" width="36.7109375" style="44" customWidth="1"/>
    <col min="2307" max="2307" width="12.7109375" style="44" customWidth="1"/>
    <col min="2308" max="2308" width="10.7109375" style="44" customWidth="1"/>
    <col min="2309" max="2309" width="12.7109375" style="44" customWidth="1"/>
    <col min="2310" max="2311" width="10.7109375" style="44" customWidth="1"/>
    <col min="2312" max="2318" width="11.42578125" style="44"/>
    <col min="2319" max="2319" width="13.28515625" style="44" customWidth="1"/>
    <col min="2320" max="2561" width="11.42578125" style="44"/>
    <col min="2562" max="2562" width="36.7109375" style="44" customWidth="1"/>
    <col min="2563" max="2563" width="12.7109375" style="44" customWidth="1"/>
    <col min="2564" max="2564" width="10.7109375" style="44" customWidth="1"/>
    <col min="2565" max="2565" width="12.7109375" style="44" customWidth="1"/>
    <col min="2566" max="2567" width="10.7109375" style="44" customWidth="1"/>
    <col min="2568" max="2574" width="11.42578125" style="44"/>
    <col min="2575" max="2575" width="13.28515625" style="44" customWidth="1"/>
    <col min="2576" max="2817" width="11.42578125" style="44"/>
    <col min="2818" max="2818" width="36.7109375" style="44" customWidth="1"/>
    <col min="2819" max="2819" width="12.7109375" style="44" customWidth="1"/>
    <col min="2820" max="2820" width="10.7109375" style="44" customWidth="1"/>
    <col min="2821" max="2821" width="12.7109375" style="44" customWidth="1"/>
    <col min="2822" max="2823" width="10.7109375" style="44" customWidth="1"/>
    <col min="2824" max="2830" width="11.42578125" style="44"/>
    <col min="2831" max="2831" width="13.28515625" style="44" customWidth="1"/>
    <col min="2832" max="3073" width="11.42578125" style="44"/>
    <col min="3074" max="3074" width="36.7109375" style="44" customWidth="1"/>
    <col min="3075" max="3075" width="12.7109375" style="44" customWidth="1"/>
    <col min="3076" max="3076" width="10.7109375" style="44" customWidth="1"/>
    <col min="3077" max="3077" width="12.7109375" style="44" customWidth="1"/>
    <col min="3078" max="3079" width="10.7109375" style="44" customWidth="1"/>
    <col min="3080" max="3086" width="11.42578125" style="44"/>
    <col min="3087" max="3087" width="13.28515625" style="44" customWidth="1"/>
    <col min="3088" max="3329" width="11.42578125" style="44"/>
    <col min="3330" max="3330" width="36.7109375" style="44" customWidth="1"/>
    <col min="3331" max="3331" width="12.7109375" style="44" customWidth="1"/>
    <col min="3332" max="3332" width="10.7109375" style="44" customWidth="1"/>
    <col min="3333" max="3333" width="12.7109375" style="44" customWidth="1"/>
    <col min="3334" max="3335" width="10.7109375" style="44" customWidth="1"/>
    <col min="3336" max="3342" width="11.42578125" style="44"/>
    <col min="3343" max="3343" width="13.28515625" style="44" customWidth="1"/>
    <col min="3344" max="3585" width="11.42578125" style="44"/>
    <col min="3586" max="3586" width="36.7109375" style="44" customWidth="1"/>
    <col min="3587" max="3587" width="12.7109375" style="44" customWidth="1"/>
    <col min="3588" max="3588" width="10.7109375" style="44" customWidth="1"/>
    <col min="3589" max="3589" width="12.7109375" style="44" customWidth="1"/>
    <col min="3590" max="3591" width="10.7109375" style="44" customWidth="1"/>
    <col min="3592" max="3598" width="11.42578125" style="44"/>
    <col min="3599" max="3599" width="13.28515625" style="44" customWidth="1"/>
    <col min="3600" max="3841" width="11.42578125" style="44"/>
    <col min="3842" max="3842" width="36.7109375" style="44" customWidth="1"/>
    <col min="3843" max="3843" width="12.7109375" style="44" customWidth="1"/>
    <col min="3844" max="3844" width="10.7109375" style="44" customWidth="1"/>
    <col min="3845" max="3845" width="12.7109375" style="44" customWidth="1"/>
    <col min="3846" max="3847" width="10.7109375" style="44" customWidth="1"/>
    <col min="3848" max="3854" width="11.42578125" style="44"/>
    <col min="3855" max="3855" width="13.28515625" style="44" customWidth="1"/>
    <col min="3856" max="4097" width="11.42578125" style="44"/>
    <col min="4098" max="4098" width="36.7109375" style="44" customWidth="1"/>
    <col min="4099" max="4099" width="12.7109375" style="44" customWidth="1"/>
    <col min="4100" max="4100" width="10.7109375" style="44" customWidth="1"/>
    <col min="4101" max="4101" width="12.7109375" style="44" customWidth="1"/>
    <col min="4102" max="4103" width="10.7109375" style="44" customWidth="1"/>
    <col min="4104" max="4110" width="11.42578125" style="44"/>
    <col min="4111" max="4111" width="13.28515625" style="44" customWidth="1"/>
    <col min="4112" max="4353" width="11.42578125" style="44"/>
    <col min="4354" max="4354" width="36.7109375" style="44" customWidth="1"/>
    <col min="4355" max="4355" width="12.7109375" style="44" customWidth="1"/>
    <col min="4356" max="4356" width="10.7109375" style="44" customWidth="1"/>
    <col min="4357" max="4357" width="12.7109375" style="44" customWidth="1"/>
    <col min="4358" max="4359" width="10.7109375" style="44" customWidth="1"/>
    <col min="4360" max="4366" width="11.42578125" style="44"/>
    <col min="4367" max="4367" width="13.28515625" style="44" customWidth="1"/>
    <col min="4368" max="4609" width="11.42578125" style="44"/>
    <col min="4610" max="4610" width="36.7109375" style="44" customWidth="1"/>
    <col min="4611" max="4611" width="12.7109375" style="44" customWidth="1"/>
    <col min="4612" max="4612" width="10.7109375" style="44" customWidth="1"/>
    <col min="4613" max="4613" width="12.7109375" style="44" customWidth="1"/>
    <col min="4614" max="4615" width="10.7109375" style="44" customWidth="1"/>
    <col min="4616" max="4622" width="11.42578125" style="44"/>
    <col min="4623" max="4623" width="13.28515625" style="44" customWidth="1"/>
    <col min="4624" max="4865" width="11.42578125" style="44"/>
    <col min="4866" max="4866" width="36.7109375" style="44" customWidth="1"/>
    <col min="4867" max="4867" width="12.7109375" style="44" customWidth="1"/>
    <col min="4868" max="4868" width="10.7109375" style="44" customWidth="1"/>
    <col min="4869" max="4869" width="12.7109375" style="44" customWidth="1"/>
    <col min="4870" max="4871" width="10.7109375" style="44" customWidth="1"/>
    <col min="4872" max="4878" width="11.42578125" style="44"/>
    <col min="4879" max="4879" width="13.28515625" style="44" customWidth="1"/>
    <col min="4880" max="5121" width="11.42578125" style="44"/>
    <col min="5122" max="5122" width="36.7109375" style="44" customWidth="1"/>
    <col min="5123" max="5123" width="12.7109375" style="44" customWidth="1"/>
    <col min="5124" max="5124" width="10.7109375" style="44" customWidth="1"/>
    <col min="5125" max="5125" width="12.7109375" style="44" customWidth="1"/>
    <col min="5126" max="5127" width="10.7109375" style="44" customWidth="1"/>
    <col min="5128" max="5134" width="11.42578125" style="44"/>
    <col min="5135" max="5135" width="13.28515625" style="44" customWidth="1"/>
    <col min="5136" max="5377" width="11.42578125" style="44"/>
    <col min="5378" max="5378" width="36.7109375" style="44" customWidth="1"/>
    <col min="5379" max="5379" width="12.7109375" style="44" customWidth="1"/>
    <col min="5380" max="5380" width="10.7109375" style="44" customWidth="1"/>
    <col min="5381" max="5381" width="12.7109375" style="44" customWidth="1"/>
    <col min="5382" max="5383" width="10.7109375" style="44" customWidth="1"/>
    <col min="5384" max="5390" width="11.42578125" style="44"/>
    <col min="5391" max="5391" width="13.28515625" style="44" customWidth="1"/>
    <col min="5392" max="5633" width="11.42578125" style="44"/>
    <col min="5634" max="5634" width="36.7109375" style="44" customWidth="1"/>
    <col min="5635" max="5635" width="12.7109375" style="44" customWidth="1"/>
    <col min="5636" max="5636" width="10.7109375" style="44" customWidth="1"/>
    <col min="5637" max="5637" width="12.7109375" style="44" customWidth="1"/>
    <col min="5638" max="5639" width="10.7109375" style="44" customWidth="1"/>
    <col min="5640" max="5646" width="11.42578125" style="44"/>
    <col min="5647" max="5647" width="13.28515625" style="44" customWidth="1"/>
    <col min="5648" max="5889" width="11.42578125" style="44"/>
    <col min="5890" max="5890" width="36.7109375" style="44" customWidth="1"/>
    <col min="5891" max="5891" width="12.7109375" style="44" customWidth="1"/>
    <col min="5892" max="5892" width="10.7109375" style="44" customWidth="1"/>
    <col min="5893" max="5893" width="12.7109375" style="44" customWidth="1"/>
    <col min="5894" max="5895" width="10.7109375" style="44" customWidth="1"/>
    <col min="5896" max="5902" width="11.42578125" style="44"/>
    <col min="5903" max="5903" width="13.28515625" style="44" customWidth="1"/>
    <col min="5904" max="6145" width="11.42578125" style="44"/>
    <col min="6146" max="6146" width="36.7109375" style="44" customWidth="1"/>
    <col min="6147" max="6147" width="12.7109375" style="44" customWidth="1"/>
    <col min="6148" max="6148" width="10.7109375" style="44" customWidth="1"/>
    <col min="6149" max="6149" width="12.7109375" style="44" customWidth="1"/>
    <col min="6150" max="6151" width="10.7109375" style="44" customWidth="1"/>
    <col min="6152" max="6158" width="11.42578125" style="44"/>
    <col min="6159" max="6159" width="13.28515625" style="44" customWidth="1"/>
    <col min="6160" max="6401" width="11.42578125" style="44"/>
    <col min="6402" max="6402" width="36.7109375" style="44" customWidth="1"/>
    <col min="6403" max="6403" width="12.7109375" style="44" customWidth="1"/>
    <col min="6404" max="6404" width="10.7109375" style="44" customWidth="1"/>
    <col min="6405" max="6405" width="12.7109375" style="44" customWidth="1"/>
    <col min="6406" max="6407" width="10.7109375" style="44" customWidth="1"/>
    <col min="6408" max="6414" width="11.42578125" style="44"/>
    <col min="6415" max="6415" width="13.28515625" style="44" customWidth="1"/>
    <col min="6416" max="6657" width="11.42578125" style="44"/>
    <col min="6658" max="6658" width="36.7109375" style="44" customWidth="1"/>
    <col min="6659" max="6659" width="12.7109375" style="44" customWidth="1"/>
    <col min="6660" max="6660" width="10.7109375" style="44" customWidth="1"/>
    <col min="6661" max="6661" width="12.7109375" style="44" customWidth="1"/>
    <col min="6662" max="6663" width="10.7109375" style="44" customWidth="1"/>
    <col min="6664" max="6670" width="11.42578125" style="44"/>
    <col min="6671" max="6671" width="13.28515625" style="44" customWidth="1"/>
    <col min="6672" max="6913" width="11.42578125" style="44"/>
    <col min="6914" max="6914" width="36.7109375" style="44" customWidth="1"/>
    <col min="6915" max="6915" width="12.7109375" style="44" customWidth="1"/>
    <col min="6916" max="6916" width="10.7109375" style="44" customWidth="1"/>
    <col min="6917" max="6917" width="12.7109375" style="44" customWidth="1"/>
    <col min="6918" max="6919" width="10.7109375" style="44" customWidth="1"/>
    <col min="6920" max="6926" width="11.42578125" style="44"/>
    <col min="6927" max="6927" width="13.28515625" style="44" customWidth="1"/>
    <col min="6928" max="7169" width="11.42578125" style="44"/>
    <col min="7170" max="7170" width="36.7109375" style="44" customWidth="1"/>
    <col min="7171" max="7171" width="12.7109375" style="44" customWidth="1"/>
    <col min="7172" max="7172" width="10.7109375" style="44" customWidth="1"/>
    <col min="7173" max="7173" width="12.7109375" style="44" customWidth="1"/>
    <col min="7174" max="7175" width="10.7109375" style="44" customWidth="1"/>
    <col min="7176" max="7182" width="11.42578125" style="44"/>
    <col min="7183" max="7183" width="13.28515625" style="44" customWidth="1"/>
    <col min="7184" max="7425" width="11.42578125" style="44"/>
    <col min="7426" max="7426" width="36.7109375" style="44" customWidth="1"/>
    <col min="7427" max="7427" width="12.7109375" style="44" customWidth="1"/>
    <col min="7428" max="7428" width="10.7109375" style="44" customWidth="1"/>
    <col min="7429" max="7429" width="12.7109375" style="44" customWidth="1"/>
    <col min="7430" max="7431" width="10.7109375" style="44" customWidth="1"/>
    <col min="7432" max="7438" width="11.42578125" style="44"/>
    <col min="7439" max="7439" width="13.28515625" style="44" customWidth="1"/>
    <col min="7440" max="7681" width="11.42578125" style="44"/>
    <col min="7682" max="7682" width="36.7109375" style="44" customWidth="1"/>
    <col min="7683" max="7683" width="12.7109375" style="44" customWidth="1"/>
    <col min="7684" max="7684" width="10.7109375" style="44" customWidth="1"/>
    <col min="7685" max="7685" width="12.7109375" style="44" customWidth="1"/>
    <col min="7686" max="7687" width="10.7109375" style="44" customWidth="1"/>
    <col min="7688" max="7694" width="11.42578125" style="44"/>
    <col min="7695" max="7695" width="13.28515625" style="44" customWidth="1"/>
    <col min="7696" max="7937" width="11.42578125" style="44"/>
    <col min="7938" max="7938" width="36.7109375" style="44" customWidth="1"/>
    <col min="7939" max="7939" width="12.7109375" style="44" customWidth="1"/>
    <col min="7940" max="7940" width="10.7109375" style="44" customWidth="1"/>
    <col min="7941" max="7941" width="12.7109375" style="44" customWidth="1"/>
    <col min="7942" max="7943" width="10.7109375" style="44" customWidth="1"/>
    <col min="7944" max="7950" width="11.42578125" style="44"/>
    <col min="7951" max="7951" width="13.28515625" style="44" customWidth="1"/>
    <col min="7952" max="8193" width="11.42578125" style="44"/>
    <col min="8194" max="8194" width="36.7109375" style="44" customWidth="1"/>
    <col min="8195" max="8195" width="12.7109375" style="44" customWidth="1"/>
    <col min="8196" max="8196" width="10.7109375" style="44" customWidth="1"/>
    <col min="8197" max="8197" width="12.7109375" style="44" customWidth="1"/>
    <col min="8198" max="8199" width="10.7109375" style="44" customWidth="1"/>
    <col min="8200" max="8206" width="11.42578125" style="44"/>
    <col min="8207" max="8207" width="13.28515625" style="44" customWidth="1"/>
    <col min="8208" max="8449" width="11.42578125" style="44"/>
    <col min="8450" max="8450" width="36.7109375" style="44" customWidth="1"/>
    <col min="8451" max="8451" width="12.7109375" style="44" customWidth="1"/>
    <col min="8452" max="8452" width="10.7109375" style="44" customWidth="1"/>
    <col min="8453" max="8453" width="12.7109375" style="44" customWidth="1"/>
    <col min="8454" max="8455" width="10.7109375" style="44" customWidth="1"/>
    <col min="8456" max="8462" width="11.42578125" style="44"/>
    <col min="8463" max="8463" width="13.28515625" style="44" customWidth="1"/>
    <col min="8464" max="8705" width="11.42578125" style="44"/>
    <col min="8706" max="8706" width="36.7109375" style="44" customWidth="1"/>
    <col min="8707" max="8707" width="12.7109375" style="44" customWidth="1"/>
    <col min="8708" max="8708" width="10.7109375" style="44" customWidth="1"/>
    <col min="8709" max="8709" width="12.7109375" style="44" customWidth="1"/>
    <col min="8710" max="8711" width="10.7109375" style="44" customWidth="1"/>
    <col min="8712" max="8718" width="11.42578125" style="44"/>
    <col min="8719" max="8719" width="13.28515625" style="44" customWidth="1"/>
    <col min="8720" max="8961" width="11.42578125" style="44"/>
    <col min="8962" max="8962" width="36.7109375" style="44" customWidth="1"/>
    <col min="8963" max="8963" width="12.7109375" style="44" customWidth="1"/>
    <col min="8964" max="8964" width="10.7109375" style="44" customWidth="1"/>
    <col min="8965" max="8965" width="12.7109375" style="44" customWidth="1"/>
    <col min="8966" max="8967" width="10.7109375" style="44" customWidth="1"/>
    <col min="8968" max="8974" width="11.42578125" style="44"/>
    <col min="8975" max="8975" width="13.28515625" style="44" customWidth="1"/>
    <col min="8976" max="9217" width="11.42578125" style="44"/>
    <col min="9218" max="9218" width="36.7109375" style="44" customWidth="1"/>
    <col min="9219" max="9219" width="12.7109375" style="44" customWidth="1"/>
    <col min="9220" max="9220" width="10.7109375" style="44" customWidth="1"/>
    <col min="9221" max="9221" width="12.7109375" style="44" customWidth="1"/>
    <col min="9222" max="9223" width="10.7109375" style="44" customWidth="1"/>
    <col min="9224" max="9230" width="11.42578125" style="44"/>
    <col min="9231" max="9231" width="13.28515625" style="44" customWidth="1"/>
    <col min="9232" max="9473" width="11.42578125" style="44"/>
    <col min="9474" max="9474" width="36.7109375" style="44" customWidth="1"/>
    <col min="9475" max="9475" width="12.7109375" style="44" customWidth="1"/>
    <col min="9476" max="9476" width="10.7109375" style="44" customWidth="1"/>
    <col min="9477" max="9477" width="12.7109375" style="44" customWidth="1"/>
    <col min="9478" max="9479" width="10.7109375" style="44" customWidth="1"/>
    <col min="9480" max="9486" width="11.42578125" style="44"/>
    <col min="9487" max="9487" width="13.28515625" style="44" customWidth="1"/>
    <col min="9488" max="9729" width="11.42578125" style="44"/>
    <col min="9730" max="9730" width="36.7109375" style="44" customWidth="1"/>
    <col min="9731" max="9731" width="12.7109375" style="44" customWidth="1"/>
    <col min="9732" max="9732" width="10.7109375" style="44" customWidth="1"/>
    <col min="9733" max="9733" width="12.7109375" style="44" customWidth="1"/>
    <col min="9734" max="9735" width="10.7109375" style="44" customWidth="1"/>
    <col min="9736" max="9742" width="11.42578125" style="44"/>
    <col min="9743" max="9743" width="13.28515625" style="44" customWidth="1"/>
    <col min="9744" max="9985" width="11.42578125" style="44"/>
    <col min="9986" max="9986" width="36.7109375" style="44" customWidth="1"/>
    <col min="9987" max="9987" width="12.7109375" style="44" customWidth="1"/>
    <col min="9988" max="9988" width="10.7109375" style="44" customWidth="1"/>
    <col min="9989" max="9989" width="12.7109375" style="44" customWidth="1"/>
    <col min="9990" max="9991" width="10.7109375" style="44" customWidth="1"/>
    <col min="9992" max="9998" width="11.42578125" style="44"/>
    <col min="9999" max="9999" width="13.28515625" style="44" customWidth="1"/>
    <col min="10000" max="10241" width="11.42578125" style="44"/>
    <col min="10242" max="10242" width="36.7109375" style="44" customWidth="1"/>
    <col min="10243" max="10243" width="12.7109375" style="44" customWidth="1"/>
    <col min="10244" max="10244" width="10.7109375" style="44" customWidth="1"/>
    <col min="10245" max="10245" width="12.7109375" style="44" customWidth="1"/>
    <col min="10246" max="10247" width="10.7109375" style="44" customWidth="1"/>
    <col min="10248" max="10254" width="11.42578125" style="44"/>
    <col min="10255" max="10255" width="13.28515625" style="44" customWidth="1"/>
    <col min="10256" max="10497" width="11.42578125" style="44"/>
    <col min="10498" max="10498" width="36.7109375" style="44" customWidth="1"/>
    <col min="10499" max="10499" width="12.7109375" style="44" customWidth="1"/>
    <col min="10500" max="10500" width="10.7109375" style="44" customWidth="1"/>
    <col min="10501" max="10501" width="12.7109375" style="44" customWidth="1"/>
    <col min="10502" max="10503" width="10.7109375" style="44" customWidth="1"/>
    <col min="10504" max="10510" width="11.42578125" style="44"/>
    <col min="10511" max="10511" width="13.28515625" style="44" customWidth="1"/>
    <col min="10512" max="10753" width="11.42578125" style="44"/>
    <col min="10754" max="10754" width="36.7109375" style="44" customWidth="1"/>
    <col min="10755" max="10755" width="12.7109375" style="44" customWidth="1"/>
    <col min="10756" max="10756" width="10.7109375" style="44" customWidth="1"/>
    <col min="10757" max="10757" width="12.7109375" style="44" customWidth="1"/>
    <col min="10758" max="10759" width="10.7109375" style="44" customWidth="1"/>
    <col min="10760" max="10766" width="11.42578125" style="44"/>
    <col min="10767" max="10767" width="13.28515625" style="44" customWidth="1"/>
    <col min="10768" max="11009" width="11.42578125" style="44"/>
    <col min="11010" max="11010" width="36.7109375" style="44" customWidth="1"/>
    <col min="11011" max="11011" width="12.7109375" style="44" customWidth="1"/>
    <col min="11012" max="11012" width="10.7109375" style="44" customWidth="1"/>
    <col min="11013" max="11013" width="12.7109375" style="44" customWidth="1"/>
    <col min="11014" max="11015" width="10.7109375" style="44" customWidth="1"/>
    <col min="11016" max="11022" width="11.42578125" style="44"/>
    <col min="11023" max="11023" width="13.28515625" style="44" customWidth="1"/>
    <col min="11024" max="11265" width="11.42578125" style="44"/>
    <col min="11266" max="11266" width="36.7109375" style="44" customWidth="1"/>
    <col min="11267" max="11267" width="12.7109375" style="44" customWidth="1"/>
    <col min="11268" max="11268" width="10.7109375" style="44" customWidth="1"/>
    <col min="11269" max="11269" width="12.7109375" style="44" customWidth="1"/>
    <col min="11270" max="11271" width="10.7109375" style="44" customWidth="1"/>
    <col min="11272" max="11278" width="11.42578125" style="44"/>
    <col min="11279" max="11279" width="13.28515625" style="44" customWidth="1"/>
    <col min="11280" max="11521" width="11.42578125" style="44"/>
    <col min="11522" max="11522" width="36.7109375" style="44" customWidth="1"/>
    <col min="11523" max="11523" width="12.7109375" style="44" customWidth="1"/>
    <col min="11524" max="11524" width="10.7109375" style="44" customWidth="1"/>
    <col min="11525" max="11525" width="12.7109375" style="44" customWidth="1"/>
    <col min="11526" max="11527" width="10.7109375" style="44" customWidth="1"/>
    <col min="11528" max="11534" width="11.42578125" style="44"/>
    <col min="11535" max="11535" width="13.28515625" style="44" customWidth="1"/>
    <col min="11536" max="11777" width="11.42578125" style="44"/>
    <col min="11778" max="11778" width="36.7109375" style="44" customWidth="1"/>
    <col min="11779" max="11779" width="12.7109375" style="44" customWidth="1"/>
    <col min="11780" max="11780" width="10.7109375" style="44" customWidth="1"/>
    <col min="11781" max="11781" width="12.7109375" style="44" customWidth="1"/>
    <col min="11782" max="11783" width="10.7109375" style="44" customWidth="1"/>
    <col min="11784" max="11790" width="11.42578125" style="44"/>
    <col min="11791" max="11791" width="13.28515625" style="44" customWidth="1"/>
    <col min="11792" max="12033" width="11.42578125" style="44"/>
    <col min="12034" max="12034" width="36.7109375" style="44" customWidth="1"/>
    <col min="12035" max="12035" width="12.7109375" style="44" customWidth="1"/>
    <col min="12036" max="12036" width="10.7109375" style="44" customWidth="1"/>
    <col min="12037" max="12037" width="12.7109375" style="44" customWidth="1"/>
    <col min="12038" max="12039" width="10.7109375" style="44" customWidth="1"/>
    <col min="12040" max="12046" width="11.42578125" style="44"/>
    <col min="12047" max="12047" width="13.28515625" style="44" customWidth="1"/>
    <col min="12048" max="12289" width="11.42578125" style="44"/>
    <col min="12290" max="12290" width="36.7109375" style="44" customWidth="1"/>
    <col min="12291" max="12291" width="12.7109375" style="44" customWidth="1"/>
    <col min="12292" max="12292" width="10.7109375" style="44" customWidth="1"/>
    <col min="12293" max="12293" width="12.7109375" style="44" customWidth="1"/>
    <col min="12294" max="12295" width="10.7109375" style="44" customWidth="1"/>
    <col min="12296" max="12302" width="11.42578125" style="44"/>
    <col min="12303" max="12303" width="13.28515625" style="44" customWidth="1"/>
    <col min="12304" max="12545" width="11.42578125" style="44"/>
    <col min="12546" max="12546" width="36.7109375" style="44" customWidth="1"/>
    <col min="12547" max="12547" width="12.7109375" style="44" customWidth="1"/>
    <col min="12548" max="12548" width="10.7109375" style="44" customWidth="1"/>
    <col min="12549" max="12549" width="12.7109375" style="44" customWidth="1"/>
    <col min="12550" max="12551" width="10.7109375" style="44" customWidth="1"/>
    <col min="12552" max="12558" width="11.42578125" style="44"/>
    <col min="12559" max="12559" width="13.28515625" style="44" customWidth="1"/>
    <col min="12560" max="12801" width="11.42578125" style="44"/>
    <col min="12802" max="12802" width="36.7109375" style="44" customWidth="1"/>
    <col min="12803" max="12803" width="12.7109375" style="44" customWidth="1"/>
    <col min="12804" max="12804" width="10.7109375" style="44" customWidth="1"/>
    <col min="12805" max="12805" width="12.7109375" style="44" customWidth="1"/>
    <col min="12806" max="12807" width="10.7109375" style="44" customWidth="1"/>
    <col min="12808" max="12814" width="11.42578125" style="44"/>
    <col min="12815" max="12815" width="13.28515625" style="44" customWidth="1"/>
    <col min="12816" max="13057" width="11.42578125" style="44"/>
    <col min="13058" max="13058" width="36.7109375" style="44" customWidth="1"/>
    <col min="13059" max="13059" width="12.7109375" style="44" customWidth="1"/>
    <col min="13060" max="13060" width="10.7109375" style="44" customWidth="1"/>
    <col min="13061" max="13061" width="12.7109375" style="44" customWidth="1"/>
    <col min="13062" max="13063" width="10.7109375" style="44" customWidth="1"/>
    <col min="13064" max="13070" width="11.42578125" style="44"/>
    <col min="13071" max="13071" width="13.28515625" style="44" customWidth="1"/>
    <col min="13072" max="13313" width="11.42578125" style="44"/>
    <col min="13314" max="13314" width="36.7109375" style="44" customWidth="1"/>
    <col min="13315" max="13315" width="12.7109375" style="44" customWidth="1"/>
    <col min="13316" max="13316" width="10.7109375" style="44" customWidth="1"/>
    <col min="13317" max="13317" width="12.7109375" style="44" customWidth="1"/>
    <col min="13318" max="13319" width="10.7109375" style="44" customWidth="1"/>
    <col min="13320" max="13326" width="11.42578125" style="44"/>
    <col min="13327" max="13327" width="13.28515625" style="44" customWidth="1"/>
    <col min="13328" max="13569" width="11.42578125" style="44"/>
    <col min="13570" max="13570" width="36.7109375" style="44" customWidth="1"/>
    <col min="13571" max="13571" width="12.7109375" style="44" customWidth="1"/>
    <col min="13572" max="13572" width="10.7109375" style="44" customWidth="1"/>
    <col min="13573" max="13573" width="12.7109375" style="44" customWidth="1"/>
    <col min="13574" max="13575" width="10.7109375" style="44" customWidth="1"/>
    <col min="13576" max="13582" width="11.42578125" style="44"/>
    <col min="13583" max="13583" width="13.28515625" style="44" customWidth="1"/>
    <col min="13584" max="13825" width="11.42578125" style="44"/>
    <col min="13826" max="13826" width="36.7109375" style="44" customWidth="1"/>
    <col min="13827" max="13827" width="12.7109375" style="44" customWidth="1"/>
    <col min="13828" max="13828" width="10.7109375" style="44" customWidth="1"/>
    <col min="13829" max="13829" width="12.7109375" style="44" customWidth="1"/>
    <col min="13830" max="13831" width="10.7109375" style="44" customWidth="1"/>
    <col min="13832" max="13838" width="11.42578125" style="44"/>
    <col min="13839" max="13839" width="13.28515625" style="44" customWidth="1"/>
    <col min="13840" max="14081" width="11.42578125" style="44"/>
    <col min="14082" max="14082" width="36.7109375" style="44" customWidth="1"/>
    <col min="14083" max="14083" width="12.7109375" style="44" customWidth="1"/>
    <col min="14084" max="14084" width="10.7109375" style="44" customWidth="1"/>
    <col min="14085" max="14085" width="12.7109375" style="44" customWidth="1"/>
    <col min="14086" max="14087" width="10.7109375" style="44" customWidth="1"/>
    <col min="14088" max="14094" width="11.42578125" style="44"/>
    <col min="14095" max="14095" width="13.28515625" style="44" customWidth="1"/>
    <col min="14096" max="14337" width="11.42578125" style="44"/>
    <col min="14338" max="14338" width="36.7109375" style="44" customWidth="1"/>
    <col min="14339" max="14339" width="12.7109375" style="44" customWidth="1"/>
    <col min="14340" max="14340" width="10.7109375" style="44" customWidth="1"/>
    <col min="14341" max="14341" width="12.7109375" style="44" customWidth="1"/>
    <col min="14342" max="14343" width="10.7109375" style="44" customWidth="1"/>
    <col min="14344" max="14350" width="11.42578125" style="44"/>
    <col min="14351" max="14351" width="13.28515625" style="44" customWidth="1"/>
    <col min="14352" max="14593" width="11.42578125" style="44"/>
    <col min="14594" max="14594" width="36.7109375" style="44" customWidth="1"/>
    <col min="14595" max="14595" width="12.7109375" style="44" customWidth="1"/>
    <col min="14596" max="14596" width="10.7109375" style="44" customWidth="1"/>
    <col min="14597" max="14597" width="12.7109375" style="44" customWidth="1"/>
    <col min="14598" max="14599" width="10.7109375" style="44" customWidth="1"/>
    <col min="14600" max="14606" width="11.42578125" style="44"/>
    <col min="14607" max="14607" width="13.28515625" style="44" customWidth="1"/>
    <col min="14608" max="14849" width="11.42578125" style="44"/>
    <col min="14850" max="14850" width="36.7109375" style="44" customWidth="1"/>
    <col min="14851" max="14851" width="12.7109375" style="44" customWidth="1"/>
    <col min="14852" max="14852" width="10.7109375" style="44" customWidth="1"/>
    <col min="14853" max="14853" width="12.7109375" style="44" customWidth="1"/>
    <col min="14854" max="14855" width="10.7109375" style="44" customWidth="1"/>
    <col min="14856" max="14862" width="11.42578125" style="44"/>
    <col min="14863" max="14863" width="13.28515625" style="44" customWidth="1"/>
    <col min="14864" max="15105" width="11.42578125" style="44"/>
    <col min="15106" max="15106" width="36.7109375" style="44" customWidth="1"/>
    <col min="15107" max="15107" width="12.7109375" style="44" customWidth="1"/>
    <col min="15108" max="15108" width="10.7109375" style="44" customWidth="1"/>
    <col min="15109" max="15109" width="12.7109375" style="44" customWidth="1"/>
    <col min="15110" max="15111" width="10.7109375" style="44" customWidth="1"/>
    <col min="15112" max="15118" width="11.42578125" style="44"/>
    <col min="15119" max="15119" width="13.28515625" style="44" customWidth="1"/>
    <col min="15120" max="15361" width="11.42578125" style="44"/>
    <col min="15362" max="15362" width="36.7109375" style="44" customWidth="1"/>
    <col min="15363" max="15363" width="12.7109375" style="44" customWidth="1"/>
    <col min="15364" max="15364" width="10.7109375" style="44" customWidth="1"/>
    <col min="15365" max="15365" width="12.7109375" style="44" customWidth="1"/>
    <col min="15366" max="15367" width="10.7109375" style="44" customWidth="1"/>
    <col min="15368" max="15374" width="11.42578125" style="44"/>
    <col min="15375" max="15375" width="13.28515625" style="44" customWidth="1"/>
    <col min="15376" max="15617" width="11.42578125" style="44"/>
    <col min="15618" max="15618" width="36.7109375" style="44" customWidth="1"/>
    <col min="15619" max="15619" width="12.7109375" style="44" customWidth="1"/>
    <col min="15620" max="15620" width="10.7109375" style="44" customWidth="1"/>
    <col min="15621" max="15621" width="12.7109375" style="44" customWidth="1"/>
    <col min="15622" max="15623" width="10.7109375" style="44" customWidth="1"/>
    <col min="15624" max="15630" width="11.42578125" style="44"/>
    <col min="15631" max="15631" width="13.28515625" style="44" customWidth="1"/>
    <col min="15632" max="15873" width="11.42578125" style="44"/>
    <col min="15874" max="15874" width="36.7109375" style="44" customWidth="1"/>
    <col min="15875" max="15875" width="12.7109375" style="44" customWidth="1"/>
    <col min="15876" max="15876" width="10.7109375" style="44" customWidth="1"/>
    <col min="15877" max="15877" width="12.7109375" style="44" customWidth="1"/>
    <col min="15878" max="15879" width="10.7109375" style="44" customWidth="1"/>
    <col min="15880" max="15886" width="11.42578125" style="44"/>
    <col min="15887" max="15887" width="13.28515625" style="44" customWidth="1"/>
    <col min="15888" max="16129" width="11.42578125" style="44"/>
    <col min="16130" max="16130" width="36.7109375" style="44" customWidth="1"/>
    <col min="16131" max="16131" width="12.7109375" style="44" customWidth="1"/>
    <col min="16132" max="16132" width="10.7109375" style="44" customWidth="1"/>
    <col min="16133" max="16133" width="12.7109375" style="44" customWidth="1"/>
    <col min="16134" max="16135" width="10.7109375" style="44" customWidth="1"/>
    <col min="16136" max="16142" width="11.42578125" style="44"/>
    <col min="16143" max="16143" width="13.28515625" style="44" customWidth="1"/>
    <col min="16144" max="16384" width="11.42578125" style="44"/>
  </cols>
  <sheetData>
    <row r="1" spans="2:14" ht="15" customHeight="1">
      <c r="B1" s="65"/>
    </row>
    <row r="2" spans="2:14" ht="15" customHeight="1"/>
    <row r="3" spans="2:14" ht="15" customHeight="1"/>
    <row r="4" spans="2:14" ht="15" customHeight="1"/>
    <row r="5" spans="2:14" ht="36" customHeight="1">
      <c r="B5" s="45" t="s">
        <v>61</v>
      </c>
      <c r="C5" s="45"/>
      <c r="D5" s="45"/>
      <c r="E5" s="45"/>
      <c r="F5" s="45"/>
      <c r="G5" s="45"/>
      <c r="H5" s="66"/>
      <c r="I5" s="45" t="s">
        <v>62</v>
      </c>
      <c r="J5" s="45"/>
      <c r="K5" s="45"/>
      <c r="L5" s="45"/>
      <c r="M5" s="45"/>
      <c r="N5" s="45"/>
    </row>
    <row r="6" spans="2:14" ht="42.75" customHeight="1">
      <c r="B6" s="67" t="s">
        <v>63</v>
      </c>
      <c r="C6" s="47" t="str">
        <f>actualizaciones!$A$3</f>
        <v>I semestre 2011</v>
      </c>
      <c r="D6" s="68" t="s">
        <v>49</v>
      </c>
      <c r="E6" s="47" t="str">
        <f>actualizaciones!$A$2</f>
        <v>I semestre 2012</v>
      </c>
      <c r="F6" s="68" t="s">
        <v>49</v>
      </c>
      <c r="G6" s="69" t="s">
        <v>50</v>
      </c>
      <c r="H6" s="66"/>
      <c r="I6" s="67" t="s">
        <v>63</v>
      </c>
      <c r="J6" s="47" t="str">
        <f>actualizaciones!$A$3</f>
        <v>I semestre 2011</v>
      </c>
      <c r="K6" s="68" t="s">
        <v>49</v>
      </c>
      <c r="L6" s="47" t="str">
        <f>actualizaciones!$A$2</f>
        <v>I semestre 2012</v>
      </c>
      <c r="M6" s="68" t="s">
        <v>49</v>
      </c>
      <c r="N6" s="69" t="s">
        <v>50</v>
      </c>
    </row>
    <row r="7" spans="2:14" ht="15" customHeight="1">
      <c r="B7" s="50" t="s">
        <v>64</v>
      </c>
      <c r="C7" s="51"/>
      <c r="D7" s="51"/>
      <c r="E7" s="51"/>
      <c r="F7" s="51"/>
      <c r="G7" s="51"/>
      <c r="H7" s="66"/>
      <c r="I7" s="50" t="s">
        <v>64</v>
      </c>
      <c r="J7" s="51"/>
      <c r="K7" s="51"/>
      <c r="L7" s="51"/>
      <c r="M7" s="51"/>
      <c r="N7" s="51"/>
    </row>
    <row r="8" spans="2:14" ht="15" customHeight="1">
      <c r="B8" s="70" t="s">
        <v>65</v>
      </c>
      <c r="C8" s="71">
        <v>882921</v>
      </c>
      <c r="D8" s="54">
        <f>C8/$C$8</f>
        <v>1</v>
      </c>
      <c r="E8" s="71">
        <v>866732</v>
      </c>
      <c r="F8" s="54">
        <f>E8/$E$8</f>
        <v>1</v>
      </c>
      <c r="G8" s="54">
        <f>(E8-C8)/C8</f>
        <v>-1.8335728791137599E-2</v>
      </c>
      <c r="H8" s="66"/>
      <c r="I8" s="70" t="s">
        <v>65</v>
      </c>
      <c r="J8" s="71">
        <v>730351</v>
      </c>
      <c r="K8" s="54">
        <f>J8/$C$8</f>
        <v>0.8271985828856715</v>
      </c>
      <c r="L8" s="71">
        <v>678490</v>
      </c>
      <c r="M8" s="54">
        <f>L8/$E$8</f>
        <v>0.78281406478588533</v>
      </c>
      <c r="N8" s="54">
        <f>(L8-J8)/J8</f>
        <v>-7.1008323395189435E-2</v>
      </c>
    </row>
    <row r="9" spans="2:14" ht="15" customHeight="1">
      <c r="B9" s="50" t="s">
        <v>66</v>
      </c>
      <c r="C9" s="51"/>
      <c r="D9" s="51"/>
      <c r="E9" s="51"/>
      <c r="F9" s="57"/>
      <c r="G9" s="57"/>
      <c r="H9" s="66"/>
      <c r="I9" s="50" t="s">
        <v>66</v>
      </c>
      <c r="J9" s="51"/>
      <c r="K9" s="51"/>
      <c r="L9" s="51"/>
      <c r="M9" s="57"/>
      <c r="N9" s="57"/>
    </row>
    <row r="10" spans="2:14" ht="15" customHeight="1">
      <c r="B10" s="72" t="s">
        <v>67</v>
      </c>
      <c r="C10" s="73">
        <v>593974</v>
      </c>
      <c r="D10" s="74">
        <f>C10/$C$8</f>
        <v>0.6727374249791318</v>
      </c>
      <c r="E10" s="73">
        <v>607528</v>
      </c>
      <c r="F10" s="74">
        <f>E10/$E$8</f>
        <v>0.70094100598570264</v>
      </c>
      <c r="G10" s="74">
        <f>(E10-C10)/C10</f>
        <v>2.2819180637536324E-2</v>
      </c>
      <c r="H10" s="66"/>
      <c r="I10" s="72" t="s">
        <v>67</v>
      </c>
      <c r="J10" s="73">
        <v>343990</v>
      </c>
      <c r="K10" s="74">
        <f>J10/$C$8</f>
        <v>0.3896045059524012</v>
      </c>
      <c r="L10" s="73">
        <v>331205</v>
      </c>
      <c r="M10" s="74">
        <f>L10/$E$8</f>
        <v>0.38213080860058241</v>
      </c>
      <c r="N10" s="74">
        <f>(L10-J10)/J10</f>
        <v>-3.7166778104014649E-2</v>
      </c>
    </row>
    <row r="11" spans="2:14" ht="15" customHeight="1">
      <c r="B11" s="75" t="s">
        <v>68</v>
      </c>
      <c r="C11" s="76">
        <v>86818</v>
      </c>
      <c r="D11" s="60">
        <f>C11/$C$8</f>
        <v>9.8330428203655826E-2</v>
      </c>
      <c r="E11" s="76">
        <v>104296</v>
      </c>
      <c r="F11" s="60">
        <f>E11/$E$8</f>
        <v>0.12033246724477693</v>
      </c>
      <c r="G11" s="61">
        <f>(E11-C11)/C11</f>
        <v>0.2013176990946578</v>
      </c>
      <c r="H11" s="66"/>
      <c r="I11" s="75" t="s">
        <v>68</v>
      </c>
      <c r="J11" s="76">
        <v>43291</v>
      </c>
      <c r="K11" s="60">
        <f>J11/$C$8</f>
        <v>4.9031566810620653E-2</v>
      </c>
      <c r="L11" s="76">
        <v>42450</v>
      </c>
      <c r="M11" s="60">
        <f>L11/$E$8</f>
        <v>4.8977077112648433E-2</v>
      </c>
      <c r="N11" s="61">
        <f>(L11-J11)/J11</f>
        <v>-1.942667067057818E-2</v>
      </c>
    </row>
    <row r="12" spans="2:14" ht="15" customHeight="1">
      <c r="B12" s="75" t="s">
        <v>69</v>
      </c>
      <c r="C12" s="76">
        <v>410671</v>
      </c>
      <c r="D12" s="60">
        <f>C12/$C$8</f>
        <v>0.46512768413029026</v>
      </c>
      <c r="E12" s="76">
        <v>403227</v>
      </c>
      <c r="F12" s="60">
        <f>E12/$E$8</f>
        <v>0.46522685212960868</v>
      </c>
      <c r="G12" s="61">
        <f>(E12-C12)/C12</f>
        <v>-1.8126432107453412E-2</v>
      </c>
      <c r="H12" s="66"/>
      <c r="I12" s="75" t="s">
        <v>69</v>
      </c>
      <c r="J12" s="76">
        <v>193047</v>
      </c>
      <c r="K12" s="60">
        <f>J12/$C$8</f>
        <v>0.21864583581090494</v>
      </c>
      <c r="L12" s="76">
        <v>190933</v>
      </c>
      <c r="M12" s="60">
        <f>L12/$E$8</f>
        <v>0.22029070116252775</v>
      </c>
      <c r="N12" s="61">
        <f>(L12-J12)/J12</f>
        <v>-1.0950701124596601E-2</v>
      </c>
    </row>
    <row r="13" spans="2:14" ht="15" customHeight="1">
      <c r="B13" s="75" t="s">
        <v>70</v>
      </c>
      <c r="C13" s="76">
        <v>89807</v>
      </c>
      <c r="D13" s="60">
        <f>C13/$C$8</f>
        <v>0.10171578204618534</v>
      </c>
      <c r="E13" s="76">
        <v>89722</v>
      </c>
      <c r="F13" s="60">
        <f>E13/$E$8</f>
        <v>0.10351758098235671</v>
      </c>
      <c r="G13" s="61">
        <f>(E13-C13)/C13</f>
        <v>-9.4647410558197024E-4</v>
      </c>
      <c r="H13" s="66"/>
      <c r="I13" s="75" t="s">
        <v>70</v>
      </c>
      <c r="J13" s="76">
        <v>98006</v>
      </c>
      <c r="K13" s="60">
        <f>J13/$C$8</f>
        <v>0.11100200357676394</v>
      </c>
      <c r="L13" s="76">
        <v>89078</v>
      </c>
      <c r="M13" s="60">
        <f>L13/$E$8</f>
        <v>0.10277456007162537</v>
      </c>
      <c r="N13" s="61">
        <f>(L13-J13)/J13</f>
        <v>-9.109646348182765E-2</v>
      </c>
    </row>
    <row r="14" spans="2:14" ht="15" customHeight="1">
      <c r="B14" s="75" t="s">
        <v>71</v>
      </c>
      <c r="C14" s="76">
        <v>6678</v>
      </c>
      <c r="D14" s="60">
        <f>C14/$C$8</f>
        <v>7.5635305990003638E-3</v>
      </c>
      <c r="E14" s="76">
        <v>10283</v>
      </c>
      <c r="F14" s="60">
        <f>E14/$E$8</f>
        <v>1.1864105628960278E-2</v>
      </c>
      <c r="G14" s="61">
        <f>(E14-C14)/C14</f>
        <v>0.53983228511530401</v>
      </c>
      <c r="H14" s="66"/>
      <c r="I14" s="75" t="s">
        <v>71</v>
      </c>
      <c r="J14" s="76">
        <v>9646</v>
      </c>
      <c r="K14" s="60">
        <f>J14/$C$8</f>
        <v>1.0925099754111637E-2</v>
      </c>
      <c r="L14" s="76">
        <v>8744</v>
      </c>
      <c r="M14" s="60">
        <f>L14/$E$8</f>
        <v>1.0088470253780868E-2</v>
      </c>
      <c r="N14" s="61">
        <f>(L14-J14)/J14</f>
        <v>-9.3510263321584075E-2</v>
      </c>
    </row>
    <row r="15" spans="2:14" ht="15" customHeight="1">
      <c r="B15" s="50" t="s">
        <v>72</v>
      </c>
      <c r="C15" s="51"/>
      <c r="D15" s="51"/>
      <c r="E15" s="51"/>
      <c r="F15" s="57"/>
      <c r="G15" s="57"/>
      <c r="H15" s="66"/>
      <c r="I15" s="50" t="s">
        <v>72</v>
      </c>
      <c r="J15" s="51"/>
      <c r="K15" s="51"/>
      <c r="L15" s="51"/>
      <c r="M15" s="57"/>
      <c r="N15" s="57"/>
    </row>
    <row r="16" spans="2:14" ht="15" customHeight="1">
      <c r="B16" s="72" t="s">
        <v>73</v>
      </c>
      <c r="C16" s="73">
        <v>288947</v>
      </c>
      <c r="D16" s="74">
        <f>C16/$C$8</f>
        <v>0.32726257502086825</v>
      </c>
      <c r="E16" s="73">
        <v>259204</v>
      </c>
      <c r="F16" s="74">
        <f>E16/$E$8</f>
        <v>0.29905899401429736</v>
      </c>
      <c r="G16" s="74">
        <f>(E16-C16)/C16</f>
        <v>-0.10293583252291943</v>
      </c>
      <c r="H16" s="66"/>
      <c r="I16" s="72" t="s">
        <v>73</v>
      </c>
      <c r="J16" s="73">
        <v>386361</v>
      </c>
      <c r="K16" s="74">
        <f>J16/$C$8</f>
        <v>0.43759407693327035</v>
      </c>
      <c r="L16" s="73">
        <v>347285</v>
      </c>
      <c r="M16" s="74">
        <f>L16/$E$8</f>
        <v>0.40068325618530293</v>
      </c>
      <c r="N16" s="74">
        <f>(L16-J16)/J16</f>
        <v>-0.10113857247496512</v>
      </c>
    </row>
    <row r="17" spans="2:16" ht="15" customHeight="1">
      <c r="B17" s="77" t="s">
        <v>74</v>
      </c>
      <c r="C17" s="77"/>
      <c r="D17" s="77"/>
      <c r="E17" s="77"/>
      <c r="F17" s="77"/>
      <c r="G17" s="77"/>
      <c r="H17" s="66"/>
      <c r="I17" s="77" t="s">
        <v>74</v>
      </c>
      <c r="J17" s="77"/>
      <c r="K17" s="77"/>
      <c r="L17" s="77"/>
      <c r="M17" s="77"/>
      <c r="N17" s="77"/>
    </row>
    <row r="18" spans="2:16" ht="20.100000000000001" customHeight="1" thickBot="1">
      <c r="B18" s="66"/>
      <c r="C18" s="66"/>
      <c r="D18" s="66"/>
      <c r="E18" s="66"/>
      <c r="F18" s="66"/>
      <c r="G18" s="66"/>
      <c r="H18" s="66"/>
      <c r="I18" s="66"/>
      <c r="J18" s="66"/>
      <c r="K18" s="66"/>
      <c r="L18" s="66"/>
      <c r="M18" s="66"/>
      <c r="N18" s="66"/>
    </row>
    <row r="19" spans="2:16" ht="36" customHeight="1" thickBot="1">
      <c r="B19" s="45" t="s">
        <v>75</v>
      </c>
      <c r="C19" s="45"/>
      <c r="D19" s="45"/>
      <c r="E19" s="45"/>
      <c r="F19" s="45"/>
      <c r="G19" s="45"/>
      <c r="H19" s="66"/>
      <c r="I19" s="45" t="s">
        <v>76</v>
      </c>
      <c r="J19" s="45"/>
      <c r="K19" s="45"/>
      <c r="L19" s="45"/>
      <c r="M19" s="45"/>
      <c r="N19" s="45"/>
      <c r="P19" s="41" t="s">
        <v>45</v>
      </c>
    </row>
    <row r="20" spans="2:16" ht="42.75" customHeight="1">
      <c r="B20" s="67" t="s">
        <v>63</v>
      </c>
      <c r="C20" s="47" t="str">
        <f>actualizaciones!$A$3</f>
        <v>I semestre 2011</v>
      </c>
      <c r="D20" s="68" t="s">
        <v>49</v>
      </c>
      <c r="E20" s="47" t="str">
        <f>actualizaciones!$A$2</f>
        <v>I semestre 2012</v>
      </c>
      <c r="F20" s="68" t="s">
        <v>49</v>
      </c>
      <c r="G20" s="69" t="s">
        <v>50</v>
      </c>
      <c r="H20" s="66"/>
      <c r="I20" s="67" t="s">
        <v>63</v>
      </c>
      <c r="J20" s="47" t="str">
        <f>actualizaciones!$A$3</f>
        <v>I semestre 2011</v>
      </c>
      <c r="K20" s="68" t="s">
        <v>49</v>
      </c>
      <c r="L20" s="47" t="str">
        <f>actualizaciones!$A$2</f>
        <v>I semestre 2012</v>
      </c>
      <c r="M20" s="68" t="s">
        <v>49</v>
      </c>
      <c r="N20" s="69" t="s">
        <v>50</v>
      </c>
    </row>
    <row r="21" spans="2:16" ht="15" customHeight="1">
      <c r="B21" s="50" t="s">
        <v>64</v>
      </c>
      <c r="C21" s="51"/>
      <c r="D21" s="51"/>
      <c r="E21" s="51"/>
      <c r="F21" s="51"/>
      <c r="G21" s="51"/>
      <c r="H21" s="66"/>
      <c r="I21" s="50" t="s">
        <v>64</v>
      </c>
      <c r="J21" s="51"/>
      <c r="K21" s="51"/>
      <c r="L21" s="51"/>
      <c r="M21" s="51"/>
      <c r="N21" s="51"/>
    </row>
    <row r="22" spans="2:16" ht="15" customHeight="1">
      <c r="B22" s="70" t="s">
        <v>65</v>
      </c>
      <c r="C22" s="71">
        <v>349316</v>
      </c>
      <c r="D22" s="54">
        <f>C22/$C$8</f>
        <v>0.39563675572333201</v>
      </c>
      <c r="E22" s="71">
        <v>338053</v>
      </c>
      <c r="F22" s="54">
        <f>E22/$E$8</f>
        <v>0.39003175145258279</v>
      </c>
      <c r="G22" s="54">
        <f>(E22-C22)/C22</f>
        <v>-3.2243012057850198E-2</v>
      </c>
      <c r="H22" s="66"/>
      <c r="I22" s="70" t="s">
        <v>65</v>
      </c>
      <c r="J22" s="71">
        <v>80067</v>
      </c>
      <c r="K22" s="54">
        <f>J22/$C$8</f>
        <v>9.0684217500773004E-2</v>
      </c>
      <c r="L22" s="71">
        <v>88636</v>
      </c>
      <c r="M22" s="54">
        <f>L22/$E$8</f>
        <v>0.10226459851488119</v>
      </c>
      <c r="N22" s="54">
        <f>(L22-J22)/J22</f>
        <v>0.10702286834775875</v>
      </c>
    </row>
    <row r="23" spans="2:16" ht="15" customHeight="1">
      <c r="B23" s="50" t="s">
        <v>66</v>
      </c>
      <c r="C23" s="51"/>
      <c r="D23" s="51"/>
      <c r="E23" s="51"/>
      <c r="F23" s="57"/>
      <c r="G23" s="57"/>
      <c r="H23" s="66"/>
      <c r="I23" s="50" t="s">
        <v>66</v>
      </c>
      <c r="J23" s="51"/>
      <c r="K23" s="51"/>
      <c r="L23" s="51"/>
      <c r="M23" s="57"/>
      <c r="N23" s="57"/>
    </row>
    <row r="24" spans="2:16" ht="15" customHeight="1">
      <c r="B24" s="72" t="s">
        <v>67</v>
      </c>
      <c r="C24" s="73">
        <v>257103</v>
      </c>
      <c r="D24" s="74">
        <f>C24/$C$8</f>
        <v>0.29119592806151401</v>
      </c>
      <c r="E24" s="73">
        <v>254230</v>
      </c>
      <c r="F24" s="74">
        <f>E24/$E$8</f>
        <v>0.29332019586215807</v>
      </c>
      <c r="G24" s="74">
        <f>(E24-C24)/C24</f>
        <v>-1.1174509826800932E-2</v>
      </c>
      <c r="H24" s="66"/>
      <c r="I24" s="72" t="s">
        <v>67</v>
      </c>
      <c r="J24" s="73">
        <v>80067</v>
      </c>
      <c r="K24" s="74">
        <f>J24/$C$8</f>
        <v>9.0684217500773004E-2</v>
      </c>
      <c r="L24" s="73">
        <v>88636</v>
      </c>
      <c r="M24" s="74">
        <f>L24/$E$8</f>
        <v>0.10226459851488119</v>
      </c>
      <c r="N24" s="74">
        <f>(L24-J24)/J24</f>
        <v>0.10702286834775875</v>
      </c>
    </row>
    <row r="25" spans="2:16" ht="15" customHeight="1">
      <c r="B25" s="75" t="s">
        <v>77</v>
      </c>
      <c r="C25" s="76">
        <v>213061</v>
      </c>
      <c r="D25" s="60">
        <f>C25/$C$8</f>
        <v>0.24131377552465055</v>
      </c>
      <c r="E25" s="76">
        <v>213782</v>
      </c>
      <c r="F25" s="60">
        <f>E25/$E$8</f>
        <v>0.24665294462417447</v>
      </c>
      <c r="G25" s="61">
        <f>(E25-C25)/C25</f>
        <v>3.3840073969426598E-3</v>
      </c>
      <c r="H25" s="66"/>
      <c r="I25" s="75" t="s">
        <v>77</v>
      </c>
      <c r="J25" s="76">
        <v>23694</v>
      </c>
      <c r="K25" s="60">
        <f>J25/$C$8</f>
        <v>2.6835923032751514E-2</v>
      </c>
      <c r="L25" s="76">
        <v>30247</v>
      </c>
      <c r="M25" s="60">
        <f>L25/$E$8</f>
        <v>3.4897753861631971E-2</v>
      </c>
      <c r="N25" s="61">
        <f>(L25-J25)/J25</f>
        <v>0.27656790748712756</v>
      </c>
    </row>
    <row r="26" spans="2:16" ht="15" customHeight="1">
      <c r="B26" s="75" t="s">
        <v>70</v>
      </c>
      <c r="C26" s="76">
        <v>36305</v>
      </c>
      <c r="D26" s="60">
        <f>C26/$C$8</f>
        <v>4.11191941294861E-2</v>
      </c>
      <c r="E26" s="76">
        <v>33731</v>
      </c>
      <c r="F26" s="60">
        <f>E26/$E$8</f>
        <v>3.8917450838321418E-2</v>
      </c>
      <c r="G26" s="61">
        <f>(E26-C26)/C26</f>
        <v>-7.0899325161823443E-2</v>
      </c>
      <c r="H26" s="66"/>
      <c r="I26" s="75" t="s">
        <v>70</v>
      </c>
      <c r="J26" s="76">
        <v>24635</v>
      </c>
      <c r="K26" s="60">
        <f>J26/$C$8</f>
        <v>2.7901703549921227E-2</v>
      </c>
      <c r="L26" s="76">
        <v>29309</v>
      </c>
      <c r="M26" s="60">
        <f>L26/$E$8</f>
        <v>3.3815527752523271E-2</v>
      </c>
      <c r="N26" s="61">
        <f>(L26-J26)/J26</f>
        <v>0.18973005885934646</v>
      </c>
    </row>
    <row r="27" spans="2:16" ht="15" customHeight="1">
      <c r="B27" s="75" t="s">
        <v>71</v>
      </c>
      <c r="C27" s="76">
        <v>7737</v>
      </c>
      <c r="D27" s="60">
        <f>C27/$C$8</f>
        <v>8.762958407377331E-3</v>
      </c>
      <c r="E27" s="76">
        <v>6717</v>
      </c>
      <c r="F27" s="60">
        <f>E27/$E$8</f>
        <v>7.7498003996621795E-3</v>
      </c>
      <c r="G27" s="61">
        <f>(E27-C27)/C27</f>
        <v>-0.13183404420317954</v>
      </c>
      <c r="H27" s="66"/>
      <c r="I27" s="75" t="s">
        <v>78</v>
      </c>
      <c r="J27" s="76">
        <v>27138</v>
      </c>
      <c r="K27" s="60">
        <f>J27/$C$8</f>
        <v>3.0736611769342895E-2</v>
      </c>
      <c r="L27" s="76">
        <v>24747</v>
      </c>
      <c r="M27" s="60">
        <f>L27/$E$8</f>
        <v>2.8552078381783527E-2</v>
      </c>
      <c r="N27" s="61">
        <f>(L27-J27)/J27</f>
        <v>-8.8105239885032063E-2</v>
      </c>
    </row>
    <row r="28" spans="2:16" ht="15" customHeight="1">
      <c r="B28" s="50" t="s">
        <v>72</v>
      </c>
      <c r="C28" s="51"/>
      <c r="D28" s="51"/>
      <c r="E28" s="51"/>
      <c r="F28" s="57"/>
      <c r="G28" s="57"/>
      <c r="H28" s="66"/>
      <c r="I28" s="75" t="s">
        <v>79</v>
      </c>
      <c r="J28" s="76">
        <v>4600</v>
      </c>
      <c r="K28" s="60">
        <f>J28/$C$8</f>
        <v>5.2099791487573632E-3</v>
      </c>
      <c r="L28" s="76">
        <v>4333</v>
      </c>
      <c r="M28" s="60">
        <f>L28/$E$8</f>
        <v>4.9992385189424181E-3</v>
      </c>
      <c r="N28" s="61">
        <f>(L28-J28)/J28</f>
        <v>-5.8043478260869565E-2</v>
      </c>
    </row>
    <row r="29" spans="2:16" ht="15" customHeight="1">
      <c r="B29" s="72" t="s">
        <v>73</v>
      </c>
      <c r="C29" s="73">
        <v>92213</v>
      </c>
      <c r="D29" s="74">
        <f>C29/$C$8</f>
        <v>0.10444082766181799</v>
      </c>
      <c r="E29" s="73">
        <v>83823</v>
      </c>
      <c r="F29" s="74">
        <f>E29/$E$8</f>
        <v>9.6711555590424728E-2</v>
      </c>
      <c r="G29" s="74">
        <f>(E29-C29)/C29</f>
        <v>-9.0985002114669297E-2</v>
      </c>
      <c r="H29" s="66"/>
      <c r="I29" s="50" t="s">
        <v>72</v>
      </c>
      <c r="J29" s="51"/>
      <c r="K29" s="51"/>
      <c r="L29" s="51"/>
      <c r="M29" s="57"/>
      <c r="N29" s="57"/>
    </row>
    <row r="30" spans="2:16" ht="15" customHeight="1">
      <c r="B30" s="77" t="s">
        <v>74</v>
      </c>
      <c r="C30" s="77"/>
      <c r="D30" s="77"/>
      <c r="E30" s="77"/>
      <c r="F30" s="77"/>
      <c r="G30" s="77"/>
      <c r="H30" s="66"/>
      <c r="I30" s="72" t="s">
        <v>73</v>
      </c>
      <c r="J30" s="73">
        <v>0</v>
      </c>
      <c r="K30" s="74">
        <f>J30/$C$8</f>
        <v>0</v>
      </c>
      <c r="L30" s="73">
        <v>0</v>
      </c>
      <c r="M30" s="74">
        <f>L30/$E$8</f>
        <v>0</v>
      </c>
      <c r="N30" s="78" t="str">
        <f>IFERROR((L30-J30)/J30,"-")</f>
        <v>-</v>
      </c>
    </row>
    <row r="31" spans="2:16">
      <c r="B31" s="66"/>
      <c r="C31" s="66"/>
      <c r="D31" s="66"/>
      <c r="E31" s="66"/>
      <c r="F31" s="66"/>
      <c r="G31" s="66"/>
      <c r="H31" s="66"/>
      <c r="I31" s="77" t="s">
        <v>74</v>
      </c>
      <c r="J31" s="77"/>
      <c r="K31" s="77"/>
      <c r="L31" s="77"/>
      <c r="M31" s="77"/>
      <c r="N31" s="77"/>
    </row>
    <row r="32" spans="2:16">
      <c r="B32" s="66"/>
      <c r="C32" s="66"/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66"/>
    </row>
    <row r="33" spans="2:14">
      <c r="B33" s="66"/>
      <c r="C33" s="66"/>
      <c r="D33" s="66"/>
      <c r="E33" s="66"/>
      <c r="F33" s="66"/>
      <c r="G33" s="66"/>
      <c r="H33" s="66"/>
      <c r="I33" s="66"/>
      <c r="J33" s="66"/>
      <c r="K33" s="66"/>
      <c r="L33" s="66"/>
      <c r="M33" s="66"/>
      <c r="N33" s="66"/>
    </row>
    <row r="34" spans="2:14" ht="36" customHeight="1">
      <c r="B34" s="45" t="s">
        <v>80</v>
      </c>
      <c r="C34" s="45"/>
      <c r="D34" s="45"/>
      <c r="E34" s="45"/>
      <c r="F34" s="45"/>
      <c r="G34" s="45"/>
      <c r="H34" s="66"/>
      <c r="I34" s="66"/>
    </row>
    <row r="35" spans="2:14" ht="18" customHeight="1">
      <c r="B35" s="45"/>
      <c r="C35" s="45"/>
      <c r="D35" s="45"/>
      <c r="E35" s="45"/>
      <c r="F35" s="45"/>
      <c r="G35" s="45"/>
      <c r="H35" s="66"/>
      <c r="I35" s="66"/>
    </row>
    <row r="36" spans="2:14" ht="42" customHeight="1">
      <c r="B36" s="67" t="s">
        <v>63</v>
      </c>
      <c r="C36" s="47" t="str">
        <f>actualizaciones!$A$3</f>
        <v>I semestre 2011</v>
      </c>
      <c r="D36" s="68" t="s">
        <v>49</v>
      </c>
      <c r="E36" s="47" t="str">
        <f>actualizaciones!$A$2</f>
        <v>I semestre 2012</v>
      </c>
      <c r="F36" s="68" t="s">
        <v>49</v>
      </c>
      <c r="G36" s="69" t="s">
        <v>50</v>
      </c>
      <c r="H36" s="66"/>
      <c r="I36" s="66"/>
    </row>
    <row r="37" spans="2:14" ht="15" customHeight="1">
      <c r="B37" s="50" t="s">
        <v>64</v>
      </c>
      <c r="C37" s="51"/>
      <c r="D37" s="51"/>
      <c r="E37" s="51"/>
      <c r="F37" s="51"/>
      <c r="G37" s="51"/>
      <c r="H37" s="66"/>
      <c r="I37" s="66"/>
    </row>
    <row r="38" spans="2:14" ht="15" customHeight="1">
      <c r="B38" s="70" t="s">
        <v>65</v>
      </c>
      <c r="C38" s="71">
        <v>2474299</v>
      </c>
      <c r="D38" s="54">
        <f>C38/$C$38</f>
        <v>1</v>
      </c>
      <c r="E38" s="71">
        <v>2399827</v>
      </c>
      <c r="F38" s="54">
        <f>E38/$E$38</f>
        <v>1</v>
      </c>
      <c r="G38" s="54">
        <f>E38/C38-1</f>
        <v>-3.0098221758970922E-2</v>
      </c>
      <c r="H38" s="66"/>
      <c r="I38" s="66"/>
    </row>
    <row r="39" spans="2:14" ht="15" customHeight="1">
      <c r="B39" s="50" t="s">
        <v>66</v>
      </c>
      <c r="C39" s="51"/>
      <c r="D39" s="51"/>
      <c r="E39" s="51"/>
      <c r="F39" s="57"/>
      <c r="G39" s="57"/>
      <c r="H39" s="66"/>
      <c r="I39" s="66"/>
    </row>
    <row r="40" spans="2:14" ht="15" customHeight="1">
      <c r="B40" s="72" t="s">
        <v>67</v>
      </c>
      <c r="C40" s="73">
        <v>1537011</v>
      </c>
      <c r="D40" s="74">
        <f t="shared" ref="D40:D45" si="0">C40/$C$38</f>
        <v>0.62119048667925747</v>
      </c>
      <c r="E40" s="73">
        <v>1562740</v>
      </c>
      <c r="F40" s="74">
        <f t="shared" ref="F40:F45" si="1">E40/$E$38</f>
        <v>0.65118860651205279</v>
      </c>
      <c r="G40" s="74">
        <f t="shared" ref="G40:G45" si="2">E40/C40-1</f>
        <v>1.6739632962939011E-2</v>
      </c>
      <c r="H40" s="66"/>
      <c r="I40" s="66"/>
    </row>
    <row r="41" spans="2:14" ht="15" customHeight="1">
      <c r="B41" s="75" t="s">
        <v>68</v>
      </c>
      <c r="C41" s="76">
        <v>199059</v>
      </c>
      <c r="D41" s="60">
        <f t="shared" si="0"/>
        <v>8.045066501663703E-2</v>
      </c>
      <c r="E41" s="76">
        <v>234341</v>
      </c>
      <c r="F41" s="60">
        <f t="shared" si="1"/>
        <v>9.7649122207559128E-2</v>
      </c>
      <c r="G41" s="61">
        <f t="shared" si="2"/>
        <v>0.17724393270336924</v>
      </c>
      <c r="H41" s="66"/>
      <c r="I41" s="66"/>
    </row>
    <row r="42" spans="2:14" ht="15" customHeight="1">
      <c r="B42" s="75" t="s">
        <v>69</v>
      </c>
      <c r="C42" s="76">
        <v>954528</v>
      </c>
      <c r="D42" s="60">
        <f t="shared" si="0"/>
        <v>0.38577714334443819</v>
      </c>
      <c r="E42" s="76">
        <v>958581</v>
      </c>
      <c r="F42" s="60">
        <f t="shared" si="1"/>
        <v>0.39943754278954274</v>
      </c>
      <c r="G42" s="61">
        <f t="shared" si="2"/>
        <v>4.2460776425625735E-3</v>
      </c>
      <c r="H42" s="66"/>
      <c r="I42" s="66"/>
    </row>
    <row r="43" spans="2:14" ht="15" customHeight="1">
      <c r="B43" s="75" t="s">
        <v>70</v>
      </c>
      <c r="C43" s="76">
        <v>302777</v>
      </c>
      <c r="D43" s="60">
        <f t="shared" si="0"/>
        <v>0.1223688002137171</v>
      </c>
      <c r="E43" s="76">
        <v>296256</v>
      </c>
      <c r="F43" s="60">
        <f t="shared" si="1"/>
        <v>0.123448898608108</v>
      </c>
      <c r="G43" s="61">
        <f t="shared" si="2"/>
        <v>-2.1537303031604171E-2</v>
      </c>
      <c r="H43" s="66"/>
      <c r="I43" s="66"/>
    </row>
    <row r="44" spans="2:14" ht="15" customHeight="1">
      <c r="B44" s="75" t="s">
        <v>78</v>
      </c>
      <c r="C44" s="76">
        <v>61252</v>
      </c>
      <c r="D44" s="60">
        <f t="shared" si="0"/>
        <v>2.4755294327807594E-2</v>
      </c>
      <c r="E44" s="76">
        <v>55211</v>
      </c>
      <c r="F44" s="60">
        <f t="shared" si="1"/>
        <v>2.3006241699922537E-2</v>
      </c>
      <c r="G44" s="61">
        <f t="shared" si="2"/>
        <v>-9.8625351008946649E-2</v>
      </c>
      <c r="H44" s="66"/>
      <c r="I44" s="66"/>
    </row>
    <row r="45" spans="2:14" ht="15" customHeight="1">
      <c r="B45" s="75" t="s">
        <v>79</v>
      </c>
      <c r="C45" s="76">
        <v>19395</v>
      </c>
      <c r="D45" s="60">
        <f t="shared" si="0"/>
        <v>7.8385837766575504E-3</v>
      </c>
      <c r="E45" s="76">
        <v>18351</v>
      </c>
      <c r="F45" s="60">
        <f t="shared" si="1"/>
        <v>7.6468012069203324E-3</v>
      </c>
      <c r="G45" s="61">
        <f t="shared" si="2"/>
        <v>-5.3828306264501191E-2</v>
      </c>
      <c r="H45" s="66"/>
      <c r="I45" s="66"/>
    </row>
    <row r="46" spans="2:14" ht="15" customHeight="1">
      <c r="B46" s="50" t="s">
        <v>72</v>
      </c>
      <c r="C46" s="51"/>
      <c r="D46" s="51"/>
      <c r="E46" s="51"/>
      <c r="F46" s="57"/>
      <c r="G46" s="57"/>
      <c r="H46" s="66"/>
      <c r="I46" s="66"/>
    </row>
    <row r="47" spans="2:14" ht="15" customHeight="1">
      <c r="B47" s="72" t="s">
        <v>73</v>
      </c>
      <c r="C47" s="73">
        <v>937288</v>
      </c>
      <c r="D47" s="74">
        <f>C47/$C$38</f>
        <v>0.37880951332074259</v>
      </c>
      <c r="E47" s="73">
        <v>837087</v>
      </c>
      <c r="F47" s="74">
        <f>E47/$E$38</f>
        <v>0.34881139348794726</v>
      </c>
      <c r="G47" s="74">
        <f>E47/C47-1</f>
        <v>-0.10690524150527903</v>
      </c>
      <c r="H47" s="66"/>
      <c r="I47" s="66"/>
    </row>
    <row r="48" spans="2:14" ht="15" customHeight="1">
      <c r="B48" s="77" t="s">
        <v>74</v>
      </c>
      <c r="C48" s="77"/>
      <c r="D48" s="77"/>
      <c r="E48" s="77"/>
      <c r="F48" s="77"/>
      <c r="G48" s="77"/>
      <c r="H48" s="66"/>
      <c r="I48" s="66"/>
    </row>
    <row r="49" ht="15" customHeight="1"/>
  </sheetData>
  <mergeCells count="10">
    <mergeCell ref="B30:G30"/>
    <mergeCell ref="I31:N31"/>
    <mergeCell ref="B34:G35"/>
    <mergeCell ref="B48:G48"/>
    <mergeCell ref="B5:G5"/>
    <mergeCell ref="I5:N5"/>
    <mergeCell ref="B17:G17"/>
    <mergeCell ref="I17:N17"/>
    <mergeCell ref="B19:G19"/>
    <mergeCell ref="I19:N19"/>
  </mergeCells>
  <hyperlinks>
    <hyperlink ref="P19" location="'Gráfico aloj tipolog y categorí'!A1" tooltip="Ir a gráfica" display="Gráfica"/>
  </hyperlinks>
  <printOptions horizontalCentered="1" verticalCentered="1"/>
  <pageMargins left="0.92" right="0.78740157480314965" top="0.64" bottom="0.49" header="0" footer="0.19685039370078741"/>
  <pageSetup paperSize="9" scale="65" orientation="landscape" r:id="rId1"/>
  <headerFooter scaleWithDoc="0" alignWithMargins="0">
    <oddHeader xml:space="preserve">&amp;L&amp;G&amp;RTurismo en Cifras </oddHeader>
    <oddFooter>&amp;CTurismo de Tenerife&amp;R&amp;P</oddFooter>
  </headerFooter>
  <rowBreaks count="1" manualBreakCount="1">
    <brk id="32" min="1" max="13" man="1"/>
  </rowBreaks>
  <drawing r:id="rId2"/>
  <legacyDrawingHF r:id="rId3"/>
</worksheet>
</file>

<file path=xl/worksheets/sheet6.xml><?xml version="1.0" encoding="utf-8"?>
<worksheet xmlns="http://schemas.openxmlformats.org/spreadsheetml/2006/main" xmlns:r="http://schemas.openxmlformats.org/officeDocument/2006/relationships">
  <sheetPr codeName="Hoja1">
    <tabColor rgb="FF000099"/>
    <pageSetUpPr autoPageBreaks="0" fitToPage="1"/>
  </sheetPr>
  <dimension ref="B6:S44"/>
  <sheetViews>
    <sheetView showGridLines="0" showRowColHeaders="0" showOutlineSymbols="0" topLeftCell="A28" zoomScaleNormal="100" workbookViewId="0">
      <selection activeCell="B1" sqref="B1"/>
    </sheetView>
  </sheetViews>
  <sheetFormatPr baseColWidth="10" defaultRowHeight="12.75"/>
  <cols>
    <col min="1" max="1" width="15" style="2" customWidth="1"/>
    <col min="2" max="8" width="12.42578125" style="2" customWidth="1"/>
    <col min="9" max="9" width="11.42578125" style="2"/>
    <col min="10" max="10" width="11.85546875" style="2" customWidth="1"/>
    <col min="11" max="11" width="3.7109375" style="2" customWidth="1"/>
    <col min="12" max="16" width="11.42578125" style="2"/>
    <col min="17" max="17" width="16.42578125" style="2" customWidth="1"/>
    <col min="18" max="265" width="11.42578125" style="2"/>
    <col min="266" max="266" width="11.85546875" style="2" customWidth="1"/>
    <col min="267" max="267" width="3.7109375" style="2" customWidth="1"/>
    <col min="268" max="521" width="11.42578125" style="2"/>
    <col min="522" max="522" width="11.85546875" style="2" customWidth="1"/>
    <col min="523" max="523" width="3.7109375" style="2" customWidth="1"/>
    <col min="524" max="777" width="11.42578125" style="2"/>
    <col min="778" max="778" width="11.85546875" style="2" customWidth="1"/>
    <col min="779" max="779" width="3.7109375" style="2" customWidth="1"/>
    <col min="780" max="1033" width="11.42578125" style="2"/>
    <col min="1034" max="1034" width="11.85546875" style="2" customWidth="1"/>
    <col min="1035" max="1035" width="3.7109375" style="2" customWidth="1"/>
    <col min="1036" max="1289" width="11.42578125" style="2"/>
    <col min="1290" max="1290" width="11.85546875" style="2" customWidth="1"/>
    <col min="1291" max="1291" width="3.7109375" style="2" customWidth="1"/>
    <col min="1292" max="1545" width="11.42578125" style="2"/>
    <col min="1546" max="1546" width="11.85546875" style="2" customWidth="1"/>
    <col min="1547" max="1547" width="3.7109375" style="2" customWidth="1"/>
    <col min="1548" max="1801" width="11.42578125" style="2"/>
    <col min="1802" max="1802" width="11.85546875" style="2" customWidth="1"/>
    <col min="1803" max="1803" width="3.7109375" style="2" customWidth="1"/>
    <col min="1804" max="2057" width="11.42578125" style="2"/>
    <col min="2058" max="2058" width="11.85546875" style="2" customWidth="1"/>
    <col min="2059" max="2059" width="3.7109375" style="2" customWidth="1"/>
    <col min="2060" max="2313" width="11.42578125" style="2"/>
    <col min="2314" max="2314" width="11.85546875" style="2" customWidth="1"/>
    <col min="2315" max="2315" width="3.7109375" style="2" customWidth="1"/>
    <col min="2316" max="2569" width="11.42578125" style="2"/>
    <col min="2570" max="2570" width="11.85546875" style="2" customWidth="1"/>
    <col min="2571" max="2571" width="3.7109375" style="2" customWidth="1"/>
    <col min="2572" max="2825" width="11.42578125" style="2"/>
    <col min="2826" max="2826" width="11.85546875" style="2" customWidth="1"/>
    <col min="2827" max="2827" width="3.7109375" style="2" customWidth="1"/>
    <col min="2828" max="3081" width="11.42578125" style="2"/>
    <col min="3082" max="3082" width="11.85546875" style="2" customWidth="1"/>
    <col min="3083" max="3083" width="3.7109375" style="2" customWidth="1"/>
    <col min="3084" max="3337" width="11.42578125" style="2"/>
    <col min="3338" max="3338" width="11.85546875" style="2" customWidth="1"/>
    <col min="3339" max="3339" width="3.7109375" style="2" customWidth="1"/>
    <col min="3340" max="3593" width="11.42578125" style="2"/>
    <col min="3594" max="3594" width="11.85546875" style="2" customWidth="1"/>
    <col min="3595" max="3595" width="3.7109375" style="2" customWidth="1"/>
    <col min="3596" max="3849" width="11.42578125" style="2"/>
    <col min="3850" max="3850" width="11.85546875" style="2" customWidth="1"/>
    <col min="3851" max="3851" width="3.7109375" style="2" customWidth="1"/>
    <col min="3852" max="4105" width="11.42578125" style="2"/>
    <col min="4106" max="4106" width="11.85546875" style="2" customWidth="1"/>
    <col min="4107" max="4107" width="3.7109375" style="2" customWidth="1"/>
    <col min="4108" max="4361" width="11.42578125" style="2"/>
    <col min="4362" max="4362" width="11.85546875" style="2" customWidth="1"/>
    <col min="4363" max="4363" width="3.7109375" style="2" customWidth="1"/>
    <col min="4364" max="4617" width="11.42578125" style="2"/>
    <col min="4618" max="4618" width="11.85546875" style="2" customWidth="1"/>
    <col min="4619" max="4619" width="3.7109375" style="2" customWidth="1"/>
    <col min="4620" max="4873" width="11.42578125" style="2"/>
    <col min="4874" max="4874" width="11.85546875" style="2" customWidth="1"/>
    <col min="4875" max="4875" width="3.7109375" style="2" customWidth="1"/>
    <col min="4876" max="5129" width="11.42578125" style="2"/>
    <col min="5130" max="5130" width="11.85546875" style="2" customWidth="1"/>
    <col min="5131" max="5131" width="3.7109375" style="2" customWidth="1"/>
    <col min="5132" max="5385" width="11.42578125" style="2"/>
    <col min="5386" max="5386" width="11.85546875" style="2" customWidth="1"/>
    <col min="5387" max="5387" width="3.7109375" style="2" customWidth="1"/>
    <col min="5388" max="5641" width="11.42578125" style="2"/>
    <col min="5642" max="5642" width="11.85546875" style="2" customWidth="1"/>
    <col min="5643" max="5643" width="3.7109375" style="2" customWidth="1"/>
    <col min="5644" max="5897" width="11.42578125" style="2"/>
    <col min="5898" max="5898" width="11.85546875" style="2" customWidth="1"/>
    <col min="5899" max="5899" width="3.7109375" style="2" customWidth="1"/>
    <col min="5900" max="6153" width="11.42578125" style="2"/>
    <col min="6154" max="6154" width="11.85546875" style="2" customWidth="1"/>
    <col min="6155" max="6155" width="3.7109375" style="2" customWidth="1"/>
    <col min="6156" max="6409" width="11.42578125" style="2"/>
    <col min="6410" max="6410" width="11.85546875" style="2" customWidth="1"/>
    <col min="6411" max="6411" width="3.7109375" style="2" customWidth="1"/>
    <col min="6412" max="6665" width="11.42578125" style="2"/>
    <col min="6666" max="6666" width="11.85546875" style="2" customWidth="1"/>
    <col min="6667" max="6667" width="3.7109375" style="2" customWidth="1"/>
    <col min="6668" max="6921" width="11.42578125" style="2"/>
    <col min="6922" max="6922" width="11.85546875" style="2" customWidth="1"/>
    <col min="6923" max="6923" width="3.7109375" style="2" customWidth="1"/>
    <col min="6924" max="7177" width="11.42578125" style="2"/>
    <col min="7178" max="7178" width="11.85546875" style="2" customWidth="1"/>
    <col min="7179" max="7179" width="3.7109375" style="2" customWidth="1"/>
    <col min="7180" max="7433" width="11.42578125" style="2"/>
    <col min="7434" max="7434" width="11.85546875" style="2" customWidth="1"/>
    <col min="7435" max="7435" width="3.7109375" style="2" customWidth="1"/>
    <col min="7436" max="7689" width="11.42578125" style="2"/>
    <col min="7690" max="7690" width="11.85546875" style="2" customWidth="1"/>
    <col min="7691" max="7691" width="3.7109375" style="2" customWidth="1"/>
    <col min="7692" max="7945" width="11.42578125" style="2"/>
    <col min="7946" max="7946" width="11.85546875" style="2" customWidth="1"/>
    <col min="7947" max="7947" width="3.7109375" style="2" customWidth="1"/>
    <col min="7948" max="8201" width="11.42578125" style="2"/>
    <col min="8202" max="8202" width="11.85546875" style="2" customWidth="1"/>
    <col min="8203" max="8203" width="3.7109375" style="2" customWidth="1"/>
    <col min="8204" max="8457" width="11.42578125" style="2"/>
    <col min="8458" max="8458" width="11.85546875" style="2" customWidth="1"/>
    <col min="8459" max="8459" width="3.7109375" style="2" customWidth="1"/>
    <col min="8460" max="8713" width="11.42578125" style="2"/>
    <col min="8714" max="8714" width="11.85546875" style="2" customWidth="1"/>
    <col min="8715" max="8715" width="3.7109375" style="2" customWidth="1"/>
    <col min="8716" max="8969" width="11.42578125" style="2"/>
    <col min="8970" max="8970" width="11.85546875" style="2" customWidth="1"/>
    <col min="8971" max="8971" width="3.7109375" style="2" customWidth="1"/>
    <col min="8972" max="9225" width="11.42578125" style="2"/>
    <col min="9226" max="9226" width="11.85546875" style="2" customWidth="1"/>
    <col min="9227" max="9227" width="3.7109375" style="2" customWidth="1"/>
    <col min="9228" max="9481" width="11.42578125" style="2"/>
    <col min="9482" max="9482" width="11.85546875" style="2" customWidth="1"/>
    <col min="9483" max="9483" width="3.7109375" style="2" customWidth="1"/>
    <col min="9484" max="9737" width="11.42578125" style="2"/>
    <col min="9738" max="9738" width="11.85546875" style="2" customWidth="1"/>
    <col min="9739" max="9739" width="3.7109375" style="2" customWidth="1"/>
    <col min="9740" max="9993" width="11.42578125" style="2"/>
    <col min="9994" max="9994" width="11.85546875" style="2" customWidth="1"/>
    <col min="9995" max="9995" width="3.7109375" style="2" customWidth="1"/>
    <col min="9996" max="10249" width="11.42578125" style="2"/>
    <col min="10250" max="10250" width="11.85546875" style="2" customWidth="1"/>
    <col min="10251" max="10251" width="3.7109375" style="2" customWidth="1"/>
    <col min="10252" max="10505" width="11.42578125" style="2"/>
    <col min="10506" max="10506" width="11.85546875" style="2" customWidth="1"/>
    <col min="10507" max="10507" width="3.7109375" style="2" customWidth="1"/>
    <col min="10508" max="10761" width="11.42578125" style="2"/>
    <col min="10762" max="10762" width="11.85546875" style="2" customWidth="1"/>
    <col min="10763" max="10763" width="3.7109375" style="2" customWidth="1"/>
    <col min="10764" max="11017" width="11.42578125" style="2"/>
    <col min="11018" max="11018" width="11.85546875" style="2" customWidth="1"/>
    <col min="11019" max="11019" width="3.7109375" style="2" customWidth="1"/>
    <col min="11020" max="11273" width="11.42578125" style="2"/>
    <col min="11274" max="11274" width="11.85546875" style="2" customWidth="1"/>
    <col min="11275" max="11275" width="3.7109375" style="2" customWidth="1"/>
    <col min="11276" max="11529" width="11.42578125" style="2"/>
    <col min="11530" max="11530" width="11.85546875" style="2" customWidth="1"/>
    <col min="11531" max="11531" width="3.7109375" style="2" customWidth="1"/>
    <col min="11532" max="11785" width="11.42578125" style="2"/>
    <col min="11786" max="11786" width="11.85546875" style="2" customWidth="1"/>
    <col min="11787" max="11787" width="3.7109375" style="2" customWidth="1"/>
    <col min="11788" max="12041" width="11.42578125" style="2"/>
    <col min="12042" max="12042" width="11.85546875" style="2" customWidth="1"/>
    <col min="12043" max="12043" width="3.7109375" style="2" customWidth="1"/>
    <col min="12044" max="12297" width="11.42578125" style="2"/>
    <col min="12298" max="12298" width="11.85546875" style="2" customWidth="1"/>
    <col min="12299" max="12299" width="3.7109375" style="2" customWidth="1"/>
    <col min="12300" max="12553" width="11.42578125" style="2"/>
    <col min="12554" max="12554" width="11.85546875" style="2" customWidth="1"/>
    <col min="12555" max="12555" width="3.7109375" style="2" customWidth="1"/>
    <col min="12556" max="12809" width="11.42578125" style="2"/>
    <col min="12810" max="12810" width="11.85546875" style="2" customWidth="1"/>
    <col min="12811" max="12811" width="3.7109375" style="2" customWidth="1"/>
    <col min="12812" max="13065" width="11.42578125" style="2"/>
    <col min="13066" max="13066" width="11.85546875" style="2" customWidth="1"/>
    <col min="13067" max="13067" width="3.7109375" style="2" customWidth="1"/>
    <col min="13068" max="13321" width="11.42578125" style="2"/>
    <col min="13322" max="13322" width="11.85546875" style="2" customWidth="1"/>
    <col min="13323" max="13323" width="3.7109375" style="2" customWidth="1"/>
    <col min="13324" max="13577" width="11.42578125" style="2"/>
    <col min="13578" max="13578" width="11.85546875" style="2" customWidth="1"/>
    <col min="13579" max="13579" width="3.7109375" style="2" customWidth="1"/>
    <col min="13580" max="13833" width="11.42578125" style="2"/>
    <col min="13834" max="13834" width="11.85546875" style="2" customWidth="1"/>
    <col min="13835" max="13835" width="3.7109375" style="2" customWidth="1"/>
    <col min="13836" max="14089" width="11.42578125" style="2"/>
    <col min="14090" max="14090" width="11.85546875" style="2" customWidth="1"/>
    <col min="14091" max="14091" width="3.7109375" style="2" customWidth="1"/>
    <col min="14092" max="14345" width="11.42578125" style="2"/>
    <col min="14346" max="14346" width="11.85546875" style="2" customWidth="1"/>
    <col min="14347" max="14347" width="3.7109375" style="2" customWidth="1"/>
    <col min="14348" max="14601" width="11.42578125" style="2"/>
    <col min="14602" max="14602" width="11.85546875" style="2" customWidth="1"/>
    <col min="14603" max="14603" width="3.7109375" style="2" customWidth="1"/>
    <col min="14604" max="14857" width="11.42578125" style="2"/>
    <col min="14858" max="14858" width="11.85546875" style="2" customWidth="1"/>
    <col min="14859" max="14859" width="3.7109375" style="2" customWidth="1"/>
    <col min="14860" max="15113" width="11.42578125" style="2"/>
    <col min="15114" max="15114" width="11.85546875" style="2" customWidth="1"/>
    <col min="15115" max="15115" width="3.7109375" style="2" customWidth="1"/>
    <col min="15116" max="15369" width="11.42578125" style="2"/>
    <col min="15370" max="15370" width="11.85546875" style="2" customWidth="1"/>
    <col min="15371" max="15371" width="3.7109375" style="2" customWidth="1"/>
    <col min="15372" max="15625" width="11.42578125" style="2"/>
    <col min="15626" max="15626" width="11.85546875" style="2" customWidth="1"/>
    <col min="15627" max="15627" width="3.7109375" style="2" customWidth="1"/>
    <col min="15628" max="15881" width="11.42578125" style="2"/>
    <col min="15882" max="15882" width="11.85546875" style="2" customWidth="1"/>
    <col min="15883" max="15883" width="3.7109375" style="2" customWidth="1"/>
    <col min="15884" max="16137" width="11.42578125" style="2"/>
    <col min="16138" max="16138" width="11.85546875" style="2" customWidth="1"/>
    <col min="16139" max="16139" width="3.7109375" style="2" customWidth="1"/>
    <col min="16140" max="16384" width="11.42578125" style="2"/>
  </cols>
  <sheetData>
    <row r="6" ht="15" customHeight="1"/>
    <row r="7" ht="15" customHeight="1"/>
    <row r="8" ht="15" customHeight="1"/>
    <row r="9" ht="15" customHeight="1"/>
    <row r="10" ht="15" customHeight="1"/>
    <row r="11" ht="15" customHeight="1"/>
    <row r="12" ht="15" customHeight="1"/>
    <row r="13" ht="15" customHeight="1"/>
    <row r="14" ht="15" customHeight="1"/>
    <row r="15" ht="15" customHeight="1"/>
    <row r="16" ht="15" customHeight="1"/>
    <row r="17" spans="2:19" ht="15" customHeight="1"/>
    <row r="18" spans="2:19" ht="15" customHeight="1"/>
    <row r="19" spans="2:19" ht="15" customHeight="1"/>
    <row r="20" spans="2:19" ht="15" customHeight="1" thickBot="1"/>
    <row r="21" spans="2:19" ht="15" customHeight="1" thickBot="1">
      <c r="S21" s="41" t="s">
        <v>60</v>
      </c>
    </row>
    <row r="22" spans="2:19" ht="15" customHeight="1"/>
    <row r="23" spans="2:19" ht="15" customHeight="1"/>
    <row r="24" spans="2:19" ht="15" customHeight="1"/>
    <row r="25" spans="2:19" ht="15" customHeight="1"/>
    <row r="26" spans="2:19" ht="15" customHeight="1"/>
    <row r="27" spans="2:19" ht="15" customHeight="1"/>
    <row r="28" spans="2:19" ht="15" customHeight="1"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</row>
    <row r="29" spans="2:19" ht="15" customHeight="1"/>
    <row r="30" spans="2:19" ht="15" customHeight="1"/>
    <row r="31" spans="2:19" ht="15" customHeight="1"/>
    <row r="32" spans="2:19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</sheetData>
  <hyperlinks>
    <hyperlink ref="S21" location="'Alojados tipología y categoría'!A1" tooltip="Ir a tabla" display="Tabla"/>
  </hyperlinks>
  <printOptions horizontalCentered="1" verticalCentered="1"/>
  <pageMargins left="0.93" right="0.78740157480314965" top="0.52" bottom="0.49" header="0" footer="0.19685039370078741"/>
  <pageSetup paperSize="9" scale="65" orientation="landscape" r:id="rId1"/>
  <headerFooter scaleWithDoc="0" alignWithMargins="0">
    <oddHeader xml:space="preserve">&amp;L&amp;G&amp;RTurismo en Cifras </oddHeader>
    <oddFooter>&amp;CTurismo de Tenerife&amp;R&amp;P</oddFooter>
  </headerFooter>
  <rowBreaks count="1" manualBreakCount="1">
    <brk id="41" min="1" max="16" man="1"/>
  </rowBreaks>
  <drawing r:id="rId2"/>
  <legacyDrawingHF r:id="rId3"/>
</worksheet>
</file>

<file path=xl/worksheets/sheet7.xml><?xml version="1.0" encoding="utf-8"?>
<worksheet xmlns="http://schemas.openxmlformats.org/spreadsheetml/2006/main" xmlns:r="http://schemas.openxmlformats.org/officeDocument/2006/relationships">
  <sheetPr codeName="Hoja102">
    <tabColor rgb="FF000099"/>
    <pageSetUpPr fitToPage="1"/>
  </sheetPr>
  <dimension ref="B1:R93"/>
  <sheetViews>
    <sheetView showGridLines="0" showRowColHeaders="0" zoomScaleNormal="100" workbookViewId="0">
      <selection activeCell="B1" sqref="B1"/>
    </sheetView>
  </sheetViews>
  <sheetFormatPr baseColWidth="10" defaultRowHeight="15" outlineLevelRow="1"/>
  <cols>
    <col min="1" max="1" width="15.7109375" style="79" customWidth="1"/>
    <col min="2" max="2" width="13" style="79" customWidth="1"/>
    <col min="3" max="12" width="10.7109375" style="79" customWidth="1"/>
    <col min="13" max="14" width="11.42578125" style="79"/>
    <col min="15" max="15" width="13.28515625" style="79" customWidth="1"/>
    <col min="16" max="16" width="11.42578125" style="79"/>
    <col min="17" max="17" width="15" style="79" customWidth="1"/>
    <col min="18" max="16384" width="11.42578125" style="79"/>
  </cols>
  <sheetData>
    <row r="1" spans="2:18" ht="15" customHeight="1"/>
    <row r="2" spans="2:18" ht="15" customHeight="1"/>
    <row r="3" spans="2:18" ht="15" customHeight="1"/>
    <row r="4" spans="2:18" ht="15" customHeight="1"/>
    <row r="5" spans="2:18" ht="36" customHeight="1">
      <c r="B5" s="17" t="s">
        <v>81</v>
      </c>
      <c r="C5" s="17"/>
      <c r="D5" s="17"/>
      <c r="E5" s="17"/>
      <c r="F5" s="17"/>
      <c r="G5" s="17"/>
      <c r="H5" s="17"/>
      <c r="I5" s="17"/>
      <c r="J5" s="17"/>
      <c r="K5" s="17"/>
      <c r="L5" s="17"/>
    </row>
    <row r="6" spans="2:18" ht="15" customHeight="1">
      <c r="B6" s="80"/>
      <c r="C6" s="19" t="s">
        <v>26</v>
      </c>
      <c r="D6" s="19"/>
      <c r="E6" s="20" t="s">
        <v>27</v>
      </c>
      <c r="F6" s="20"/>
      <c r="G6" s="19" t="s">
        <v>28</v>
      </c>
      <c r="H6" s="19"/>
      <c r="I6" s="20" t="s">
        <v>29</v>
      </c>
      <c r="J6" s="20"/>
      <c r="K6" s="19" t="s">
        <v>30</v>
      </c>
      <c r="L6" s="19"/>
      <c r="N6" s="81"/>
      <c r="O6" s="81"/>
      <c r="P6" s="81"/>
    </row>
    <row r="7" spans="2:18" ht="30" customHeight="1">
      <c r="B7" s="80"/>
      <c r="C7" s="22" t="s">
        <v>31</v>
      </c>
      <c r="D7" s="22" t="s">
        <v>32</v>
      </c>
      <c r="E7" s="23" t="s">
        <v>31</v>
      </c>
      <c r="F7" s="23" t="s">
        <v>32</v>
      </c>
      <c r="G7" s="22" t="s">
        <v>31</v>
      </c>
      <c r="H7" s="22" t="s">
        <v>32</v>
      </c>
      <c r="I7" s="23" t="s">
        <v>31</v>
      </c>
      <c r="J7" s="23" t="s">
        <v>32</v>
      </c>
      <c r="K7" s="22" t="s">
        <v>31</v>
      </c>
      <c r="L7" s="22" t="s">
        <v>32</v>
      </c>
      <c r="N7" s="81"/>
      <c r="O7" s="81"/>
      <c r="P7" s="81"/>
    </row>
    <row r="8" spans="2:18">
      <c r="B8" s="82" t="s">
        <v>39</v>
      </c>
      <c r="C8" s="83">
        <v>2796843</v>
      </c>
      <c r="D8" s="84">
        <f t="shared" ref="D8:D11" si="0">C8/C21-1</f>
        <v>-3.07347456913446E-2</v>
      </c>
      <c r="E8" s="85">
        <v>1076338</v>
      </c>
      <c r="F8" s="86">
        <f t="shared" ref="F8:F13" si="1">E8/E21-1</f>
        <v>-4.6512225349317871E-2</v>
      </c>
      <c r="G8" s="83">
        <v>878416</v>
      </c>
      <c r="H8" s="84">
        <f t="shared" ref="H8:H13" si="2">G8/G21-1</f>
        <v>-6.9282319970756623E-2</v>
      </c>
      <c r="I8" s="85">
        <v>378211</v>
      </c>
      <c r="J8" s="86">
        <f t="shared" ref="J8:J13" si="3">I8/I21-1</f>
        <v>8.6971596212828128E-3</v>
      </c>
      <c r="K8" s="83">
        <v>28267</v>
      </c>
      <c r="L8" s="84">
        <f t="shared" ref="L8:L13" si="4">K8/K21-1</f>
        <v>0.11948514851485159</v>
      </c>
      <c r="N8" s="87"/>
      <c r="O8" s="87"/>
      <c r="P8" s="87"/>
    </row>
    <row r="9" spans="2:18">
      <c r="B9" s="82" t="s">
        <v>40</v>
      </c>
      <c r="C9" s="83">
        <v>2562962</v>
      </c>
      <c r="D9" s="84">
        <f t="shared" si="0"/>
        <v>-2.2221052278186271E-2</v>
      </c>
      <c r="E9" s="85">
        <v>1013697</v>
      </c>
      <c r="F9" s="86">
        <f t="shared" si="1"/>
        <v>-1.6205435779482635E-2</v>
      </c>
      <c r="G9" s="83">
        <v>776116</v>
      </c>
      <c r="H9" s="84">
        <f t="shared" si="2"/>
        <v>-5.1382684210204643E-2</v>
      </c>
      <c r="I9" s="85">
        <v>352382</v>
      </c>
      <c r="J9" s="86">
        <f t="shared" si="3"/>
        <v>4.3389946939548896E-2</v>
      </c>
      <c r="K9" s="83">
        <v>31843</v>
      </c>
      <c r="L9" s="84">
        <f t="shared" si="4"/>
        <v>0.1954873104069681</v>
      </c>
    </row>
    <row r="10" spans="2:18">
      <c r="B10" s="82" t="s">
        <v>41</v>
      </c>
      <c r="C10" s="83">
        <v>2974220</v>
      </c>
      <c r="D10" s="84">
        <f t="shared" si="0"/>
        <v>-0.12201624946827461</v>
      </c>
      <c r="E10" s="85">
        <v>1148909</v>
      </c>
      <c r="F10" s="86">
        <f t="shared" si="1"/>
        <v>-0.10991313024729954</v>
      </c>
      <c r="G10" s="83">
        <v>918501</v>
      </c>
      <c r="H10" s="84">
        <f t="shared" si="2"/>
        <v>-0.13776015019948373</v>
      </c>
      <c r="I10" s="85">
        <v>400759</v>
      </c>
      <c r="J10" s="86">
        <f t="shared" si="3"/>
        <v>-7.8117308232003246E-2</v>
      </c>
      <c r="K10" s="83">
        <v>29581</v>
      </c>
      <c r="L10" s="84">
        <f t="shared" si="4"/>
        <v>0.10690764855560553</v>
      </c>
    </row>
    <row r="11" spans="2:18">
      <c r="B11" s="82" t="s">
        <v>42</v>
      </c>
      <c r="C11" s="83">
        <v>3356667</v>
      </c>
      <c r="D11" s="84">
        <f t="shared" si="0"/>
        <v>-8.2141826847485611E-2</v>
      </c>
      <c r="E11" s="85">
        <v>1236078</v>
      </c>
      <c r="F11" s="86">
        <f t="shared" si="1"/>
        <v>-8.2085761642517241E-2</v>
      </c>
      <c r="G11" s="83">
        <v>1032876</v>
      </c>
      <c r="H11" s="84">
        <f t="shared" si="2"/>
        <v>-0.10911656534849545</v>
      </c>
      <c r="I11" s="85">
        <v>525008</v>
      </c>
      <c r="J11" s="86">
        <f t="shared" si="3"/>
        <v>-5.062702868870983E-2</v>
      </c>
      <c r="K11" s="83">
        <v>29552</v>
      </c>
      <c r="L11" s="84">
        <f t="shared" si="4"/>
        <v>-0.1389026486785746</v>
      </c>
    </row>
    <row r="12" spans="2:18">
      <c r="B12" s="82" t="s">
        <v>43</v>
      </c>
      <c r="C12" s="83">
        <v>3508753</v>
      </c>
      <c r="D12" s="84">
        <f>C12/C25-1</f>
        <v>-1.9238972020767076E-2</v>
      </c>
      <c r="E12" s="85">
        <v>1293268</v>
      </c>
      <c r="F12" s="86">
        <f t="shared" si="1"/>
        <v>-1.7319852712106232E-2</v>
      </c>
      <c r="G12" s="83">
        <v>1064661</v>
      </c>
      <c r="H12" s="84">
        <f t="shared" si="2"/>
        <v>-5.2181344728583823E-2</v>
      </c>
      <c r="I12" s="85">
        <v>547845</v>
      </c>
      <c r="J12" s="86">
        <f t="shared" si="3"/>
        <v>2.6101826341192957E-2</v>
      </c>
      <c r="K12" s="83">
        <v>41796</v>
      </c>
      <c r="L12" s="84">
        <f t="shared" si="4"/>
        <v>0.31628507542594408</v>
      </c>
    </row>
    <row r="13" spans="2:18">
      <c r="B13" s="82" t="s">
        <v>44</v>
      </c>
      <c r="C13" s="83">
        <v>3606245</v>
      </c>
      <c r="D13" s="84">
        <f t="shared" ref="D13" si="5">C13/C26-1</f>
        <v>5.5713345581820617E-2</v>
      </c>
      <c r="E13" s="85">
        <v>1383431</v>
      </c>
      <c r="F13" s="86">
        <f t="shared" si="1"/>
        <v>9.1925191303627196E-2</v>
      </c>
      <c r="G13" s="83">
        <v>1085621</v>
      </c>
      <c r="H13" s="84">
        <f t="shared" si="2"/>
        <v>-2.7543735499879096E-2</v>
      </c>
      <c r="I13" s="85">
        <v>551141</v>
      </c>
      <c r="J13" s="86">
        <f t="shared" si="3"/>
        <v>5.9566630844148927E-2</v>
      </c>
      <c r="K13" s="83">
        <v>32842</v>
      </c>
      <c r="L13" s="84">
        <f t="shared" si="4"/>
        <v>0.14173474708847555</v>
      </c>
    </row>
    <row r="14" spans="2:18" ht="25.5">
      <c r="B14" s="30" t="str">
        <f>actualizaciones!$A$2</f>
        <v>I semestre 2012</v>
      </c>
      <c r="C14" s="31">
        <v>18805690</v>
      </c>
      <c r="D14" s="32">
        <v>-3.7819790386972585E-2</v>
      </c>
      <c r="E14" s="33">
        <v>7151721</v>
      </c>
      <c r="F14" s="34">
        <v>-3.0887991648400281E-2</v>
      </c>
      <c r="G14" s="31">
        <v>5756191</v>
      </c>
      <c r="H14" s="32">
        <v>-7.5494692702930299E-2</v>
      </c>
      <c r="I14" s="33">
        <v>2755346</v>
      </c>
      <c r="J14" s="34">
        <v>3.1911799996153789E-4</v>
      </c>
      <c r="K14" s="31">
        <v>193881</v>
      </c>
      <c r="L14" s="32">
        <v>0.11781120457546113</v>
      </c>
      <c r="O14" s="81"/>
      <c r="P14" s="81"/>
      <c r="Q14" s="81"/>
      <c r="R14" s="81"/>
    </row>
    <row r="15" spans="2:18" outlineLevel="1">
      <c r="B15" s="82" t="s">
        <v>33</v>
      </c>
      <c r="C15" s="83">
        <v>3276850</v>
      </c>
      <c r="D15" s="84">
        <f t="shared" ref="D15:D26" si="6">C15/C28-1</f>
        <v>7.8053742633071854E-2</v>
      </c>
      <c r="E15" s="85">
        <v>1228866</v>
      </c>
      <c r="F15" s="86">
        <f t="shared" ref="F15:F26" si="7">E15/E28-1</f>
        <v>8.1070666976331696E-2</v>
      </c>
      <c r="G15" s="83">
        <v>1036319</v>
      </c>
      <c r="H15" s="84">
        <f t="shared" ref="H15:H26" si="8">G15/G28-1</f>
        <v>6.5918490564485177E-2</v>
      </c>
      <c r="I15" s="85">
        <v>491652</v>
      </c>
      <c r="J15" s="86">
        <f t="shared" ref="J15:J26" si="9">I15/I28-1</f>
        <v>0.10035540674825216</v>
      </c>
      <c r="K15" s="83">
        <v>28750</v>
      </c>
      <c r="L15" s="84">
        <f t="shared" ref="L15:L26" si="10">K15/K28-1</f>
        <v>6.229875402491869E-3</v>
      </c>
    </row>
    <row r="16" spans="2:18" outlineLevel="1">
      <c r="B16" s="82" t="s">
        <v>34</v>
      </c>
      <c r="C16" s="83">
        <v>3458609</v>
      </c>
      <c r="D16" s="84">
        <f t="shared" si="6"/>
        <v>7.3821046229201492E-2</v>
      </c>
      <c r="E16" s="85">
        <v>1294980</v>
      </c>
      <c r="F16" s="86">
        <f t="shared" si="7"/>
        <v>6.3632488355302996E-2</v>
      </c>
      <c r="G16" s="83">
        <v>1099561</v>
      </c>
      <c r="H16" s="84">
        <f t="shared" si="8"/>
        <v>6.2478379595362732E-2</v>
      </c>
      <c r="I16" s="85">
        <v>484244</v>
      </c>
      <c r="J16" s="86">
        <f t="shared" si="9"/>
        <v>8.7509376165002539E-2</v>
      </c>
      <c r="K16" s="83">
        <v>30132</v>
      </c>
      <c r="L16" s="84">
        <f t="shared" si="10"/>
        <v>-9.4348926657681353E-3</v>
      </c>
    </row>
    <row r="17" spans="2:18" outlineLevel="1">
      <c r="B17" s="82" t="s">
        <v>35</v>
      </c>
      <c r="C17" s="83">
        <v>3346622</v>
      </c>
      <c r="D17" s="84">
        <f t="shared" si="6"/>
        <v>9.3253241664349895E-2</v>
      </c>
      <c r="E17" s="85">
        <v>1339844</v>
      </c>
      <c r="F17" s="86">
        <f t="shared" si="7"/>
        <v>0.1422389466989713</v>
      </c>
      <c r="G17" s="83">
        <v>1076645</v>
      </c>
      <c r="H17" s="84">
        <f t="shared" si="8"/>
        <v>2.38414034580543E-2</v>
      </c>
      <c r="I17" s="85">
        <v>362475</v>
      </c>
      <c r="J17" s="86">
        <f t="shared" si="9"/>
        <v>5.8253192495664408E-2</v>
      </c>
      <c r="K17" s="83">
        <v>27556</v>
      </c>
      <c r="L17" s="84">
        <f t="shared" si="10"/>
        <v>-1.5786841917279859E-2</v>
      </c>
    </row>
    <row r="18" spans="2:18" outlineLevel="1">
      <c r="B18" s="82" t="s">
        <v>36</v>
      </c>
      <c r="C18" s="83">
        <v>3189974</v>
      </c>
      <c r="D18" s="84">
        <f t="shared" si="6"/>
        <v>0.15137034038610553</v>
      </c>
      <c r="E18" s="85">
        <v>1254561</v>
      </c>
      <c r="F18" s="86">
        <f t="shared" si="7"/>
        <v>0.16173382078406973</v>
      </c>
      <c r="G18" s="83">
        <v>1016923</v>
      </c>
      <c r="H18" s="84">
        <f t="shared" si="8"/>
        <v>0.13699285663972494</v>
      </c>
      <c r="I18" s="85">
        <v>395215</v>
      </c>
      <c r="J18" s="86">
        <f t="shared" si="9"/>
        <v>0.14596260684999818</v>
      </c>
      <c r="K18" s="83">
        <v>26763</v>
      </c>
      <c r="L18" s="84">
        <f t="shared" si="10"/>
        <v>0.18483265450681774</v>
      </c>
    </row>
    <row r="19" spans="2:18" outlineLevel="1">
      <c r="B19" s="82" t="s">
        <v>37</v>
      </c>
      <c r="C19" s="83">
        <v>3858837</v>
      </c>
      <c r="D19" s="84">
        <f t="shared" si="6"/>
        <v>7.0787629618920489E-2</v>
      </c>
      <c r="E19" s="85">
        <v>1461141</v>
      </c>
      <c r="F19" s="86">
        <f t="shared" si="7"/>
        <v>5.1947210449053927E-2</v>
      </c>
      <c r="G19" s="83">
        <v>1221327</v>
      </c>
      <c r="H19" s="84">
        <f t="shared" si="8"/>
        <v>4.8292667435151593E-2</v>
      </c>
      <c r="I19" s="85">
        <v>496356</v>
      </c>
      <c r="J19" s="86">
        <f t="shared" si="9"/>
        <v>0.1115102113937656</v>
      </c>
      <c r="K19" s="83">
        <v>18819</v>
      </c>
      <c r="L19" s="84">
        <f t="shared" si="10"/>
        <v>-0.16800035368495514</v>
      </c>
    </row>
    <row r="20" spans="2:18" outlineLevel="1">
      <c r="B20" s="82" t="s">
        <v>38</v>
      </c>
      <c r="C20" s="83">
        <v>3554722</v>
      </c>
      <c r="D20" s="84">
        <f t="shared" si="6"/>
        <v>9.2600105979740999E-2</v>
      </c>
      <c r="E20" s="85">
        <v>1396810</v>
      </c>
      <c r="F20" s="86">
        <f t="shared" si="7"/>
        <v>6.9248828986478994E-2</v>
      </c>
      <c r="G20" s="83">
        <v>1146555</v>
      </c>
      <c r="H20" s="84">
        <f t="shared" si="8"/>
        <v>6.3812711140224465E-2</v>
      </c>
      <c r="I20" s="85">
        <v>413348</v>
      </c>
      <c r="J20" s="86">
        <f t="shared" si="9"/>
        <v>0.11183198304337072</v>
      </c>
      <c r="K20" s="83">
        <v>24013</v>
      </c>
      <c r="L20" s="84">
        <f t="shared" si="10"/>
        <v>4.7048050928752083E-2</v>
      </c>
    </row>
    <row r="21" spans="2:18" outlineLevel="1">
      <c r="B21" s="82" t="s">
        <v>39</v>
      </c>
      <c r="C21" s="83">
        <v>2885529</v>
      </c>
      <c r="D21" s="84">
        <f t="shared" si="6"/>
        <v>8.4266846831139386E-2</v>
      </c>
      <c r="E21" s="85">
        <v>1128843</v>
      </c>
      <c r="F21" s="86">
        <f t="shared" si="7"/>
        <v>0.13264756316467019</v>
      </c>
      <c r="G21" s="83">
        <v>943805</v>
      </c>
      <c r="H21" s="84">
        <f t="shared" si="8"/>
        <v>0.1211775271502189</v>
      </c>
      <c r="I21" s="85">
        <v>374950</v>
      </c>
      <c r="J21" s="86">
        <f t="shared" si="9"/>
        <v>-8.8200962988181475E-2</v>
      </c>
      <c r="K21" s="83">
        <v>25250</v>
      </c>
      <c r="L21" s="84">
        <f t="shared" si="10"/>
        <v>-3.3566808282619487E-2</v>
      </c>
      <c r="N21" s="87"/>
      <c r="O21" s="87"/>
      <c r="P21" s="87"/>
    </row>
    <row r="22" spans="2:18" outlineLevel="1">
      <c r="B22" s="82" t="s">
        <v>40</v>
      </c>
      <c r="C22" s="83">
        <v>2621208</v>
      </c>
      <c r="D22" s="84">
        <f t="shared" si="6"/>
        <v>6.6137585505909424E-2</v>
      </c>
      <c r="E22" s="85">
        <v>1030395</v>
      </c>
      <c r="F22" s="86">
        <f t="shared" si="7"/>
        <v>8.1722744212902265E-2</v>
      </c>
      <c r="G22" s="83">
        <v>818155</v>
      </c>
      <c r="H22" s="84">
        <f t="shared" si="8"/>
        <v>7.9202122116682094E-2</v>
      </c>
      <c r="I22" s="85">
        <v>337728</v>
      </c>
      <c r="J22" s="86">
        <f t="shared" si="9"/>
        <v>-0.10121593246771221</v>
      </c>
      <c r="K22" s="83">
        <v>26636</v>
      </c>
      <c r="L22" s="84">
        <f t="shared" si="10"/>
        <v>5.2140938536893611E-2</v>
      </c>
    </row>
    <row r="23" spans="2:18" outlineLevel="1">
      <c r="B23" s="82" t="s">
        <v>41</v>
      </c>
      <c r="C23" s="83">
        <v>3387557</v>
      </c>
      <c r="D23" s="84">
        <f t="shared" si="6"/>
        <v>0.25249552067072734</v>
      </c>
      <c r="E23" s="85">
        <v>1290783</v>
      </c>
      <c r="F23" s="86">
        <f t="shared" si="7"/>
        <v>0.21625113071008584</v>
      </c>
      <c r="G23" s="83">
        <v>1065250</v>
      </c>
      <c r="H23" s="84">
        <f t="shared" si="8"/>
        <v>0.29587412655468404</v>
      </c>
      <c r="I23" s="85">
        <v>434718</v>
      </c>
      <c r="J23" s="86">
        <f t="shared" si="9"/>
        <v>0.15690026373146759</v>
      </c>
      <c r="K23" s="83">
        <v>26724</v>
      </c>
      <c r="L23" s="84">
        <f t="shared" si="10"/>
        <v>-2.9981851179673336E-2</v>
      </c>
    </row>
    <row r="24" spans="2:18" outlineLevel="1">
      <c r="B24" s="82" t="s">
        <v>42</v>
      </c>
      <c r="C24" s="83">
        <v>3657065</v>
      </c>
      <c r="D24" s="84">
        <f t="shared" si="6"/>
        <v>0.1506685054381256</v>
      </c>
      <c r="E24" s="85">
        <v>1346616</v>
      </c>
      <c r="F24" s="86">
        <f t="shared" si="7"/>
        <v>0.18307587286610039</v>
      </c>
      <c r="G24" s="83">
        <v>1159384</v>
      </c>
      <c r="H24" s="84">
        <f t="shared" si="8"/>
        <v>0.14445458987507953</v>
      </c>
      <c r="I24" s="85">
        <v>553005</v>
      </c>
      <c r="J24" s="86">
        <f t="shared" si="9"/>
        <v>0.13452748280785842</v>
      </c>
      <c r="K24" s="83">
        <v>34319</v>
      </c>
      <c r="L24" s="84">
        <f t="shared" si="10"/>
        <v>0.20565606885649035</v>
      </c>
    </row>
    <row r="25" spans="2:18" outlineLevel="1">
      <c r="B25" s="82" t="s">
        <v>43</v>
      </c>
      <c r="C25" s="83">
        <v>3577582</v>
      </c>
      <c r="D25" s="84">
        <f>C25/C38-1</f>
        <v>0.17311309370786399</v>
      </c>
      <c r="E25" s="85">
        <v>1316062</v>
      </c>
      <c r="F25" s="86">
        <f t="shared" si="7"/>
        <v>0.21722683285284727</v>
      </c>
      <c r="G25" s="83">
        <v>1123275</v>
      </c>
      <c r="H25" s="84">
        <f t="shared" si="8"/>
        <v>0.19382149351636246</v>
      </c>
      <c r="I25" s="85">
        <v>533909</v>
      </c>
      <c r="J25" s="86">
        <f t="shared" si="9"/>
        <v>2.1569505353630447E-2</v>
      </c>
      <c r="K25" s="83">
        <v>31753</v>
      </c>
      <c r="L25" s="84">
        <f t="shared" si="10"/>
        <v>-8.3104732753891075E-2</v>
      </c>
    </row>
    <row r="26" spans="2:18" outlineLevel="1">
      <c r="B26" s="82" t="s">
        <v>44</v>
      </c>
      <c r="C26" s="83">
        <v>3415932</v>
      </c>
      <c r="D26" s="84">
        <f t="shared" si="6"/>
        <v>5.8338344739510717E-2</v>
      </c>
      <c r="E26" s="85">
        <v>1266965</v>
      </c>
      <c r="F26" s="86">
        <f t="shared" si="7"/>
        <v>8.9998322371392492E-2</v>
      </c>
      <c r="G26" s="83">
        <v>1116370</v>
      </c>
      <c r="H26" s="84">
        <f t="shared" si="8"/>
        <v>9.1681620160079857E-2</v>
      </c>
      <c r="I26" s="85">
        <v>520157</v>
      </c>
      <c r="J26" s="86">
        <f t="shared" si="9"/>
        <v>-4.7212839694320885E-2</v>
      </c>
      <c r="K26" s="83">
        <v>28765</v>
      </c>
      <c r="L26" s="84">
        <f t="shared" si="10"/>
        <v>4.1892127770990495E-3</v>
      </c>
    </row>
    <row r="27" spans="2:18" ht="15" customHeight="1">
      <c r="B27" s="35">
        <v>2011</v>
      </c>
      <c r="C27" s="88">
        <v>40230487</v>
      </c>
      <c r="D27" s="89">
        <f>C27/C40-1</f>
        <v>0.11043781800147245</v>
      </c>
      <c r="E27" s="88">
        <v>15355866</v>
      </c>
      <c r="F27" s="89">
        <f>E27/E40-1</f>
        <v>0.12129901828523426</v>
      </c>
      <c r="G27" s="88">
        <v>12823569</v>
      </c>
      <c r="H27" s="89">
        <f>G27/G40-1</f>
        <v>0.10600887286283589</v>
      </c>
      <c r="I27" s="88">
        <v>5397757</v>
      </c>
      <c r="J27" s="89">
        <f>I27/I40-1</f>
        <v>5.4957801742654633E-2</v>
      </c>
      <c r="K27" s="88">
        <v>329480</v>
      </c>
      <c r="L27" s="89">
        <f>K27/K40-1</f>
        <v>1.1096653818771118E-2</v>
      </c>
      <c r="O27" s="81"/>
      <c r="P27" s="81"/>
      <c r="Q27" s="81"/>
      <c r="R27" s="81"/>
    </row>
    <row r="28" spans="2:18" hidden="1" outlineLevel="1">
      <c r="B28" s="82" t="s">
        <v>33</v>
      </c>
      <c r="C28" s="83">
        <v>3039598</v>
      </c>
      <c r="D28" s="84">
        <f>C28/C41-1</f>
        <v>6.4640757384912817E-3</v>
      </c>
      <c r="E28" s="85">
        <v>1136712</v>
      </c>
      <c r="F28" s="86">
        <f>E28/E41-1</f>
        <v>2.0222028557298932E-2</v>
      </c>
      <c r="G28" s="83">
        <v>972231</v>
      </c>
      <c r="H28" s="84">
        <f>G28/G41-1</f>
        <v>6.1057422090288416E-2</v>
      </c>
      <c r="I28" s="85">
        <v>446812</v>
      </c>
      <c r="J28" s="86">
        <f>I28/I41-1</f>
        <v>-0.11982854058568837</v>
      </c>
      <c r="K28" s="83">
        <v>28572</v>
      </c>
      <c r="L28" s="84">
        <f>K28/K41-1</f>
        <v>-0.20800532209779354</v>
      </c>
    </row>
    <row r="29" spans="2:18" hidden="1" outlineLevel="1">
      <c r="B29" s="82" t="s">
        <v>34</v>
      </c>
      <c r="C29" s="83">
        <v>3220843</v>
      </c>
      <c r="D29" s="84">
        <f t="shared" ref="D29:F79" si="11">C29/C42-1</f>
        <v>7.4448105062862036E-2</v>
      </c>
      <c r="E29" s="85">
        <v>1217507</v>
      </c>
      <c r="F29" s="86">
        <f t="shared" si="11"/>
        <v>6.7316374423827874E-2</v>
      </c>
      <c r="G29" s="83">
        <v>1034902</v>
      </c>
      <c r="H29" s="84">
        <f t="shared" ref="H29:H39" si="12">G29/G42-1</f>
        <v>0.16204480864867787</v>
      </c>
      <c r="I29" s="85">
        <v>445278</v>
      </c>
      <c r="J29" s="86">
        <f t="shared" ref="J29:J39" si="13">I29/I42-1</f>
        <v>-8.6603609868368459E-2</v>
      </c>
      <c r="K29" s="83">
        <v>30419</v>
      </c>
      <c r="L29" s="84">
        <f t="shared" ref="L29:L39" si="14">K29/K42-1</f>
        <v>9.8000288766965094E-2</v>
      </c>
    </row>
    <row r="30" spans="2:18" hidden="1" outlineLevel="1">
      <c r="B30" s="82" t="s">
        <v>35</v>
      </c>
      <c r="C30" s="83">
        <v>3061159</v>
      </c>
      <c r="D30" s="84">
        <f t="shared" si="11"/>
        <v>6.3841048647435006E-2</v>
      </c>
      <c r="E30" s="85">
        <v>1172998</v>
      </c>
      <c r="F30" s="86">
        <f t="shared" si="11"/>
        <v>6.7908343628545698E-2</v>
      </c>
      <c r="G30" s="83">
        <v>1051574</v>
      </c>
      <c r="H30" s="84">
        <f t="shared" si="12"/>
        <v>0.12665906685123351</v>
      </c>
      <c r="I30" s="85">
        <v>342522</v>
      </c>
      <c r="J30" s="86">
        <f t="shared" si="13"/>
        <v>-8.60523198104447E-2</v>
      </c>
      <c r="K30" s="83">
        <v>27998</v>
      </c>
      <c r="L30" s="84">
        <f t="shared" si="14"/>
        <v>-3.3551950293406962E-2</v>
      </c>
    </row>
    <row r="31" spans="2:18" hidden="1" outlineLevel="1">
      <c r="B31" s="82" t="s">
        <v>36</v>
      </c>
      <c r="C31" s="83">
        <v>2770589</v>
      </c>
      <c r="D31" s="84">
        <f t="shared" si="11"/>
        <v>1.9562233433795928E-2</v>
      </c>
      <c r="E31" s="85">
        <v>1079904</v>
      </c>
      <c r="F31" s="86">
        <f t="shared" si="11"/>
        <v>2.1019749033726942E-2</v>
      </c>
      <c r="G31" s="83">
        <v>894397</v>
      </c>
      <c r="H31" s="84">
        <f t="shared" si="12"/>
        <v>5.5148941190349854E-2</v>
      </c>
      <c r="I31" s="85">
        <v>344876</v>
      </c>
      <c r="J31" s="86">
        <f t="shared" si="13"/>
        <v>-0.11994488108604673</v>
      </c>
      <c r="K31" s="83">
        <v>22588</v>
      </c>
      <c r="L31" s="84">
        <f t="shared" si="14"/>
        <v>-0.12656123119755613</v>
      </c>
    </row>
    <row r="32" spans="2:18" hidden="1" outlineLevel="1">
      <c r="B32" s="82" t="s">
        <v>37</v>
      </c>
      <c r="C32" s="83">
        <v>3603737</v>
      </c>
      <c r="D32" s="84">
        <f t="shared" si="11"/>
        <v>9.482941182402671E-3</v>
      </c>
      <c r="E32" s="85">
        <v>1388987</v>
      </c>
      <c r="F32" s="86">
        <f t="shared" si="11"/>
        <v>-5.6241109416018675E-3</v>
      </c>
      <c r="G32" s="83">
        <v>1165063</v>
      </c>
      <c r="H32" s="84">
        <f t="shared" si="12"/>
        <v>6.6312834692007883E-2</v>
      </c>
      <c r="I32" s="85">
        <v>446560</v>
      </c>
      <c r="J32" s="86">
        <f t="shared" si="13"/>
        <v>-0.20802333933369399</v>
      </c>
      <c r="K32" s="83">
        <v>22619</v>
      </c>
      <c r="L32" s="84">
        <f t="shared" si="14"/>
        <v>5.7753460531238199E-2</v>
      </c>
    </row>
    <row r="33" spans="2:17" hidden="1" outlineLevel="1">
      <c r="B33" s="82" t="s">
        <v>38</v>
      </c>
      <c r="C33" s="83">
        <v>3253452</v>
      </c>
      <c r="D33" s="84">
        <f t="shared" si="11"/>
        <v>2.3377128292525029E-2</v>
      </c>
      <c r="E33" s="85">
        <v>1306347</v>
      </c>
      <c r="F33" s="86">
        <f t="shared" si="11"/>
        <v>6.2691066817865959E-2</v>
      </c>
      <c r="G33" s="83">
        <v>1077779</v>
      </c>
      <c r="H33" s="84">
        <f t="shared" si="12"/>
        <v>5.9954800081823967E-2</v>
      </c>
      <c r="I33" s="85">
        <v>371772</v>
      </c>
      <c r="J33" s="86">
        <f t="shared" si="13"/>
        <v>-0.18210977890221103</v>
      </c>
      <c r="K33" s="83">
        <v>22934</v>
      </c>
      <c r="L33" s="84">
        <f t="shared" si="14"/>
        <v>-0.15869405722670582</v>
      </c>
    </row>
    <row r="34" spans="2:17" hidden="1" outlineLevel="1">
      <c r="B34" s="82" t="s">
        <v>39</v>
      </c>
      <c r="C34" s="83">
        <v>2661272</v>
      </c>
      <c r="D34" s="84">
        <f t="shared" si="11"/>
        <v>3.607557089287261E-2</v>
      </c>
      <c r="E34" s="85">
        <v>996641</v>
      </c>
      <c r="F34" s="86">
        <f t="shared" si="11"/>
        <v>2.8320468678580957E-2</v>
      </c>
      <c r="G34" s="83">
        <v>841798</v>
      </c>
      <c r="H34" s="84">
        <f t="shared" si="12"/>
        <v>3.9864019359453051E-2</v>
      </c>
      <c r="I34" s="85">
        <v>411220</v>
      </c>
      <c r="J34" s="86">
        <f t="shared" si="13"/>
        <v>1.8269521248408971E-2</v>
      </c>
      <c r="K34" s="83">
        <v>26127</v>
      </c>
      <c r="L34" s="84">
        <f t="shared" si="14"/>
        <v>-7.0279695395345509E-2</v>
      </c>
      <c r="N34" s="87"/>
      <c r="O34" s="87"/>
      <c r="P34" s="87"/>
    </row>
    <row r="35" spans="2:17" hidden="1" outlineLevel="1">
      <c r="B35" s="82" t="s">
        <v>40</v>
      </c>
      <c r="C35" s="83">
        <v>2458602</v>
      </c>
      <c r="D35" s="84">
        <f t="shared" si="11"/>
        <v>1.4648129592242709E-2</v>
      </c>
      <c r="E35" s="85">
        <v>952550</v>
      </c>
      <c r="F35" s="86">
        <f t="shared" si="11"/>
        <v>5.6023396480771925E-2</v>
      </c>
      <c r="G35" s="83">
        <v>758111</v>
      </c>
      <c r="H35" s="84">
        <f t="shared" si="12"/>
        <v>1.3876573919904711E-2</v>
      </c>
      <c r="I35" s="85">
        <v>375761</v>
      </c>
      <c r="J35" s="86">
        <f t="shared" si="13"/>
        <v>-6.123107523355098E-3</v>
      </c>
      <c r="K35" s="83">
        <v>25316</v>
      </c>
      <c r="L35" s="84">
        <f t="shared" si="14"/>
        <v>-0.16008095285491519</v>
      </c>
    </row>
    <row r="36" spans="2:17" hidden="1" outlineLevel="1">
      <c r="B36" s="82" t="s">
        <v>41</v>
      </c>
      <c r="C36" s="83">
        <v>2704646</v>
      </c>
      <c r="D36" s="84">
        <f t="shared" si="11"/>
        <v>-7.3257212835748375E-2</v>
      </c>
      <c r="E36" s="85">
        <v>1061280</v>
      </c>
      <c r="F36" s="86">
        <f t="shared" si="11"/>
        <v>-3.62592387094548E-2</v>
      </c>
      <c r="G36" s="83">
        <v>822032</v>
      </c>
      <c r="H36" s="84">
        <f t="shared" si="12"/>
        <v>-8.4832298150475771E-2</v>
      </c>
      <c r="I36" s="85">
        <v>375761</v>
      </c>
      <c r="J36" s="86">
        <f t="shared" si="13"/>
        <v>-0.16679749170702285</v>
      </c>
      <c r="K36" s="83">
        <v>27550</v>
      </c>
      <c r="L36" s="84">
        <f t="shared" si="14"/>
        <v>-7.6649797231625127E-2</v>
      </c>
    </row>
    <row r="37" spans="2:17" hidden="1" outlineLevel="1">
      <c r="B37" s="82" t="s">
        <v>42</v>
      </c>
      <c r="C37" s="83">
        <v>3178209</v>
      </c>
      <c r="D37" s="84">
        <f t="shared" si="11"/>
        <v>-3.2647373846854788E-2</v>
      </c>
      <c r="E37" s="85">
        <v>1138233</v>
      </c>
      <c r="F37" s="86">
        <f t="shared" si="11"/>
        <v>-1.7154822554183546E-2</v>
      </c>
      <c r="G37" s="83">
        <v>1013045</v>
      </c>
      <c r="H37" s="84">
        <f t="shared" si="12"/>
        <v>-2.182026045654728E-2</v>
      </c>
      <c r="I37" s="85">
        <v>487432</v>
      </c>
      <c r="J37" s="86">
        <f t="shared" si="13"/>
        <v>-0.10964006174023433</v>
      </c>
      <c r="K37" s="83">
        <v>28465</v>
      </c>
      <c r="L37" s="84">
        <f t="shared" si="14"/>
        <v>-0.22362535457124155</v>
      </c>
    </row>
    <row r="38" spans="2:17" hidden="1" outlineLevel="1">
      <c r="B38" s="82" t="s">
        <v>43</v>
      </c>
      <c r="C38" s="83">
        <v>3049648</v>
      </c>
      <c r="D38" s="84">
        <f t="shared" si="11"/>
        <v>-3.0898829095330149E-2</v>
      </c>
      <c r="E38" s="85">
        <v>1081197</v>
      </c>
      <c r="F38" s="86">
        <f t="shared" si="11"/>
        <v>-2.5021980350693696E-2</v>
      </c>
      <c r="G38" s="83">
        <v>940907</v>
      </c>
      <c r="H38" s="84">
        <f t="shared" si="12"/>
        <v>-6.0253586820276928E-2</v>
      </c>
      <c r="I38" s="85">
        <v>522636</v>
      </c>
      <c r="J38" s="86">
        <f t="shared" si="13"/>
        <v>-1.6238661453931491E-2</v>
      </c>
      <c r="K38" s="83">
        <v>34631</v>
      </c>
      <c r="L38" s="84">
        <f t="shared" si="14"/>
        <v>-0.11819825325287092</v>
      </c>
    </row>
    <row r="39" spans="2:17" hidden="1" outlineLevel="1">
      <c r="B39" s="82" t="s">
        <v>44</v>
      </c>
      <c r="C39" s="83">
        <v>3227637</v>
      </c>
      <c r="D39" s="84">
        <f t="shared" si="11"/>
        <v>-5.6395205550938021E-2</v>
      </c>
      <c r="E39" s="85">
        <v>1162355</v>
      </c>
      <c r="F39" s="86">
        <f t="shared" si="11"/>
        <v>-6.4817630768884138E-2</v>
      </c>
      <c r="G39" s="83">
        <v>1022615</v>
      </c>
      <c r="H39" s="84">
        <f t="shared" si="12"/>
        <v>-5.5476328141885189E-2</v>
      </c>
      <c r="I39" s="85">
        <v>545932</v>
      </c>
      <c r="J39" s="86">
        <f t="shared" si="13"/>
        <v>-8.1423600594961676E-2</v>
      </c>
      <c r="K39" s="83">
        <v>28645</v>
      </c>
      <c r="L39" s="84">
        <f t="shared" si="14"/>
        <v>-0.13141696230934841</v>
      </c>
    </row>
    <row r="40" spans="2:17" collapsed="1">
      <c r="B40" s="38">
        <v>2010</v>
      </c>
      <c r="C40" s="90">
        <v>36229392</v>
      </c>
      <c r="D40" s="91">
        <f>C40/C53-1</f>
        <v>2.8979059372828964E-3</v>
      </c>
      <c r="E40" s="90">
        <v>13694711</v>
      </c>
      <c r="F40" s="91">
        <f>E40/E53-1</f>
        <v>1.2961071591193862E-2</v>
      </c>
      <c r="G40" s="90">
        <v>11594454</v>
      </c>
      <c r="H40" s="91">
        <f>G40/G53-1</f>
        <v>2.8574515770976694E-2</v>
      </c>
      <c r="I40" s="90">
        <v>5116562</v>
      </c>
      <c r="J40" s="91">
        <f>I40/I53-1</f>
        <v>-0.10016953504486348</v>
      </c>
      <c r="K40" s="90">
        <v>325864</v>
      </c>
      <c r="L40" s="91">
        <f>K40/K53-1</f>
        <v>-0.10538612110879586</v>
      </c>
    </row>
    <row r="41" spans="2:17" ht="15" hidden="1" customHeight="1" outlineLevel="1">
      <c r="B41" s="82" t="s">
        <v>33</v>
      </c>
      <c r="C41" s="83">
        <v>3020076</v>
      </c>
      <c r="D41" s="84">
        <f t="shared" si="11"/>
        <v>-0.10062421660235699</v>
      </c>
      <c r="E41" s="85">
        <v>1114181</v>
      </c>
      <c r="F41" s="86">
        <f t="shared" si="11"/>
        <v>-9.2075037504899426E-2</v>
      </c>
      <c r="G41" s="83">
        <v>916285</v>
      </c>
      <c r="H41" s="84">
        <f t="shared" ref="H41:H79" si="15">G41/G54-1</f>
        <v>-0.12024590887968012</v>
      </c>
      <c r="I41" s="85">
        <v>507642</v>
      </c>
      <c r="J41" s="86">
        <f t="shared" ref="J41:J79" si="16">I41/I54-1</f>
        <v>-0.12698887673607528</v>
      </c>
      <c r="K41" s="83">
        <v>36076</v>
      </c>
      <c r="L41" s="84">
        <f t="shared" ref="L41:L79" si="17">K41/K54-1</f>
        <v>-5.4810312303500308E-2</v>
      </c>
      <c r="N41" s="87"/>
      <c r="O41" s="87"/>
      <c r="P41" s="87"/>
    </row>
    <row r="42" spans="2:17" ht="15" hidden="1" customHeight="1" outlineLevel="1">
      <c r="B42" s="82" t="s">
        <v>34</v>
      </c>
      <c r="C42" s="83">
        <v>2997672</v>
      </c>
      <c r="D42" s="84">
        <f t="shared" si="11"/>
        <v>-0.11885319628502189</v>
      </c>
      <c r="E42" s="85">
        <v>1140718</v>
      </c>
      <c r="F42" s="86">
        <f t="shared" si="11"/>
        <v>-9.1916617178084081E-2</v>
      </c>
      <c r="G42" s="83">
        <v>890587</v>
      </c>
      <c r="H42" s="84">
        <f t="shared" si="15"/>
        <v>-0.16278385482275881</v>
      </c>
      <c r="I42" s="85">
        <v>487497</v>
      </c>
      <c r="J42" s="86">
        <f t="shared" si="16"/>
        <v>-0.11267867121220665</v>
      </c>
      <c r="K42" s="83">
        <v>27704</v>
      </c>
      <c r="L42" s="84">
        <f t="shared" si="17"/>
        <v>-0.34725036520427877</v>
      </c>
      <c r="O42" s="87"/>
      <c r="P42" s="87"/>
      <c r="Q42" s="87"/>
    </row>
    <row r="43" spans="2:17" ht="15" hidden="1" customHeight="1" outlineLevel="1">
      <c r="B43" s="82" t="s">
        <v>35</v>
      </c>
      <c r="C43" s="83">
        <v>2877459</v>
      </c>
      <c r="D43" s="84">
        <f t="shared" si="11"/>
        <v>-0.12571846305344481</v>
      </c>
      <c r="E43" s="85">
        <v>1098407</v>
      </c>
      <c r="F43" s="86">
        <f t="shared" si="11"/>
        <v>-0.14627355913207107</v>
      </c>
      <c r="G43" s="83">
        <v>933356</v>
      </c>
      <c r="H43" s="84">
        <f t="shared" si="15"/>
        <v>-9.4199361231962486E-2</v>
      </c>
      <c r="I43" s="85">
        <v>374772</v>
      </c>
      <c r="J43" s="86">
        <f t="shared" si="16"/>
        <v>-0.21729922998043105</v>
      </c>
      <c r="K43" s="83">
        <v>28970</v>
      </c>
      <c r="L43" s="84">
        <f t="shared" si="17"/>
        <v>-0.32806049079185418</v>
      </c>
    </row>
    <row r="44" spans="2:17" ht="15" hidden="1" customHeight="1" outlineLevel="1">
      <c r="B44" s="82" t="s">
        <v>36</v>
      </c>
      <c r="C44" s="83">
        <v>2717430</v>
      </c>
      <c r="D44" s="84">
        <f t="shared" si="11"/>
        <v>-0.11981197986997827</v>
      </c>
      <c r="E44" s="85">
        <v>1057672</v>
      </c>
      <c r="F44" s="86">
        <f t="shared" si="11"/>
        <v>-0.1130276103356781</v>
      </c>
      <c r="G44" s="83">
        <v>847650</v>
      </c>
      <c r="H44" s="84">
        <f t="shared" si="15"/>
        <v>-9.9423095311454213E-2</v>
      </c>
      <c r="I44" s="85">
        <v>391880</v>
      </c>
      <c r="J44" s="86">
        <f t="shared" si="16"/>
        <v>-0.22710382858540357</v>
      </c>
      <c r="K44" s="83">
        <v>25861</v>
      </c>
      <c r="L44" s="84">
        <f t="shared" si="17"/>
        <v>-0.24259020618556704</v>
      </c>
    </row>
    <row r="45" spans="2:17" ht="15" hidden="1" customHeight="1" outlineLevel="1">
      <c r="B45" s="82" t="s">
        <v>37</v>
      </c>
      <c r="C45" s="83">
        <v>3569884</v>
      </c>
      <c r="D45" s="84">
        <f t="shared" si="11"/>
        <v>-0.14115038584531348</v>
      </c>
      <c r="E45" s="85">
        <v>1396843</v>
      </c>
      <c r="F45" s="86">
        <f t="shared" si="11"/>
        <v>-0.12639381489850454</v>
      </c>
      <c r="G45" s="83">
        <v>1092609</v>
      </c>
      <c r="H45" s="84">
        <f t="shared" si="15"/>
        <v>-0.11538875696384754</v>
      </c>
      <c r="I45" s="85">
        <v>563855</v>
      </c>
      <c r="J45" s="86">
        <f t="shared" si="16"/>
        <v>-0.24445590856101518</v>
      </c>
      <c r="K45" s="83">
        <v>21384</v>
      </c>
      <c r="L45" s="84">
        <f t="shared" si="17"/>
        <v>-0.32942393928941016</v>
      </c>
    </row>
    <row r="46" spans="2:17" ht="15" hidden="1" customHeight="1" outlineLevel="1">
      <c r="B46" s="82" t="s">
        <v>38</v>
      </c>
      <c r="C46" s="83">
        <v>3179133</v>
      </c>
      <c r="D46" s="84">
        <f t="shared" si="11"/>
        <v>-0.16385121540279957</v>
      </c>
      <c r="E46" s="85">
        <v>1229282</v>
      </c>
      <c r="F46" s="86">
        <f t="shared" si="11"/>
        <v>-0.17766683546607032</v>
      </c>
      <c r="G46" s="83">
        <v>1016816</v>
      </c>
      <c r="H46" s="84">
        <f t="shared" si="15"/>
        <v>-0.13327628003395919</v>
      </c>
      <c r="I46" s="85">
        <v>454550</v>
      </c>
      <c r="J46" s="86">
        <f t="shared" si="16"/>
        <v>-0.24326043128578301</v>
      </c>
      <c r="K46" s="83">
        <v>27260</v>
      </c>
      <c r="L46" s="84">
        <f t="shared" si="17"/>
        <v>-0.35486924624304816</v>
      </c>
      <c r="O46" s="81"/>
      <c r="P46" s="81"/>
      <c r="Q46" s="81"/>
    </row>
    <row r="47" spans="2:17" ht="15" hidden="1" customHeight="1" outlineLevel="1">
      <c r="B47" s="82" t="s">
        <v>39</v>
      </c>
      <c r="C47" s="83">
        <v>2568608</v>
      </c>
      <c r="D47" s="84">
        <f t="shared" si="11"/>
        <v>-0.16802419155012427</v>
      </c>
      <c r="E47" s="85">
        <v>969193</v>
      </c>
      <c r="F47" s="86">
        <f t="shared" si="11"/>
        <v>-0.20338817271116283</v>
      </c>
      <c r="G47" s="83">
        <v>809527</v>
      </c>
      <c r="H47" s="84">
        <f t="shared" si="15"/>
        <v>-0.18128786859779866</v>
      </c>
      <c r="I47" s="85">
        <v>403842</v>
      </c>
      <c r="J47" s="86">
        <f t="shared" si="16"/>
        <v>-0.20322858134983268</v>
      </c>
      <c r="K47" s="83">
        <v>28102</v>
      </c>
      <c r="L47" s="84">
        <f t="shared" si="17"/>
        <v>-0.28193990188062146</v>
      </c>
    </row>
    <row r="48" spans="2:17" ht="15" hidden="1" customHeight="1" outlineLevel="1">
      <c r="B48" s="82" t="s">
        <v>40</v>
      </c>
      <c r="C48" s="83">
        <v>2423108</v>
      </c>
      <c r="D48" s="84">
        <f t="shared" si="11"/>
        <v>-0.18381636922596034</v>
      </c>
      <c r="E48" s="85">
        <v>902016</v>
      </c>
      <c r="F48" s="86">
        <f t="shared" si="11"/>
        <v>-0.24811887179820602</v>
      </c>
      <c r="G48" s="83">
        <v>747735</v>
      </c>
      <c r="H48" s="84">
        <f t="shared" si="15"/>
        <v>-0.15025961495845819</v>
      </c>
      <c r="I48" s="85">
        <v>378076</v>
      </c>
      <c r="J48" s="86">
        <f t="shared" si="16"/>
        <v>-0.25850731047196918</v>
      </c>
      <c r="K48" s="83">
        <v>30141</v>
      </c>
      <c r="L48" s="84">
        <f t="shared" si="17"/>
        <v>-0.36440892412804182</v>
      </c>
    </row>
    <row r="49" spans="2:12" ht="15" hidden="1" customHeight="1" outlineLevel="1">
      <c r="B49" s="82" t="s">
        <v>41</v>
      </c>
      <c r="C49" s="83">
        <v>2918443</v>
      </c>
      <c r="D49" s="84">
        <f t="shared" si="11"/>
        <v>-0.13583689398582843</v>
      </c>
      <c r="E49" s="85">
        <v>1101209</v>
      </c>
      <c r="F49" s="86">
        <f t="shared" si="11"/>
        <v>-0.16406812804258264</v>
      </c>
      <c r="G49" s="83">
        <v>898231</v>
      </c>
      <c r="H49" s="84">
        <f t="shared" si="15"/>
        <v>-8.3659359930302601E-2</v>
      </c>
      <c r="I49" s="85">
        <v>450984</v>
      </c>
      <c r="J49" s="86">
        <f t="shared" si="16"/>
        <v>-0.26445855052419376</v>
      </c>
      <c r="K49" s="83">
        <v>29837</v>
      </c>
      <c r="L49" s="84">
        <f t="shared" si="17"/>
        <v>-0.29333049121311161</v>
      </c>
    </row>
    <row r="50" spans="2:12" ht="15" hidden="1" customHeight="1" outlineLevel="1">
      <c r="B50" s="82" t="s">
        <v>42</v>
      </c>
      <c r="C50" s="83">
        <v>3285471</v>
      </c>
      <c r="D50" s="84">
        <f t="shared" si="11"/>
        <v>-0.17517913745897196</v>
      </c>
      <c r="E50" s="85">
        <v>1158100</v>
      </c>
      <c r="F50" s="86">
        <f t="shared" si="11"/>
        <v>-0.23331495125217727</v>
      </c>
      <c r="G50" s="83">
        <v>1035643</v>
      </c>
      <c r="H50" s="84">
        <f t="shared" si="15"/>
        <v>-0.16210452223089711</v>
      </c>
      <c r="I50" s="85">
        <v>547455</v>
      </c>
      <c r="J50" s="86">
        <f t="shared" si="16"/>
        <v>-0.17383614503649758</v>
      </c>
      <c r="K50" s="83">
        <v>36664</v>
      </c>
      <c r="L50" s="84">
        <f t="shared" si="17"/>
        <v>-0.23743760399334446</v>
      </c>
    </row>
    <row r="51" spans="2:12" ht="15" hidden="1" customHeight="1" outlineLevel="1">
      <c r="B51" s="82" t="s">
        <v>43</v>
      </c>
      <c r="C51" s="83">
        <v>3146883</v>
      </c>
      <c r="D51" s="84">
        <f t="shared" si="11"/>
        <v>-0.16047434562851515</v>
      </c>
      <c r="E51" s="85">
        <v>1108945</v>
      </c>
      <c r="F51" s="86">
        <f t="shared" si="11"/>
        <v>-0.20602548433773582</v>
      </c>
      <c r="G51" s="83">
        <v>1001235</v>
      </c>
      <c r="H51" s="84">
        <f t="shared" si="15"/>
        <v>-0.16602043561664603</v>
      </c>
      <c r="I51" s="85">
        <v>531263</v>
      </c>
      <c r="J51" s="86">
        <f t="shared" si="16"/>
        <v>-0.16080813186639598</v>
      </c>
      <c r="K51" s="83">
        <v>39273</v>
      </c>
      <c r="L51" s="84">
        <f t="shared" si="17"/>
        <v>-0.1910646975220911</v>
      </c>
    </row>
    <row r="52" spans="2:12" ht="15" hidden="1" customHeight="1" outlineLevel="1">
      <c r="B52" s="82" t="s">
        <v>44</v>
      </c>
      <c r="C52" s="83">
        <v>3420539</v>
      </c>
      <c r="D52" s="84">
        <f t="shared" si="11"/>
        <v>-9.9811253323199511E-2</v>
      </c>
      <c r="E52" s="85">
        <v>1242918</v>
      </c>
      <c r="F52" s="86">
        <f t="shared" si="11"/>
        <v>-0.14317681089085155</v>
      </c>
      <c r="G52" s="83">
        <v>1082678</v>
      </c>
      <c r="H52" s="84">
        <f t="shared" si="15"/>
        <v>-0.10436098286529238</v>
      </c>
      <c r="I52" s="85">
        <v>594324</v>
      </c>
      <c r="J52" s="86">
        <f t="shared" si="16"/>
        <v>-6.7863041156349002E-2</v>
      </c>
      <c r="K52" s="83">
        <v>32979</v>
      </c>
      <c r="L52" s="84">
        <f t="shared" si="17"/>
        <v>-0.23347433990330979</v>
      </c>
    </row>
    <row r="53" spans="2:12" collapsed="1">
      <c r="B53" s="38">
        <v>2009</v>
      </c>
      <c r="C53" s="90">
        <v>36124706</v>
      </c>
      <c r="D53" s="91">
        <f t="shared" si="11"/>
        <v>-0.1411573422777006</v>
      </c>
      <c r="E53" s="90">
        <v>13519484</v>
      </c>
      <c r="F53" s="91">
        <f t="shared" si="11"/>
        <v>-0.16276246416833373</v>
      </c>
      <c r="G53" s="90">
        <v>11272352</v>
      </c>
      <c r="H53" s="91">
        <f t="shared" si="15"/>
        <v>-0.13153237221397163</v>
      </c>
      <c r="I53" s="90">
        <v>5686140</v>
      </c>
      <c r="J53" s="91">
        <f t="shared" si="16"/>
        <v>-0.1907996498579807</v>
      </c>
      <c r="K53" s="90">
        <v>364251</v>
      </c>
      <c r="L53" s="91">
        <f t="shared" si="17"/>
        <v>-0.27214579024668051</v>
      </c>
    </row>
    <row r="54" spans="2:12" ht="15" hidden="1" customHeight="1" outlineLevel="1">
      <c r="B54" s="82" t="s">
        <v>33</v>
      </c>
      <c r="C54" s="83">
        <v>3357969</v>
      </c>
      <c r="D54" s="84">
        <f t="shared" si="11"/>
        <v>-7.3087376260990933E-2</v>
      </c>
      <c r="E54" s="85">
        <v>1227173</v>
      </c>
      <c r="F54" s="86">
        <f t="shared" si="11"/>
        <v>-9.7680844634016717E-2</v>
      </c>
      <c r="G54" s="83">
        <v>1041524</v>
      </c>
      <c r="H54" s="84">
        <f t="shared" si="15"/>
        <v>-7.734611347096787E-2</v>
      </c>
      <c r="I54" s="85">
        <v>581484</v>
      </c>
      <c r="J54" s="86">
        <f t="shared" si="16"/>
        <v>-7.5771350825550421E-2</v>
      </c>
      <c r="K54" s="83">
        <v>38168</v>
      </c>
      <c r="L54" s="84">
        <f t="shared" si="17"/>
        <v>-8.4261036468330164E-2</v>
      </c>
    </row>
    <row r="55" spans="2:12" ht="15" hidden="1" customHeight="1" outlineLevel="1">
      <c r="B55" s="82" t="s">
        <v>34</v>
      </c>
      <c r="C55" s="83">
        <v>3402012</v>
      </c>
      <c r="D55" s="84">
        <f t="shared" si="11"/>
        <v>-6.7762877199155191E-2</v>
      </c>
      <c r="E55" s="85">
        <v>1256182</v>
      </c>
      <c r="F55" s="86">
        <f t="shared" si="11"/>
        <v>-9.2129046432750328E-2</v>
      </c>
      <c r="G55" s="83">
        <v>1063748</v>
      </c>
      <c r="H55" s="84">
        <f t="shared" si="15"/>
        <v>-5.7954817169829753E-2</v>
      </c>
      <c r="I55" s="85">
        <v>549403</v>
      </c>
      <c r="J55" s="86">
        <f t="shared" si="16"/>
        <v>-9.6544556686010696E-2</v>
      </c>
      <c r="K55" s="83">
        <v>42442</v>
      </c>
      <c r="L55" s="84">
        <f t="shared" si="17"/>
        <v>-1.911299082483997E-2</v>
      </c>
    </row>
    <row r="56" spans="2:12" ht="15" hidden="1" customHeight="1" outlineLevel="1">
      <c r="B56" s="82" t="s">
        <v>35</v>
      </c>
      <c r="C56" s="83">
        <v>3291227</v>
      </c>
      <c r="D56" s="84">
        <f t="shared" si="11"/>
        <v>-4.4851448513034131E-2</v>
      </c>
      <c r="E56" s="85">
        <v>1286603</v>
      </c>
      <c r="F56" s="86">
        <f t="shared" si="11"/>
        <v>-6.4076357689890395E-2</v>
      </c>
      <c r="G56" s="83">
        <v>1030421</v>
      </c>
      <c r="H56" s="84">
        <f t="shared" si="15"/>
        <v>-6.7350550603041404E-3</v>
      </c>
      <c r="I56" s="85">
        <v>478819</v>
      </c>
      <c r="J56" s="86">
        <f t="shared" si="16"/>
        <v>-7.7478695959601773E-2</v>
      </c>
      <c r="K56" s="83">
        <v>43114</v>
      </c>
      <c r="L56" s="84">
        <f t="shared" si="17"/>
        <v>-1.1894666880572058E-2</v>
      </c>
    </row>
    <row r="57" spans="2:12" ht="15" hidden="1" customHeight="1" outlineLevel="1">
      <c r="B57" s="82" t="s">
        <v>36</v>
      </c>
      <c r="C57" s="83">
        <v>3087329</v>
      </c>
      <c r="D57" s="84">
        <f t="shared" si="11"/>
        <v>-4.1075012121172594E-2</v>
      </c>
      <c r="E57" s="85">
        <v>1192452</v>
      </c>
      <c r="F57" s="86">
        <f t="shared" si="11"/>
        <v>-4.1001741144490844E-2</v>
      </c>
      <c r="G57" s="83">
        <v>941230</v>
      </c>
      <c r="H57" s="84">
        <f t="shared" si="15"/>
        <v>-6.6907985689711458E-3</v>
      </c>
      <c r="I57" s="85">
        <v>507028</v>
      </c>
      <c r="J57" s="86">
        <f t="shared" si="16"/>
        <v>-9.5819958627576862E-2</v>
      </c>
      <c r="K57" s="83">
        <v>34144</v>
      </c>
      <c r="L57" s="84">
        <f t="shared" si="17"/>
        <v>-7.4562948909066229E-2</v>
      </c>
    </row>
    <row r="58" spans="2:12" ht="13.5" hidden="1" customHeight="1" outlineLevel="1">
      <c r="B58" s="82" t="s">
        <v>37</v>
      </c>
      <c r="C58" s="83">
        <v>4156588</v>
      </c>
      <c r="D58" s="84">
        <f t="shared" si="11"/>
        <v>-1.7439634036220064E-2</v>
      </c>
      <c r="E58" s="85">
        <v>1598939</v>
      </c>
      <c r="F58" s="86">
        <f t="shared" si="11"/>
        <v>-2.3279694132551931E-2</v>
      </c>
      <c r="G58" s="83">
        <v>1235129</v>
      </c>
      <c r="H58" s="84">
        <f t="shared" si="15"/>
        <v>1.4205606862704112E-2</v>
      </c>
      <c r="I58" s="85">
        <v>746290</v>
      </c>
      <c r="J58" s="86">
        <f t="shared" si="16"/>
        <v>-3.5677690040457399E-2</v>
      </c>
      <c r="K58" s="83">
        <v>31889</v>
      </c>
      <c r="L58" s="84">
        <f t="shared" si="17"/>
        <v>0.17706333973128596</v>
      </c>
    </row>
    <row r="59" spans="2:12" ht="13.5" hidden="1" customHeight="1" outlineLevel="1">
      <c r="B59" s="82" t="s">
        <v>38</v>
      </c>
      <c r="C59" s="83">
        <v>3802114</v>
      </c>
      <c r="D59" s="84">
        <f t="shared" si="11"/>
        <v>3.2414452282811146E-2</v>
      </c>
      <c r="E59" s="85">
        <v>1494871</v>
      </c>
      <c r="F59" s="86">
        <f t="shared" si="11"/>
        <v>5.8478364463779631E-2</v>
      </c>
      <c r="G59" s="83">
        <v>1173172</v>
      </c>
      <c r="H59" s="84">
        <f t="shared" si="15"/>
        <v>5.9619947559663711E-2</v>
      </c>
      <c r="I59" s="85">
        <v>600669</v>
      </c>
      <c r="J59" s="86">
        <f t="shared" si="16"/>
        <v>-8.5029474934881E-2</v>
      </c>
      <c r="K59" s="83">
        <v>42255</v>
      </c>
      <c r="L59" s="84">
        <f t="shared" si="17"/>
        <v>7.318584914656201E-3</v>
      </c>
    </row>
    <row r="60" spans="2:12" ht="15" hidden="1" customHeight="1" outlineLevel="1">
      <c r="B60" s="82" t="s">
        <v>39</v>
      </c>
      <c r="C60" s="83">
        <v>3087359</v>
      </c>
      <c r="D60" s="84">
        <f t="shared" si="11"/>
        <v>5.3191050247438643E-2</v>
      </c>
      <c r="E60" s="85">
        <v>1216644</v>
      </c>
      <c r="F60" s="86">
        <f t="shared" si="11"/>
        <v>0.10804253505426176</v>
      </c>
      <c r="G60" s="83">
        <v>988781</v>
      </c>
      <c r="H60" s="84">
        <f t="shared" si="15"/>
        <v>0.1353905793382042</v>
      </c>
      <c r="I60" s="85">
        <v>506848</v>
      </c>
      <c r="J60" s="86">
        <f t="shared" si="16"/>
        <v>-2.2996349112722636E-2</v>
      </c>
      <c r="K60" s="83">
        <v>39136</v>
      </c>
      <c r="L60" s="84">
        <f t="shared" si="17"/>
        <v>-7.4230023182097704E-2</v>
      </c>
    </row>
    <row r="61" spans="2:12" ht="15" hidden="1" customHeight="1" outlineLevel="1">
      <c r="B61" s="82" t="s">
        <v>40</v>
      </c>
      <c r="C61" s="83">
        <v>2968827</v>
      </c>
      <c r="D61" s="84">
        <f t="shared" si="11"/>
        <v>9.5694103058083568E-2</v>
      </c>
      <c r="E61" s="85">
        <v>1199679</v>
      </c>
      <c r="F61" s="86">
        <f t="shared" si="11"/>
        <v>0.19350856074096923</v>
      </c>
      <c r="G61" s="83">
        <v>879957</v>
      </c>
      <c r="H61" s="84">
        <f t="shared" si="15"/>
        <v>4.3191420753884824E-2</v>
      </c>
      <c r="I61" s="85">
        <v>509885</v>
      </c>
      <c r="J61" s="86">
        <f t="shared" si="16"/>
        <v>0.18899488616887061</v>
      </c>
      <c r="K61" s="83">
        <v>47422</v>
      </c>
      <c r="L61" s="84">
        <f t="shared" si="17"/>
        <v>8.0227790432801926E-2</v>
      </c>
    </row>
    <row r="62" spans="2:12" ht="15" hidden="1" customHeight="1" outlineLevel="1">
      <c r="B62" s="82" t="s">
        <v>41</v>
      </c>
      <c r="C62" s="83">
        <v>3377190</v>
      </c>
      <c r="D62" s="84">
        <f t="shared" si="11"/>
        <v>2.2995041009888029E-2</v>
      </c>
      <c r="E62" s="85">
        <v>1317343</v>
      </c>
      <c r="F62" s="86">
        <f t="shared" si="11"/>
        <v>1.5665862775091188E-2</v>
      </c>
      <c r="G62" s="83">
        <v>980237</v>
      </c>
      <c r="H62" s="84">
        <f t="shared" si="15"/>
        <v>6.3934607720127046E-2</v>
      </c>
      <c r="I62" s="85">
        <v>613132</v>
      </c>
      <c r="J62" s="86">
        <f t="shared" si="16"/>
        <v>0.10866361563512017</v>
      </c>
      <c r="K62" s="83">
        <v>42222</v>
      </c>
      <c r="L62" s="84">
        <f t="shared" si="17"/>
        <v>-4.9760313280669766E-2</v>
      </c>
    </row>
    <row r="63" spans="2:12" ht="15" hidden="1" customHeight="1" outlineLevel="1">
      <c r="B63" s="82" t="s">
        <v>42</v>
      </c>
      <c r="C63" s="83">
        <v>3983254</v>
      </c>
      <c r="D63" s="84">
        <f t="shared" si="11"/>
        <v>3.0876709520935686E-2</v>
      </c>
      <c r="E63" s="85">
        <v>1510529</v>
      </c>
      <c r="F63" s="86">
        <f t="shared" si="11"/>
        <v>6.5267447166076353E-2</v>
      </c>
      <c r="G63" s="83">
        <v>1236005</v>
      </c>
      <c r="H63" s="84">
        <f t="shared" si="15"/>
        <v>6.4159244415554317E-2</v>
      </c>
      <c r="I63" s="85">
        <v>662647</v>
      </c>
      <c r="J63" s="86">
        <f t="shared" si="16"/>
        <v>-2.3091211982721793E-2</v>
      </c>
      <c r="K63" s="83">
        <v>48080</v>
      </c>
      <c r="L63" s="84">
        <f t="shared" si="17"/>
        <v>-2.9294785084088781E-2</v>
      </c>
    </row>
    <row r="64" spans="2:12" ht="15" hidden="1" customHeight="1" outlineLevel="1">
      <c r="B64" s="82" t="s">
        <v>43</v>
      </c>
      <c r="C64" s="83">
        <v>3748406</v>
      </c>
      <c r="D64" s="84">
        <f t="shared" si="11"/>
        <v>5.9235601833850238E-2</v>
      </c>
      <c r="E64" s="85">
        <v>1396701</v>
      </c>
      <c r="F64" s="86">
        <f t="shared" si="11"/>
        <v>8.3445489163613606E-2</v>
      </c>
      <c r="G64" s="83">
        <v>1200551</v>
      </c>
      <c r="H64" s="84">
        <f t="shared" si="15"/>
        <v>0.1040351437023932</v>
      </c>
      <c r="I64" s="85">
        <v>633065</v>
      </c>
      <c r="J64" s="86">
        <f t="shared" si="16"/>
        <v>1.6640356638718545E-2</v>
      </c>
      <c r="K64" s="83">
        <v>48549</v>
      </c>
      <c r="L64" s="84">
        <f t="shared" si="17"/>
        <v>0.20675598419129537</v>
      </c>
    </row>
    <row r="65" spans="2:14" ht="15" hidden="1" customHeight="1" outlineLevel="1">
      <c r="B65" s="82" t="s">
        <v>44</v>
      </c>
      <c r="C65" s="83">
        <v>3799802</v>
      </c>
      <c r="D65" s="84">
        <f t="shared" si="11"/>
        <v>1.5006585866151667E-2</v>
      </c>
      <c r="E65" s="85">
        <v>1450612</v>
      </c>
      <c r="F65" s="86">
        <f t="shared" si="11"/>
        <v>3.2811757979732681E-2</v>
      </c>
      <c r="G65" s="83">
        <v>1208833</v>
      </c>
      <c r="H65" s="84">
        <f t="shared" si="15"/>
        <v>6.4048926605690282E-2</v>
      </c>
      <c r="I65" s="85">
        <v>637593</v>
      </c>
      <c r="J65" s="86">
        <f t="shared" si="16"/>
        <v>-8.9654175494007227E-3</v>
      </c>
      <c r="K65" s="83">
        <v>43024</v>
      </c>
      <c r="L65" s="84">
        <f t="shared" si="17"/>
        <v>0.10741036266762771</v>
      </c>
    </row>
    <row r="66" spans="2:14" collapsed="1">
      <c r="B66" s="38">
        <v>2008</v>
      </c>
      <c r="C66" s="90">
        <v>42062077</v>
      </c>
      <c r="D66" s="91">
        <f t="shared" si="11"/>
        <v>2.9322277811290043E-3</v>
      </c>
      <c r="E66" s="90">
        <v>16147728</v>
      </c>
      <c r="F66" s="91">
        <f t="shared" si="11"/>
        <v>1.411494936624913E-2</v>
      </c>
      <c r="G66" s="90">
        <v>12979588</v>
      </c>
      <c r="H66" s="91">
        <f t="shared" si="15"/>
        <v>3.1050786105855765E-2</v>
      </c>
      <c r="I66" s="90">
        <v>7026863</v>
      </c>
      <c r="J66" s="91">
        <f t="shared" si="16"/>
        <v>-2.3026275085405223E-2</v>
      </c>
      <c r="K66" s="90">
        <v>500445</v>
      </c>
      <c r="L66" s="91">
        <f t="shared" si="17"/>
        <v>1.3586180496904188E-2</v>
      </c>
    </row>
    <row r="67" spans="2:14" ht="15" hidden="1" customHeight="1" outlineLevel="1">
      <c r="B67" s="82" t="s">
        <v>33</v>
      </c>
      <c r="C67" s="83">
        <v>3622746</v>
      </c>
      <c r="D67" s="84">
        <f t="shared" si="11"/>
        <v>1.0631483921937912E-2</v>
      </c>
      <c r="E67" s="85">
        <v>1360021</v>
      </c>
      <c r="F67" s="86">
        <f t="shared" si="11"/>
        <v>3.7176087664429813E-2</v>
      </c>
      <c r="G67" s="83">
        <v>1128835</v>
      </c>
      <c r="H67" s="84">
        <f t="shared" si="15"/>
        <v>8.9468862422630302E-3</v>
      </c>
      <c r="I67" s="85">
        <v>629156</v>
      </c>
      <c r="J67" s="86">
        <f t="shared" si="16"/>
        <v>3.0739212277991479E-2</v>
      </c>
      <c r="K67" s="83">
        <v>41680</v>
      </c>
      <c r="L67" s="84">
        <f t="shared" si="17"/>
        <v>-8.9280251715247116E-2</v>
      </c>
    </row>
    <row r="68" spans="2:14" ht="15" hidden="1" customHeight="1" outlineLevel="1">
      <c r="B68" s="82" t="s">
        <v>34</v>
      </c>
      <c r="C68" s="83">
        <v>3649299</v>
      </c>
      <c r="D68" s="84">
        <f t="shared" si="11"/>
        <v>1.7668444628620383E-2</v>
      </c>
      <c r="E68" s="85">
        <v>1383657</v>
      </c>
      <c r="F68" s="86">
        <f t="shared" si="11"/>
        <v>4.4559545594549999E-2</v>
      </c>
      <c r="G68" s="83">
        <v>1129190</v>
      </c>
      <c r="H68" s="84">
        <f t="shared" si="15"/>
        <v>3.1531790772221457E-2</v>
      </c>
      <c r="I68" s="85">
        <v>608113</v>
      </c>
      <c r="J68" s="86">
        <f t="shared" si="16"/>
        <v>8.5244281253058496E-3</v>
      </c>
      <c r="K68" s="83">
        <v>43269</v>
      </c>
      <c r="L68" s="84">
        <f t="shared" si="17"/>
        <v>-5.5096960167714926E-2</v>
      </c>
    </row>
    <row r="69" spans="2:14" ht="15" hidden="1" customHeight="1" outlineLevel="1">
      <c r="B69" s="82" t="s">
        <v>35</v>
      </c>
      <c r="C69" s="83">
        <v>3445775</v>
      </c>
      <c r="D69" s="84">
        <f t="shared" si="11"/>
        <v>-6.5837034579028564E-2</v>
      </c>
      <c r="E69" s="85">
        <v>1374688</v>
      </c>
      <c r="F69" s="86">
        <f t="shared" si="11"/>
        <v>-2.2951285732561888E-2</v>
      </c>
      <c r="G69" s="83">
        <v>1037408</v>
      </c>
      <c r="H69" s="84">
        <f t="shared" si="15"/>
        <v>-0.10735339291722135</v>
      </c>
      <c r="I69" s="85">
        <v>519033</v>
      </c>
      <c r="J69" s="86">
        <f t="shared" si="16"/>
        <v>-7.8429701440860811E-2</v>
      </c>
      <c r="K69" s="83">
        <v>43633</v>
      </c>
      <c r="L69" s="84">
        <f t="shared" si="17"/>
        <v>7.5684737322190276E-2</v>
      </c>
    </row>
    <row r="70" spans="2:14" ht="15" hidden="1" customHeight="1" outlineLevel="1">
      <c r="B70" s="82" t="s">
        <v>36</v>
      </c>
      <c r="C70" s="83">
        <v>3219573</v>
      </c>
      <c r="D70" s="84">
        <f t="shared" si="11"/>
        <v>-7.6750556819058402E-2</v>
      </c>
      <c r="E70" s="85">
        <v>1243435</v>
      </c>
      <c r="F70" s="86">
        <f t="shared" si="11"/>
        <v>-5.5843672644990794E-2</v>
      </c>
      <c r="G70" s="83">
        <v>947570</v>
      </c>
      <c r="H70" s="84">
        <f t="shared" si="15"/>
        <v>-9.0699720848643195E-2</v>
      </c>
      <c r="I70" s="85">
        <v>560760</v>
      </c>
      <c r="J70" s="86">
        <f t="shared" si="16"/>
        <v>-9.3703635464445378E-2</v>
      </c>
      <c r="K70" s="83">
        <v>36895</v>
      </c>
      <c r="L70" s="84">
        <f t="shared" si="17"/>
        <v>-3.1576460706598808E-2</v>
      </c>
    </row>
    <row r="71" spans="2:14" ht="15" hidden="1" customHeight="1" outlineLevel="1">
      <c r="B71" s="82" t="s">
        <v>37</v>
      </c>
      <c r="C71" s="83">
        <v>4230364</v>
      </c>
      <c r="D71" s="84">
        <f t="shared" si="11"/>
        <v>-6.9784562610975764E-2</v>
      </c>
      <c r="E71" s="85">
        <v>1637049</v>
      </c>
      <c r="F71" s="86">
        <f t="shared" si="11"/>
        <v>-5.6503218570596148E-2</v>
      </c>
      <c r="G71" s="83">
        <v>1217829</v>
      </c>
      <c r="H71" s="84">
        <f t="shared" si="15"/>
        <v>-9.9613178545604586E-2</v>
      </c>
      <c r="I71" s="85">
        <v>773901</v>
      </c>
      <c r="J71" s="86">
        <f t="shared" si="16"/>
        <v>-1.3515546128509248E-2</v>
      </c>
      <c r="K71" s="83">
        <v>27092</v>
      </c>
      <c r="L71" s="84">
        <f t="shared" si="17"/>
        <v>-0.1774350255040078</v>
      </c>
    </row>
    <row r="72" spans="2:14" ht="15" hidden="1" customHeight="1" outlineLevel="1">
      <c r="B72" s="82" t="s">
        <v>38</v>
      </c>
      <c r="C72" s="83">
        <v>3682740</v>
      </c>
      <c r="D72" s="84">
        <f t="shared" si="11"/>
        <v>-8.5730656550322304E-2</v>
      </c>
      <c r="E72" s="85">
        <v>1412283</v>
      </c>
      <c r="F72" s="86">
        <f t="shared" si="11"/>
        <v>-7.5245645947676687E-2</v>
      </c>
      <c r="G72" s="83">
        <v>1107163</v>
      </c>
      <c r="H72" s="84">
        <f t="shared" si="15"/>
        <v>-8.1355676253345832E-2</v>
      </c>
      <c r="I72" s="85">
        <v>656490</v>
      </c>
      <c r="J72" s="86">
        <f t="shared" si="16"/>
        <v>-7.6680951490201932E-2</v>
      </c>
      <c r="K72" s="83">
        <v>41948</v>
      </c>
      <c r="L72" s="84">
        <f t="shared" si="17"/>
        <v>0.15267091668498578</v>
      </c>
    </row>
    <row r="73" spans="2:14" ht="15" hidden="1" customHeight="1" outlineLevel="1" thickBot="1">
      <c r="B73" s="82" t="s">
        <v>39</v>
      </c>
      <c r="C73" s="83">
        <v>2931433</v>
      </c>
      <c r="D73" s="84">
        <f t="shared" si="11"/>
        <v>-7.9909843855735074E-2</v>
      </c>
      <c r="E73" s="85">
        <v>1098012</v>
      </c>
      <c r="F73" s="86">
        <f t="shared" si="11"/>
        <v>-8.5760246991909317E-2</v>
      </c>
      <c r="G73" s="83">
        <v>870873</v>
      </c>
      <c r="H73" s="84">
        <f t="shared" si="15"/>
        <v>-9.5817833155619869E-2</v>
      </c>
      <c r="I73" s="85">
        <v>518778</v>
      </c>
      <c r="J73" s="86">
        <f t="shared" si="16"/>
        <v>-5.9211612011700554E-2</v>
      </c>
      <c r="K73" s="83">
        <v>42274</v>
      </c>
      <c r="L73" s="84">
        <f t="shared" si="17"/>
        <v>0.20168282213820743</v>
      </c>
    </row>
    <row r="74" spans="2:14" ht="16.5" hidden="1" customHeight="1" outlineLevel="1" thickBot="1">
      <c r="B74" s="82" t="s">
        <v>40</v>
      </c>
      <c r="C74" s="83">
        <v>2709540</v>
      </c>
      <c r="D74" s="84">
        <f t="shared" si="11"/>
        <v>-9.3656559277397911E-2</v>
      </c>
      <c r="E74" s="85">
        <v>1005170</v>
      </c>
      <c r="F74" s="86">
        <f t="shared" si="11"/>
        <v>-0.11041549402972928</v>
      </c>
      <c r="G74" s="83">
        <v>843524</v>
      </c>
      <c r="H74" s="84">
        <f t="shared" si="15"/>
        <v>-5.591699916618631E-2</v>
      </c>
      <c r="I74" s="85">
        <v>428837</v>
      </c>
      <c r="J74" s="86">
        <f t="shared" si="16"/>
        <v>-0.16024305419568097</v>
      </c>
      <c r="K74" s="83">
        <v>43900</v>
      </c>
      <c r="L74" s="84">
        <f t="shared" si="17"/>
        <v>0.27010762643212582</v>
      </c>
      <c r="N74" s="41" t="s">
        <v>45</v>
      </c>
    </row>
    <row r="75" spans="2:14" ht="15" hidden="1" customHeight="1" outlineLevel="1">
      <c r="B75" s="82" t="s">
        <v>41</v>
      </c>
      <c r="C75" s="83">
        <v>3301277</v>
      </c>
      <c r="D75" s="84">
        <f t="shared" si="11"/>
        <v>-7.8833618272889594E-2</v>
      </c>
      <c r="E75" s="85">
        <v>1297024</v>
      </c>
      <c r="F75" s="86">
        <f t="shared" si="11"/>
        <v>-7.7182934247832624E-2</v>
      </c>
      <c r="G75" s="83">
        <v>921332</v>
      </c>
      <c r="H75" s="84">
        <f t="shared" si="15"/>
        <v>-0.1249494249161831</v>
      </c>
      <c r="I75" s="85">
        <v>553037</v>
      </c>
      <c r="J75" s="86">
        <f t="shared" si="16"/>
        <v>-6.5807988243143933E-2</v>
      </c>
      <c r="K75" s="83">
        <v>44433</v>
      </c>
      <c r="L75" s="84">
        <f t="shared" si="17"/>
        <v>0.19408239499072866</v>
      </c>
    </row>
    <row r="76" spans="2:14" ht="15" hidden="1" customHeight="1" outlineLevel="1">
      <c r="B76" s="82" t="s">
        <v>42</v>
      </c>
      <c r="C76" s="83">
        <v>3863948</v>
      </c>
      <c r="D76" s="84">
        <f t="shared" si="11"/>
        <v>-1.5442163722078073E-3</v>
      </c>
      <c r="E76" s="85">
        <v>1417981</v>
      </c>
      <c r="F76" s="86">
        <f t="shared" si="11"/>
        <v>-1.4362830554327521E-2</v>
      </c>
      <c r="G76" s="83">
        <v>1161485</v>
      </c>
      <c r="H76" s="84">
        <f t="shared" si="15"/>
        <v>-1.0291735509725508E-2</v>
      </c>
      <c r="I76" s="85">
        <v>678310</v>
      </c>
      <c r="J76" s="86">
        <f t="shared" si="16"/>
        <v>-1.4293478418823891E-2</v>
      </c>
      <c r="K76" s="83">
        <v>49531</v>
      </c>
      <c r="L76" s="84">
        <f t="shared" si="17"/>
        <v>0.12983872807317676</v>
      </c>
    </row>
    <row r="77" spans="2:14" ht="15" hidden="1" customHeight="1" outlineLevel="1">
      <c r="B77" s="82" t="s">
        <v>43</v>
      </c>
      <c r="C77" s="83">
        <v>3538784</v>
      </c>
      <c r="D77" s="84">
        <f t="shared" si="11"/>
        <v>-1.0038137818151993E-2</v>
      </c>
      <c r="E77" s="85">
        <v>1289129</v>
      </c>
      <c r="F77" s="86">
        <f t="shared" si="11"/>
        <v>-2.6236118266103281E-2</v>
      </c>
      <c r="G77" s="83">
        <v>1087421</v>
      </c>
      <c r="H77" s="84">
        <f t="shared" si="15"/>
        <v>-1.5865597819949562E-3</v>
      </c>
      <c r="I77" s="85">
        <v>622703</v>
      </c>
      <c r="J77" s="86">
        <f t="shared" si="16"/>
        <v>-1.4874111104958843E-2</v>
      </c>
      <c r="K77" s="83">
        <v>40231</v>
      </c>
      <c r="L77" s="84">
        <f t="shared" si="17"/>
        <v>-6.8575926654782071E-2</v>
      </c>
    </row>
    <row r="78" spans="2:14" ht="15" hidden="1" customHeight="1" outlineLevel="1">
      <c r="B78" s="82" t="s">
        <v>44</v>
      </c>
      <c r="C78" s="83">
        <v>3743623</v>
      </c>
      <c r="D78" s="84">
        <f t="shared" si="11"/>
        <v>-4.9914908105271882E-3</v>
      </c>
      <c r="E78" s="85">
        <v>1404527</v>
      </c>
      <c r="F78" s="86">
        <f t="shared" si="11"/>
        <v>-4.0809051255802364E-2</v>
      </c>
      <c r="G78" s="83">
        <v>1136069</v>
      </c>
      <c r="H78" s="84">
        <f t="shared" si="15"/>
        <v>-1.7869199534207847E-2</v>
      </c>
      <c r="I78" s="85">
        <v>643361</v>
      </c>
      <c r="J78" s="86">
        <f t="shared" si="16"/>
        <v>2.5186637027830194E-2</v>
      </c>
      <c r="K78" s="83">
        <v>38851</v>
      </c>
      <c r="L78" s="84">
        <f t="shared" si="17"/>
        <v>0.14889401466761298</v>
      </c>
    </row>
    <row r="79" spans="2:14" collapsed="1">
      <c r="B79" s="38">
        <v>2007</v>
      </c>
      <c r="C79" s="90">
        <v>41939102</v>
      </c>
      <c r="D79" s="91">
        <f t="shared" si="11"/>
        <v>-4.4418472100876349E-2</v>
      </c>
      <c r="E79" s="90">
        <v>15922976</v>
      </c>
      <c r="F79" s="91">
        <f t="shared" si="11"/>
        <v>-3.9939435841925164E-2</v>
      </c>
      <c r="G79" s="90">
        <v>12588699</v>
      </c>
      <c r="H79" s="91">
        <f t="shared" si="15"/>
        <v>-5.3802771825121942E-2</v>
      </c>
      <c r="I79" s="90">
        <v>7192479</v>
      </c>
      <c r="J79" s="91">
        <f t="shared" si="16"/>
        <v>-4.0071285175133919E-2</v>
      </c>
      <c r="K79" s="90">
        <v>493737</v>
      </c>
      <c r="L79" s="91">
        <f t="shared" si="17"/>
        <v>5.6463157083892268E-2</v>
      </c>
    </row>
    <row r="80" spans="2:14" ht="15" hidden="1" customHeight="1" outlineLevel="1">
      <c r="B80" s="82" t="s">
        <v>33</v>
      </c>
      <c r="C80" s="83">
        <v>3584636</v>
      </c>
      <c r="D80" s="83"/>
      <c r="E80" s="85">
        <v>1311273</v>
      </c>
      <c r="F80" s="86"/>
      <c r="G80" s="83">
        <v>1118825</v>
      </c>
      <c r="H80" s="83"/>
      <c r="I80" s="85">
        <v>610393</v>
      </c>
      <c r="J80" s="86"/>
      <c r="K80" s="83">
        <v>45766</v>
      </c>
      <c r="L80" s="83"/>
    </row>
    <row r="81" spans="2:12" ht="15" hidden="1" customHeight="1" outlineLevel="1">
      <c r="B81" s="82" t="s">
        <v>34</v>
      </c>
      <c r="C81" s="83">
        <v>3585941</v>
      </c>
      <c r="D81" s="83"/>
      <c r="E81" s="85">
        <v>1324632</v>
      </c>
      <c r="F81" s="86"/>
      <c r="G81" s="83">
        <v>1094673</v>
      </c>
      <c r="H81" s="83"/>
      <c r="I81" s="85">
        <v>602973</v>
      </c>
      <c r="J81" s="86"/>
      <c r="K81" s="83">
        <v>45792</v>
      </c>
      <c r="L81" s="83"/>
    </row>
    <row r="82" spans="2:12" ht="15" hidden="1" customHeight="1" outlineLevel="1">
      <c r="B82" s="82" t="s">
        <v>35</v>
      </c>
      <c r="C82" s="83">
        <v>3688623</v>
      </c>
      <c r="D82" s="83"/>
      <c r="E82" s="85">
        <v>1406980</v>
      </c>
      <c r="F82" s="86"/>
      <c r="G82" s="83">
        <v>1162171</v>
      </c>
      <c r="H82" s="83"/>
      <c r="I82" s="85">
        <v>563205</v>
      </c>
      <c r="J82" s="86"/>
      <c r="K82" s="83">
        <v>40563</v>
      </c>
      <c r="L82" s="83"/>
    </row>
    <row r="83" spans="2:12" ht="15" hidden="1" customHeight="1" outlineLevel="1">
      <c r="B83" s="82" t="s">
        <v>36</v>
      </c>
      <c r="C83" s="83">
        <v>3487219</v>
      </c>
      <c r="D83" s="83"/>
      <c r="E83" s="85">
        <v>1316980</v>
      </c>
      <c r="F83" s="86"/>
      <c r="G83" s="83">
        <v>1042087</v>
      </c>
      <c r="H83" s="83"/>
      <c r="I83" s="85">
        <v>618738</v>
      </c>
      <c r="J83" s="86"/>
      <c r="K83" s="83">
        <v>38098</v>
      </c>
      <c r="L83" s="83"/>
    </row>
    <row r="84" spans="2:12" ht="15" hidden="1" customHeight="1" outlineLevel="1">
      <c r="B84" s="82" t="s">
        <v>37</v>
      </c>
      <c r="C84" s="83">
        <v>4547725</v>
      </c>
      <c r="D84" s="83"/>
      <c r="E84" s="85">
        <v>1735087</v>
      </c>
      <c r="F84" s="86"/>
      <c r="G84" s="83">
        <v>1352562</v>
      </c>
      <c r="H84" s="83"/>
      <c r="I84" s="85">
        <v>784504</v>
      </c>
      <c r="J84" s="86"/>
      <c r="K84" s="83">
        <v>32936</v>
      </c>
      <c r="L84" s="83"/>
    </row>
    <row r="85" spans="2:12" ht="15" hidden="1" customHeight="1" outlineLevel="1">
      <c r="B85" s="82" t="s">
        <v>38</v>
      </c>
      <c r="C85" s="83">
        <v>4028069</v>
      </c>
      <c r="D85" s="83"/>
      <c r="E85" s="85">
        <v>1527198</v>
      </c>
      <c r="F85" s="86"/>
      <c r="G85" s="83">
        <v>1205214</v>
      </c>
      <c r="H85" s="83"/>
      <c r="I85" s="85">
        <v>711011</v>
      </c>
      <c r="J85" s="86"/>
      <c r="K85" s="83">
        <v>36392</v>
      </c>
      <c r="L85" s="83"/>
    </row>
    <row r="86" spans="2:12" ht="15" hidden="1" customHeight="1" outlineLevel="1">
      <c r="B86" s="82" t="s">
        <v>39</v>
      </c>
      <c r="C86" s="83">
        <v>3186028</v>
      </c>
      <c r="D86" s="83"/>
      <c r="E86" s="85">
        <v>1201011</v>
      </c>
      <c r="F86" s="86"/>
      <c r="G86" s="83">
        <v>963161</v>
      </c>
      <c r="H86" s="83"/>
      <c r="I86" s="85">
        <v>551429</v>
      </c>
      <c r="J86" s="86"/>
      <c r="K86" s="83">
        <v>35179</v>
      </c>
      <c r="L86" s="83"/>
    </row>
    <row r="87" spans="2:12" ht="15" hidden="1" customHeight="1" outlineLevel="1">
      <c r="B87" s="82" t="s">
        <v>40</v>
      </c>
      <c r="C87" s="83">
        <v>2989529</v>
      </c>
      <c r="D87" s="83"/>
      <c r="E87" s="85">
        <v>1129932</v>
      </c>
      <c r="F87" s="86"/>
      <c r="G87" s="83">
        <v>893485</v>
      </c>
      <c r="H87" s="83"/>
      <c r="I87" s="85">
        <v>510668</v>
      </c>
      <c r="J87" s="86"/>
      <c r="K87" s="83">
        <v>34564</v>
      </c>
      <c r="L87" s="83"/>
    </row>
    <row r="88" spans="2:12" ht="15" hidden="1" customHeight="1" outlineLevel="1">
      <c r="B88" s="82" t="s">
        <v>41</v>
      </c>
      <c r="C88" s="83">
        <v>3583801</v>
      </c>
      <c r="D88" s="83"/>
      <c r="E88" s="85">
        <v>1405505</v>
      </c>
      <c r="F88" s="86"/>
      <c r="G88" s="83">
        <v>1052890</v>
      </c>
      <c r="H88" s="83"/>
      <c r="I88" s="85">
        <v>591995</v>
      </c>
      <c r="J88" s="86"/>
      <c r="K88" s="83">
        <v>37211</v>
      </c>
      <c r="L88" s="83"/>
    </row>
    <row r="89" spans="2:12" ht="15" hidden="1" customHeight="1" outlineLevel="1">
      <c r="B89" s="82" t="s">
        <v>42</v>
      </c>
      <c r="C89" s="83">
        <v>3869924</v>
      </c>
      <c r="D89" s="83"/>
      <c r="E89" s="85">
        <v>1438644</v>
      </c>
      <c r="F89" s="86"/>
      <c r="G89" s="83">
        <v>1173563</v>
      </c>
      <c r="H89" s="83"/>
      <c r="I89" s="85">
        <v>688146</v>
      </c>
      <c r="J89" s="86"/>
      <c r="K89" s="83">
        <v>43839</v>
      </c>
      <c r="L89" s="83"/>
    </row>
    <row r="90" spans="2:12" ht="15" hidden="1" customHeight="1" outlineLevel="1">
      <c r="B90" s="82" t="s">
        <v>43</v>
      </c>
      <c r="C90" s="83">
        <v>3574667</v>
      </c>
      <c r="D90" s="83"/>
      <c r="E90" s="85">
        <v>1323862</v>
      </c>
      <c r="F90" s="86"/>
      <c r="G90" s="83">
        <v>1089149</v>
      </c>
      <c r="H90" s="83"/>
      <c r="I90" s="85">
        <v>632105</v>
      </c>
      <c r="J90" s="86"/>
      <c r="K90" s="83">
        <v>43193</v>
      </c>
      <c r="L90" s="83"/>
    </row>
    <row r="91" spans="2:12" ht="15" hidden="1" customHeight="1" outlineLevel="1">
      <c r="B91" s="82" t="s">
        <v>44</v>
      </c>
      <c r="C91" s="83">
        <v>3762403</v>
      </c>
      <c r="D91" s="83"/>
      <c r="E91" s="85">
        <v>1464283</v>
      </c>
      <c r="F91" s="86"/>
      <c r="G91" s="83">
        <v>1156739</v>
      </c>
      <c r="H91" s="83"/>
      <c r="I91" s="85">
        <v>627555</v>
      </c>
      <c r="J91" s="86"/>
      <c r="K91" s="83">
        <v>33816</v>
      </c>
      <c r="L91" s="83"/>
    </row>
    <row r="92" spans="2:12" collapsed="1">
      <c r="B92" s="38">
        <v>2006</v>
      </c>
      <c r="C92" s="90">
        <v>43888565</v>
      </c>
      <c r="D92" s="90"/>
      <c r="E92" s="90">
        <v>16585387</v>
      </c>
      <c r="F92" s="91"/>
      <c r="G92" s="90">
        <v>13304519</v>
      </c>
      <c r="H92" s="90"/>
      <c r="I92" s="90">
        <v>7492722</v>
      </c>
      <c r="J92" s="91"/>
      <c r="K92" s="90">
        <v>467349</v>
      </c>
      <c r="L92" s="90"/>
    </row>
    <row r="93" spans="2:12" ht="15" customHeight="1">
      <c r="B93" s="42" t="s">
        <v>46</v>
      </c>
      <c r="C93" s="42"/>
      <c r="D93" s="42"/>
      <c r="E93" s="42"/>
      <c r="F93" s="42"/>
      <c r="G93" s="42"/>
      <c r="H93" s="42"/>
      <c r="I93" s="43"/>
      <c r="J93" s="43"/>
      <c r="K93" s="43"/>
      <c r="L93" s="43"/>
    </row>
  </sheetData>
  <mergeCells count="7">
    <mergeCell ref="B93:H93"/>
    <mergeCell ref="B5:L5"/>
    <mergeCell ref="C6:D6"/>
    <mergeCell ref="E6:F6"/>
    <mergeCell ref="G6:H6"/>
    <mergeCell ref="I6:J6"/>
    <mergeCell ref="K6:L6"/>
  </mergeCells>
  <hyperlinks>
    <hyperlink ref="N74" location="'grafica evolución alo x tip'!A1" tooltip="GRAFICA" display="GRAFICA"/>
  </hyperlink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 xml:space="preserve">&amp;L&amp;G&amp;RTurismo en Cifras </oddHeader>
    <oddFooter>&amp;CTurismo de Tenerife&amp;R&amp;P</oddFooter>
  </headerFooter>
  <drawing r:id="rId2"/>
  <legacyDrawingHF r:id="rId3"/>
</worksheet>
</file>

<file path=xl/worksheets/sheet8.xml><?xml version="1.0" encoding="utf-8"?>
<worksheet xmlns="http://schemas.openxmlformats.org/spreadsheetml/2006/main" xmlns:r="http://schemas.openxmlformats.org/officeDocument/2006/relationships">
  <sheetPr codeName="Hoja7">
    <tabColor rgb="FF000099"/>
    <pageSetUpPr autoPageBreaks="0" fitToPage="1"/>
  </sheetPr>
  <dimension ref="B1:L29"/>
  <sheetViews>
    <sheetView showGridLines="0" showRowColHeaders="0" showOutlineSymbols="0" zoomScaleNormal="100" workbookViewId="0">
      <selection activeCell="B1" sqref="B1"/>
    </sheetView>
  </sheetViews>
  <sheetFormatPr baseColWidth="10" defaultRowHeight="12.75"/>
  <cols>
    <col min="1" max="1" width="15.7109375" style="44" customWidth="1"/>
    <col min="2" max="2" width="25.7109375" style="44" customWidth="1"/>
    <col min="3" max="3" width="11.140625" style="44" customWidth="1"/>
    <col min="4" max="4" width="10.7109375" style="44" customWidth="1"/>
    <col min="5" max="5" width="11.140625" style="44" customWidth="1"/>
    <col min="6" max="8" width="10.7109375" style="44" customWidth="1"/>
    <col min="9" max="15" width="11.42578125" style="44"/>
    <col min="16" max="16" width="13.85546875" style="44" customWidth="1"/>
    <col min="17" max="257" width="11.42578125" style="44"/>
    <col min="258" max="258" width="26.85546875" style="44" bestFit="1" customWidth="1"/>
    <col min="259" max="263" width="11.7109375" style="44" customWidth="1"/>
    <col min="264" max="264" width="10.7109375" style="44" customWidth="1"/>
    <col min="265" max="271" width="11.42578125" style="44"/>
    <col min="272" max="272" width="13.85546875" style="44" customWidth="1"/>
    <col min="273" max="513" width="11.42578125" style="44"/>
    <col min="514" max="514" width="26.85546875" style="44" bestFit="1" customWidth="1"/>
    <col min="515" max="519" width="11.7109375" style="44" customWidth="1"/>
    <col min="520" max="520" width="10.7109375" style="44" customWidth="1"/>
    <col min="521" max="527" width="11.42578125" style="44"/>
    <col min="528" max="528" width="13.85546875" style="44" customWidth="1"/>
    <col min="529" max="769" width="11.42578125" style="44"/>
    <col min="770" max="770" width="26.85546875" style="44" bestFit="1" customWidth="1"/>
    <col min="771" max="775" width="11.7109375" style="44" customWidth="1"/>
    <col min="776" max="776" width="10.7109375" style="44" customWidth="1"/>
    <col min="777" max="783" width="11.42578125" style="44"/>
    <col min="784" max="784" width="13.85546875" style="44" customWidth="1"/>
    <col min="785" max="1025" width="11.42578125" style="44"/>
    <col min="1026" max="1026" width="26.85546875" style="44" bestFit="1" customWidth="1"/>
    <col min="1027" max="1031" width="11.7109375" style="44" customWidth="1"/>
    <col min="1032" max="1032" width="10.7109375" style="44" customWidth="1"/>
    <col min="1033" max="1039" width="11.42578125" style="44"/>
    <col min="1040" max="1040" width="13.85546875" style="44" customWidth="1"/>
    <col min="1041" max="1281" width="11.42578125" style="44"/>
    <col min="1282" max="1282" width="26.85546875" style="44" bestFit="1" customWidth="1"/>
    <col min="1283" max="1287" width="11.7109375" style="44" customWidth="1"/>
    <col min="1288" max="1288" width="10.7109375" style="44" customWidth="1"/>
    <col min="1289" max="1295" width="11.42578125" style="44"/>
    <col min="1296" max="1296" width="13.85546875" style="44" customWidth="1"/>
    <col min="1297" max="1537" width="11.42578125" style="44"/>
    <col min="1538" max="1538" width="26.85546875" style="44" bestFit="1" customWidth="1"/>
    <col min="1539" max="1543" width="11.7109375" style="44" customWidth="1"/>
    <col min="1544" max="1544" width="10.7109375" style="44" customWidth="1"/>
    <col min="1545" max="1551" width="11.42578125" style="44"/>
    <col min="1552" max="1552" width="13.85546875" style="44" customWidth="1"/>
    <col min="1553" max="1793" width="11.42578125" style="44"/>
    <col min="1794" max="1794" width="26.85546875" style="44" bestFit="1" customWidth="1"/>
    <col min="1795" max="1799" width="11.7109375" style="44" customWidth="1"/>
    <col min="1800" max="1800" width="10.7109375" style="44" customWidth="1"/>
    <col min="1801" max="1807" width="11.42578125" style="44"/>
    <col min="1808" max="1808" width="13.85546875" style="44" customWidth="1"/>
    <col min="1809" max="2049" width="11.42578125" style="44"/>
    <col min="2050" max="2050" width="26.85546875" style="44" bestFit="1" customWidth="1"/>
    <col min="2051" max="2055" width="11.7109375" style="44" customWidth="1"/>
    <col min="2056" max="2056" width="10.7109375" style="44" customWidth="1"/>
    <col min="2057" max="2063" width="11.42578125" style="44"/>
    <col min="2064" max="2064" width="13.85546875" style="44" customWidth="1"/>
    <col min="2065" max="2305" width="11.42578125" style="44"/>
    <col min="2306" max="2306" width="26.85546875" style="44" bestFit="1" customWidth="1"/>
    <col min="2307" max="2311" width="11.7109375" style="44" customWidth="1"/>
    <col min="2312" max="2312" width="10.7109375" style="44" customWidth="1"/>
    <col min="2313" max="2319" width="11.42578125" style="44"/>
    <col min="2320" max="2320" width="13.85546875" style="44" customWidth="1"/>
    <col min="2321" max="2561" width="11.42578125" style="44"/>
    <col min="2562" max="2562" width="26.85546875" style="44" bestFit="1" customWidth="1"/>
    <col min="2563" max="2567" width="11.7109375" style="44" customWidth="1"/>
    <col min="2568" max="2568" width="10.7109375" style="44" customWidth="1"/>
    <col min="2569" max="2575" width="11.42578125" style="44"/>
    <col min="2576" max="2576" width="13.85546875" style="44" customWidth="1"/>
    <col min="2577" max="2817" width="11.42578125" style="44"/>
    <col min="2818" max="2818" width="26.85546875" style="44" bestFit="1" customWidth="1"/>
    <col min="2819" max="2823" width="11.7109375" style="44" customWidth="1"/>
    <col min="2824" max="2824" width="10.7109375" style="44" customWidth="1"/>
    <col min="2825" max="2831" width="11.42578125" style="44"/>
    <col min="2832" max="2832" width="13.85546875" style="44" customWidth="1"/>
    <col min="2833" max="3073" width="11.42578125" style="44"/>
    <col min="3074" max="3074" width="26.85546875" style="44" bestFit="1" customWidth="1"/>
    <col min="3075" max="3079" width="11.7109375" style="44" customWidth="1"/>
    <col min="3080" max="3080" width="10.7109375" style="44" customWidth="1"/>
    <col min="3081" max="3087" width="11.42578125" style="44"/>
    <col min="3088" max="3088" width="13.85546875" style="44" customWidth="1"/>
    <col min="3089" max="3329" width="11.42578125" style="44"/>
    <col min="3330" max="3330" width="26.85546875" style="44" bestFit="1" customWidth="1"/>
    <col min="3331" max="3335" width="11.7109375" style="44" customWidth="1"/>
    <col min="3336" max="3336" width="10.7109375" style="44" customWidth="1"/>
    <col min="3337" max="3343" width="11.42578125" style="44"/>
    <col min="3344" max="3344" width="13.85546875" style="44" customWidth="1"/>
    <col min="3345" max="3585" width="11.42578125" style="44"/>
    <col min="3586" max="3586" width="26.85546875" style="44" bestFit="1" customWidth="1"/>
    <col min="3587" max="3591" width="11.7109375" style="44" customWidth="1"/>
    <col min="3592" max="3592" width="10.7109375" style="44" customWidth="1"/>
    <col min="3593" max="3599" width="11.42578125" style="44"/>
    <col min="3600" max="3600" width="13.85546875" style="44" customWidth="1"/>
    <col min="3601" max="3841" width="11.42578125" style="44"/>
    <col min="3842" max="3842" width="26.85546875" style="44" bestFit="1" customWidth="1"/>
    <col min="3843" max="3847" width="11.7109375" style="44" customWidth="1"/>
    <col min="3848" max="3848" width="10.7109375" style="44" customWidth="1"/>
    <col min="3849" max="3855" width="11.42578125" style="44"/>
    <col min="3856" max="3856" width="13.85546875" style="44" customWidth="1"/>
    <col min="3857" max="4097" width="11.42578125" style="44"/>
    <col min="4098" max="4098" width="26.85546875" style="44" bestFit="1" customWidth="1"/>
    <col min="4099" max="4103" width="11.7109375" style="44" customWidth="1"/>
    <col min="4104" max="4104" width="10.7109375" style="44" customWidth="1"/>
    <col min="4105" max="4111" width="11.42578125" style="44"/>
    <col min="4112" max="4112" width="13.85546875" style="44" customWidth="1"/>
    <col min="4113" max="4353" width="11.42578125" style="44"/>
    <col min="4354" max="4354" width="26.85546875" style="44" bestFit="1" customWidth="1"/>
    <col min="4355" max="4359" width="11.7109375" style="44" customWidth="1"/>
    <col min="4360" max="4360" width="10.7109375" style="44" customWidth="1"/>
    <col min="4361" max="4367" width="11.42578125" style="44"/>
    <col min="4368" max="4368" width="13.85546875" style="44" customWidth="1"/>
    <col min="4369" max="4609" width="11.42578125" style="44"/>
    <col min="4610" max="4610" width="26.85546875" style="44" bestFit="1" customWidth="1"/>
    <col min="4611" max="4615" width="11.7109375" style="44" customWidth="1"/>
    <col min="4616" max="4616" width="10.7109375" style="44" customWidth="1"/>
    <col min="4617" max="4623" width="11.42578125" style="44"/>
    <col min="4624" max="4624" width="13.85546875" style="44" customWidth="1"/>
    <col min="4625" max="4865" width="11.42578125" style="44"/>
    <col min="4866" max="4866" width="26.85546875" style="44" bestFit="1" customWidth="1"/>
    <col min="4867" max="4871" width="11.7109375" style="44" customWidth="1"/>
    <col min="4872" max="4872" width="10.7109375" style="44" customWidth="1"/>
    <col min="4873" max="4879" width="11.42578125" style="44"/>
    <col min="4880" max="4880" width="13.85546875" style="44" customWidth="1"/>
    <col min="4881" max="5121" width="11.42578125" style="44"/>
    <col min="5122" max="5122" width="26.85546875" style="44" bestFit="1" customWidth="1"/>
    <col min="5123" max="5127" width="11.7109375" style="44" customWidth="1"/>
    <col min="5128" max="5128" width="10.7109375" style="44" customWidth="1"/>
    <col min="5129" max="5135" width="11.42578125" style="44"/>
    <col min="5136" max="5136" width="13.85546875" style="44" customWidth="1"/>
    <col min="5137" max="5377" width="11.42578125" style="44"/>
    <col min="5378" max="5378" width="26.85546875" style="44" bestFit="1" customWidth="1"/>
    <col min="5379" max="5383" width="11.7109375" style="44" customWidth="1"/>
    <col min="5384" max="5384" width="10.7109375" style="44" customWidth="1"/>
    <col min="5385" max="5391" width="11.42578125" style="44"/>
    <col min="5392" max="5392" width="13.85546875" style="44" customWidth="1"/>
    <col min="5393" max="5633" width="11.42578125" style="44"/>
    <col min="5634" max="5634" width="26.85546875" style="44" bestFit="1" customWidth="1"/>
    <col min="5635" max="5639" width="11.7109375" style="44" customWidth="1"/>
    <col min="5640" max="5640" width="10.7109375" style="44" customWidth="1"/>
    <col min="5641" max="5647" width="11.42578125" style="44"/>
    <col min="5648" max="5648" width="13.85546875" style="44" customWidth="1"/>
    <col min="5649" max="5889" width="11.42578125" style="44"/>
    <col min="5890" max="5890" width="26.85546875" style="44" bestFit="1" customWidth="1"/>
    <col min="5891" max="5895" width="11.7109375" style="44" customWidth="1"/>
    <col min="5896" max="5896" width="10.7109375" style="44" customWidth="1"/>
    <col min="5897" max="5903" width="11.42578125" style="44"/>
    <col min="5904" max="5904" width="13.85546875" style="44" customWidth="1"/>
    <col min="5905" max="6145" width="11.42578125" style="44"/>
    <col min="6146" max="6146" width="26.85546875" style="44" bestFit="1" customWidth="1"/>
    <col min="6147" max="6151" width="11.7109375" style="44" customWidth="1"/>
    <col min="6152" max="6152" width="10.7109375" style="44" customWidth="1"/>
    <col min="6153" max="6159" width="11.42578125" style="44"/>
    <col min="6160" max="6160" width="13.85546875" style="44" customWidth="1"/>
    <col min="6161" max="6401" width="11.42578125" style="44"/>
    <col min="6402" max="6402" width="26.85546875" style="44" bestFit="1" customWidth="1"/>
    <col min="6403" max="6407" width="11.7109375" style="44" customWidth="1"/>
    <col min="6408" max="6408" width="10.7109375" style="44" customWidth="1"/>
    <col min="6409" max="6415" width="11.42578125" style="44"/>
    <col min="6416" max="6416" width="13.85546875" style="44" customWidth="1"/>
    <col min="6417" max="6657" width="11.42578125" style="44"/>
    <col min="6658" max="6658" width="26.85546875" style="44" bestFit="1" customWidth="1"/>
    <col min="6659" max="6663" width="11.7109375" style="44" customWidth="1"/>
    <col min="6664" max="6664" width="10.7109375" style="44" customWidth="1"/>
    <col min="6665" max="6671" width="11.42578125" style="44"/>
    <col min="6672" max="6672" width="13.85546875" style="44" customWidth="1"/>
    <col min="6673" max="6913" width="11.42578125" style="44"/>
    <col min="6914" max="6914" width="26.85546875" style="44" bestFit="1" customWidth="1"/>
    <col min="6915" max="6919" width="11.7109375" style="44" customWidth="1"/>
    <col min="6920" max="6920" width="10.7109375" style="44" customWidth="1"/>
    <col min="6921" max="6927" width="11.42578125" style="44"/>
    <col min="6928" max="6928" width="13.85546875" style="44" customWidth="1"/>
    <col min="6929" max="7169" width="11.42578125" style="44"/>
    <col min="7170" max="7170" width="26.85546875" style="44" bestFit="1" customWidth="1"/>
    <col min="7171" max="7175" width="11.7109375" style="44" customWidth="1"/>
    <col min="7176" max="7176" width="10.7109375" style="44" customWidth="1"/>
    <col min="7177" max="7183" width="11.42578125" style="44"/>
    <col min="7184" max="7184" width="13.85546875" style="44" customWidth="1"/>
    <col min="7185" max="7425" width="11.42578125" style="44"/>
    <col min="7426" max="7426" width="26.85546875" style="44" bestFit="1" customWidth="1"/>
    <col min="7427" max="7431" width="11.7109375" style="44" customWidth="1"/>
    <col min="7432" max="7432" width="10.7109375" style="44" customWidth="1"/>
    <col min="7433" max="7439" width="11.42578125" style="44"/>
    <col min="7440" max="7440" width="13.85546875" style="44" customWidth="1"/>
    <col min="7441" max="7681" width="11.42578125" style="44"/>
    <col min="7682" max="7682" width="26.85546875" style="44" bestFit="1" customWidth="1"/>
    <col min="7683" max="7687" width="11.7109375" style="44" customWidth="1"/>
    <col min="7688" max="7688" width="10.7109375" style="44" customWidth="1"/>
    <col min="7689" max="7695" width="11.42578125" style="44"/>
    <col min="7696" max="7696" width="13.85546875" style="44" customWidth="1"/>
    <col min="7697" max="7937" width="11.42578125" style="44"/>
    <col min="7938" max="7938" width="26.85546875" style="44" bestFit="1" customWidth="1"/>
    <col min="7939" max="7943" width="11.7109375" style="44" customWidth="1"/>
    <col min="7944" max="7944" width="10.7109375" style="44" customWidth="1"/>
    <col min="7945" max="7951" width="11.42578125" style="44"/>
    <col min="7952" max="7952" width="13.85546875" style="44" customWidth="1"/>
    <col min="7953" max="8193" width="11.42578125" style="44"/>
    <col min="8194" max="8194" width="26.85546875" style="44" bestFit="1" customWidth="1"/>
    <col min="8195" max="8199" width="11.7109375" style="44" customWidth="1"/>
    <col min="8200" max="8200" width="10.7109375" style="44" customWidth="1"/>
    <col min="8201" max="8207" width="11.42578125" style="44"/>
    <col min="8208" max="8208" width="13.85546875" style="44" customWidth="1"/>
    <col min="8209" max="8449" width="11.42578125" style="44"/>
    <col min="8450" max="8450" width="26.85546875" style="44" bestFit="1" customWidth="1"/>
    <col min="8451" max="8455" width="11.7109375" style="44" customWidth="1"/>
    <col min="8456" max="8456" width="10.7109375" style="44" customWidth="1"/>
    <col min="8457" max="8463" width="11.42578125" style="44"/>
    <col min="8464" max="8464" width="13.85546875" style="44" customWidth="1"/>
    <col min="8465" max="8705" width="11.42578125" style="44"/>
    <col min="8706" max="8706" width="26.85546875" style="44" bestFit="1" customWidth="1"/>
    <col min="8707" max="8711" width="11.7109375" style="44" customWidth="1"/>
    <col min="8712" max="8712" width="10.7109375" style="44" customWidth="1"/>
    <col min="8713" max="8719" width="11.42578125" style="44"/>
    <col min="8720" max="8720" width="13.85546875" style="44" customWidth="1"/>
    <col min="8721" max="8961" width="11.42578125" style="44"/>
    <col min="8962" max="8962" width="26.85546875" style="44" bestFit="1" customWidth="1"/>
    <col min="8963" max="8967" width="11.7109375" style="44" customWidth="1"/>
    <col min="8968" max="8968" width="10.7109375" style="44" customWidth="1"/>
    <col min="8969" max="8975" width="11.42578125" style="44"/>
    <col min="8976" max="8976" width="13.85546875" style="44" customWidth="1"/>
    <col min="8977" max="9217" width="11.42578125" style="44"/>
    <col min="9218" max="9218" width="26.85546875" style="44" bestFit="1" customWidth="1"/>
    <col min="9219" max="9223" width="11.7109375" style="44" customWidth="1"/>
    <col min="9224" max="9224" width="10.7109375" style="44" customWidth="1"/>
    <col min="9225" max="9231" width="11.42578125" style="44"/>
    <col min="9232" max="9232" width="13.85546875" style="44" customWidth="1"/>
    <col min="9233" max="9473" width="11.42578125" style="44"/>
    <col min="9474" max="9474" width="26.85546875" style="44" bestFit="1" customWidth="1"/>
    <col min="9475" max="9479" width="11.7109375" style="44" customWidth="1"/>
    <col min="9480" max="9480" width="10.7109375" style="44" customWidth="1"/>
    <col min="9481" max="9487" width="11.42578125" style="44"/>
    <col min="9488" max="9488" width="13.85546875" style="44" customWidth="1"/>
    <col min="9489" max="9729" width="11.42578125" style="44"/>
    <col min="9730" max="9730" width="26.85546875" style="44" bestFit="1" customWidth="1"/>
    <col min="9731" max="9735" width="11.7109375" style="44" customWidth="1"/>
    <col min="9736" max="9736" width="10.7109375" style="44" customWidth="1"/>
    <col min="9737" max="9743" width="11.42578125" style="44"/>
    <col min="9744" max="9744" width="13.85546875" style="44" customWidth="1"/>
    <col min="9745" max="9985" width="11.42578125" style="44"/>
    <col min="9986" max="9986" width="26.85546875" style="44" bestFit="1" customWidth="1"/>
    <col min="9987" max="9991" width="11.7109375" style="44" customWidth="1"/>
    <col min="9992" max="9992" width="10.7109375" style="44" customWidth="1"/>
    <col min="9993" max="9999" width="11.42578125" style="44"/>
    <col min="10000" max="10000" width="13.85546875" style="44" customWidth="1"/>
    <col min="10001" max="10241" width="11.42578125" style="44"/>
    <col min="10242" max="10242" width="26.85546875" style="44" bestFit="1" customWidth="1"/>
    <col min="10243" max="10247" width="11.7109375" style="44" customWidth="1"/>
    <col min="10248" max="10248" width="10.7109375" style="44" customWidth="1"/>
    <col min="10249" max="10255" width="11.42578125" style="44"/>
    <col min="10256" max="10256" width="13.85546875" style="44" customWidth="1"/>
    <col min="10257" max="10497" width="11.42578125" style="44"/>
    <col min="10498" max="10498" width="26.85546875" style="44" bestFit="1" customWidth="1"/>
    <col min="10499" max="10503" width="11.7109375" style="44" customWidth="1"/>
    <col min="10504" max="10504" width="10.7109375" style="44" customWidth="1"/>
    <col min="10505" max="10511" width="11.42578125" style="44"/>
    <col min="10512" max="10512" width="13.85546875" style="44" customWidth="1"/>
    <col min="10513" max="10753" width="11.42578125" style="44"/>
    <col min="10754" max="10754" width="26.85546875" style="44" bestFit="1" customWidth="1"/>
    <col min="10755" max="10759" width="11.7109375" style="44" customWidth="1"/>
    <col min="10760" max="10760" width="10.7109375" style="44" customWidth="1"/>
    <col min="10761" max="10767" width="11.42578125" style="44"/>
    <col min="10768" max="10768" width="13.85546875" style="44" customWidth="1"/>
    <col min="10769" max="11009" width="11.42578125" style="44"/>
    <col min="11010" max="11010" width="26.85546875" style="44" bestFit="1" customWidth="1"/>
    <col min="11011" max="11015" width="11.7109375" style="44" customWidth="1"/>
    <col min="11016" max="11016" width="10.7109375" style="44" customWidth="1"/>
    <col min="11017" max="11023" width="11.42578125" style="44"/>
    <col min="11024" max="11024" width="13.85546875" style="44" customWidth="1"/>
    <col min="11025" max="11265" width="11.42578125" style="44"/>
    <col min="11266" max="11266" width="26.85546875" style="44" bestFit="1" customWidth="1"/>
    <col min="11267" max="11271" width="11.7109375" style="44" customWidth="1"/>
    <col min="11272" max="11272" width="10.7109375" style="44" customWidth="1"/>
    <col min="11273" max="11279" width="11.42578125" style="44"/>
    <col min="11280" max="11280" width="13.85546875" style="44" customWidth="1"/>
    <col min="11281" max="11521" width="11.42578125" style="44"/>
    <col min="11522" max="11522" width="26.85546875" style="44" bestFit="1" customWidth="1"/>
    <col min="11523" max="11527" width="11.7109375" style="44" customWidth="1"/>
    <col min="11528" max="11528" width="10.7109375" style="44" customWidth="1"/>
    <col min="11529" max="11535" width="11.42578125" style="44"/>
    <col min="11536" max="11536" width="13.85546875" style="44" customWidth="1"/>
    <col min="11537" max="11777" width="11.42578125" style="44"/>
    <col min="11778" max="11778" width="26.85546875" style="44" bestFit="1" customWidth="1"/>
    <col min="11779" max="11783" width="11.7109375" style="44" customWidth="1"/>
    <col min="11784" max="11784" width="10.7109375" style="44" customWidth="1"/>
    <col min="11785" max="11791" width="11.42578125" style="44"/>
    <col min="11792" max="11792" width="13.85546875" style="44" customWidth="1"/>
    <col min="11793" max="12033" width="11.42578125" style="44"/>
    <col min="12034" max="12034" width="26.85546875" style="44" bestFit="1" customWidth="1"/>
    <col min="12035" max="12039" width="11.7109375" style="44" customWidth="1"/>
    <col min="12040" max="12040" width="10.7109375" style="44" customWidth="1"/>
    <col min="12041" max="12047" width="11.42578125" style="44"/>
    <col min="12048" max="12048" width="13.85546875" style="44" customWidth="1"/>
    <col min="12049" max="12289" width="11.42578125" style="44"/>
    <col min="12290" max="12290" width="26.85546875" style="44" bestFit="1" customWidth="1"/>
    <col min="12291" max="12295" width="11.7109375" style="44" customWidth="1"/>
    <col min="12296" max="12296" width="10.7109375" style="44" customWidth="1"/>
    <col min="12297" max="12303" width="11.42578125" style="44"/>
    <col min="12304" max="12304" width="13.85546875" style="44" customWidth="1"/>
    <col min="12305" max="12545" width="11.42578125" style="44"/>
    <col min="12546" max="12546" width="26.85546875" style="44" bestFit="1" customWidth="1"/>
    <col min="12547" max="12551" width="11.7109375" style="44" customWidth="1"/>
    <col min="12552" max="12552" width="10.7109375" style="44" customWidth="1"/>
    <col min="12553" max="12559" width="11.42578125" style="44"/>
    <col min="12560" max="12560" width="13.85546875" style="44" customWidth="1"/>
    <col min="12561" max="12801" width="11.42578125" style="44"/>
    <col min="12802" max="12802" width="26.85546875" style="44" bestFit="1" customWidth="1"/>
    <col min="12803" max="12807" width="11.7109375" style="44" customWidth="1"/>
    <col min="12808" max="12808" width="10.7109375" style="44" customWidth="1"/>
    <col min="12809" max="12815" width="11.42578125" style="44"/>
    <col min="12816" max="12816" width="13.85546875" style="44" customWidth="1"/>
    <col min="12817" max="13057" width="11.42578125" style="44"/>
    <col min="13058" max="13058" width="26.85546875" style="44" bestFit="1" customWidth="1"/>
    <col min="13059" max="13063" width="11.7109375" style="44" customWidth="1"/>
    <col min="13064" max="13064" width="10.7109375" style="44" customWidth="1"/>
    <col min="13065" max="13071" width="11.42578125" style="44"/>
    <col min="13072" max="13072" width="13.85546875" style="44" customWidth="1"/>
    <col min="13073" max="13313" width="11.42578125" style="44"/>
    <col min="13314" max="13314" width="26.85546875" style="44" bestFit="1" customWidth="1"/>
    <col min="13315" max="13319" width="11.7109375" style="44" customWidth="1"/>
    <col min="13320" max="13320" width="10.7109375" style="44" customWidth="1"/>
    <col min="13321" max="13327" width="11.42578125" style="44"/>
    <col min="13328" max="13328" width="13.85546875" style="44" customWidth="1"/>
    <col min="13329" max="13569" width="11.42578125" style="44"/>
    <col min="13570" max="13570" width="26.85546875" style="44" bestFit="1" customWidth="1"/>
    <col min="13571" max="13575" width="11.7109375" style="44" customWidth="1"/>
    <col min="13576" max="13576" width="10.7109375" style="44" customWidth="1"/>
    <col min="13577" max="13583" width="11.42578125" style="44"/>
    <col min="13584" max="13584" width="13.85546875" style="44" customWidth="1"/>
    <col min="13585" max="13825" width="11.42578125" style="44"/>
    <col min="13826" max="13826" width="26.85546875" style="44" bestFit="1" customWidth="1"/>
    <col min="13827" max="13831" width="11.7109375" style="44" customWidth="1"/>
    <col min="13832" max="13832" width="10.7109375" style="44" customWidth="1"/>
    <col min="13833" max="13839" width="11.42578125" style="44"/>
    <col min="13840" max="13840" width="13.85546875" style="44" customWidth="1"/>
    <col min="13841" max="14081" width="11.42578125" style="44"/>
    <col min="14082" max="14082" width="26.85546875" style="44" bestFit="1" customWidth="1"/>
    <col min="14083" max="14087" width="11.7109375" style="44" customWidth="1"/>
    <col min="14088" max="14088" width="10.7109375" style="44" customWidth="1"/>
    <col min="14089" max="14095" width="11.42578125" style="44"/>
    <col min="14096" max="14096" width="13.85546875" style="44" customWidth="1"/>
    <col min="14097" max="14337" width="11.42578125" style="44"/>
    <col min="14338" max="14338" width="26.85546875" style="44" bestFit="1" customWidth="1"/>
    <col min="14339" max="14343" width="11.7109375" style="44" customWidth="1"/>
    <col min="14344" max="14344" width="10.7109375" style="44" customWidth="1"/>
    <col min="14345" max="14351" width="11.42578125" style="44"/>
    <col min="14352" max="14352" width="13.85546875" style="44" customWidth="1"/>
    <col min="14353" max="14593" width="11.42578125" style="44"/>
    <col min="14594" max="14594" width="26.85546875" style="44" bestFit="1" customWidth="1"/>
    <col min="14595" max="14599" width="11.7109375" style="44" customWidth="1"/>
    <col min="14600" max="14600" width="10.7109375" style="44" customWidth="1"/>
    <col min="14601" max="14607" width="11.42578125" style="44"/>
    <col min="14608" max="14608" width="13.85546875" style="44" customWidth="1"/>
    <col min="14609" max="14849" width="11.42578125" style="44"/>
    <col min="14850" max="14850" width="26.85546875" style="44" bestFit="1" customWidth="1"/>
    <col min="14851" max="14855" width="11.7109375" style="44" customWidth="1"/>
    <col min="14856" max="14856" width="10.7109375" style="44" customWidth="1"/>
    <col min="14857" max="14863" width="11.42578125" style="44"/>
    <col min="14864" max="14864" width="13.85546875" style="44" customWidth="1"/>
    <col min="14865" max="15105" width="11.42578125" style="44"/>
    <col min="15106" max="15106" width="26.85546875" style="44" bestFit="1" customWidth="1"/>
    <col min="15107" max="15111" width="11.7109375" style="44" customWidth="1"/>
    <col min="15112" max="15112" width="10.7109375" style="44" customWidth="1"/>
    <col min="15113" max="15119" width="11.42578125" style="44"/>
    <col min="15120" max="15120" width="13.85546875" style="44" customWidth="1"/>
    <col min="15121" max="15361" width="11.42578125" style="44"/>
    <col min="15362" max="15362" width="26.85546875" style="44" bestFit="1" customWidth="1"/>
    <col min="15363" max="15367" width="11.7109375" style="44" customWidth="1"/>
    <col min="15368" max="15368" width="10.7109375" style="44" customWidth="1"/>
    <col min="15369" max="15375" width="11.42578125" style="44"/>
    <col min="15376" max="15376" width="13.85546875" style="44" customWidth="1"/>
    <col min="15377" max="15617" width="11.42578125" style="44"/>
    <col min="15618" max="15618" width="26.85546875" style="44" bestFit="1" customWidth="1"/>
    <col min="15619" max="15623" width="11.7109375" style="44" customWidth="1"/>
    <col min="15624" max="15624" width="10.7109375" style="44" customWidth="1"/>
    <col min="15625" max="15631" width="11.42578125" style="44"/>
    <col min="15632" max="15632" width="13.85546875" style="44" customWidth="1"/>
    <col min="15633" max="15873" width="11.42578125" style="44"/>
    <col min="15874" max="15874" width="26.85546875" style="44" bestFit="1" customWidth="1"/>
    <col min="15875" max="15879" width="11.7109375" style="44" customWidth="1"/>
    <col min="15880" max="15880" width="10.7109375" style="44" customWidth="1"/>
    <col min="15881" max="15887" width="11.42578125" style="44"/>
    <col min="15888" max="15888" width="13.85546875" style="44" customWidth="1"/>
    <col min="15889" max="16129" width="11.42578125" style="44"/>
    <col min="16130" max="16130" width="26.85546875" style="44" bestFit="1" customWidth="1"/>
    <col min="16131" max="16135" width="11.7109375" style="44" customWidth="1"/>
    <col min="16136" max="16136" width="10.7109375" style="44" customWidth="1"/>
    <col min="16137" max="16143" width="11.42578125" style="44"/>
    <col min="16144" max="16144" width="13.85546875" style="44" customWidth="1"/>
    <col min="16145" max="16384" width="11.42578125" style="44"/>
  </cols>
  <sheetData>
    <row r="1" spans="2:7" ht="15" customHeight="1"/>
    <row r="2" spans="2:7" ht="15" customHeight="1"/>
    <row r="3" spans="2:7" ht="15" customHeight="1"/>
    <row r="4" spans="2:7" ht="15" customHeight="1"/>
    <row r="5" spans="2:7" ht="36" customHeight="1">
      <c r="B5" s="45" t="s">
        <v>82</v>
      </c>
      <c r="C5" s="45"/>
      <c r="D5" s="45"/>
      <c r="E5" s="45"/>
      <c r="F5" s="45"/>
      <c r="G5" s="45"/>
    </row>
    <row r="6" spans="2:7" ht="48" customHeight="1">
      <c r="B6" s="46" t="s">
        <v>48</v>
      </c>
      <c r="C6" s="47" t="str">
        <f>actualizaciones!A3</f>
        <v>I semestre 2011</v>
      </c>
      <c r="D6" s="48" t="s">
        <v>49</v>
      </c>
      <c r="E6" s="47" t="str">
        <f>actualizaciones!A2</f>
        <v>I semestre 2012</v>
      </c>
      <c r="F6" s="48" t="s">
        <v>49</v>
      </c>
      <c r="G6" s="49" t="s">
        <v>50</v>
      </c>
    </row>
    <row r="7" spans="2:7" ht="15" customHeight="1">
      <c r="B7" s="50" t="s">
        <v>51</v>
      </c>
      <c r="C7" s="51"/>
      <c r="D7" s="51"/>
      <c r="E7" s="51"/>
      <c r="F7" s="51"/>
      <c r="G7" s="51"/>
    </row>
    <row r="8" spans="2:7" ht="15" customHeight="1">
      <c r="B8" s="52" t="s">
        <v>83</v>
      </c>
      <c r="C8" s="53">
        <v>19544873</v>
      </c>
      <c r="D8" s="54">
        <f>C8/C8</f>
        <v>1</v>
      </c>
      <c r="E8" s="53">
        <v>18805690</v>
      </c>
      <c r="F8" s="54">
        <f>E8/E8</f>
        <v>1</v>
      </c>
      <c r="G8" s="54">
        <f>(E8-C8)/C8</f>
        <v>-3.7819790386972585E-2</v>
      </c>
    </row>
    <row r="9" spans="2:7" ht="15" customHeight="1">
      <c r="B9" s="52" t="s">
        <v>84</v>
      </c>
      <c r="C9" s="53">
        <v>11438552</v>
      </c>
      <c r="D9" s="54">
        <f>C9/C8</f>
        <v>0.58524565496025482</v>
      </c>
      <c r="E9" s="53">
        <v>11562676</v>
      </c>
      <c r="F9" s="54">
        <f>E9/E8</f>
        <v>0.61484986724762558</v>
      </c>
      <c r="G9" s="54">
        <f>(E9-C9)/C9</f>
        <v>1.0851373495526357E-2</v>
      </c>
    </row>
    <row r="10" spans="2:7" ht="15" customHeight="1">
      <c r="B10" s="55" t="s">
        <v>85</v>
      </c>
      <c r="C10" s="53">
        <v>8106321</v>
      </c>
      <c r="D10" s="54">
        <f>C10/C8</f>
        <v>0.41475434503974523</v>
      </c>
      <c r="E10" s="53">
        <v>7243014</v>
      </c>
      <c r="F10" s="54">
        <f>E10/E8</f>
        <v>0.38515013275237442</v>
      </c>
      <c r="G10" s="54">
        <f>(E10-C10)/C10</f>
        <v>-0.10649800322489079</v>
      </c>
    </row>
    <row r="11" spans="2:7" ht="15" customHeight="1">
      <c r="B11" s="50" t="s">
        <v>55</v>
      </c>
      <c r="C11" s="56"/>
      <c r="D11" s="51"/>
      <c r="E11" s="56"/>
      <c r="F11" s="51"/>
      <c r="G11" s="57"/>
    </row>
    <row r="12" spans="2:7" ht="15" customHeight="1">
      <c r="B12" s="58" t="s">
        <v>83</v>
      </c>
      <c r="C12" s="59">
        <v>7379664</v>
      </c>
      <c r="D12" s="60">
        <f>C12/C12</f>
        <v>1</v>
      </c>
      <c r="E12" s="59">
        <v>7151721</v>
      </c>
      <c r="F12" s="60">
        <f>E12/E12</f>
        <v>1</v>
      </c>
      <c r="G12" s="61">
        <f>(E12-C12)/C12</f>
        <v>-3.0887991648400254E-2</v>
      </c>
    </row>
    <row r="13" spans="2:7" ht="15" customHeight="1">
      <c r="B13" s="58" t="s">
        <v>84</v>
      </c>
      <c r="C13" s="59">
        <v>4777846</v>
      </c>
      <c r="D13" s="60">
        <f>C13/C12</f>
        <v>0.64743408371980082</v>
      </c>
      <c r="E13" s="59">
        <v>4810384</v>
      </c>
      <c r="F13" s="60">
        <f>E13/E12</f>
        <v>0.67261908007876703</v>
      </c>
      <c r="G13" s="61">
        <f>(E13-C13)/C13</f>
        <v>6.8101818267060094E-3</v>
      </c>
    </row>
    <row r="14" spans="2:7" ht="15" customHeight="1">
      <c r="B14" s="58" t="s">
        <v>85</v>
      </c>
      <c r="C14" s="59">
        <v>2601818</v>
      </c>
      <c r="D14" s="60">
        <f>C14/C12</f>
        <v>0.35256591628019923</v>
      </c>
      <c r="E14" s="59">
        <v>2341337</v>
      </c>
      <c r="F14" s="60">
        <f>E14/E13</f>
        <v>0.48672559196937293</v>
      </c>
      <c r="G14" s="61">
        <f>(E14-C14)/C14</f>
        <v>-0.100114996513976</v>
      </c>
    </row>
    <row r="15" spans="2:7" ht="15" customHeight="1">
      <c r="B15" s="50" t="s">
        <v>56</v>
      </c>
      <c r="C15" s="56"/>
      <c r="D15" s="51"/>
      <c r="E15" s="56"/>
      <c r="F15" s="51"/>
      <c r="G15" s="57"/>
    </row>
    <row r="16" spans="2:7" ht="15" customHeight="1">
      <c r="B16" s="58" t="s">
        <v>83</v>
      </c>
      <c r="C16" s="59">
        <v>6226239</v>
      </c>
      <c r="D16" s="60">
        <f>C16/C16</f>
        <v>1</v>
      </c>
      <c r="E16" s="59">
        <v>5756191</v>
      </c>
      <c r="F16" s="60">
        <f>E16/E16</f>
        <v>1</v>
      </c>
      <c r="G16" s="61">
        <f>(E16-C16)/C16</f>
        <v>-7.5494692702930286E-2</v>
      </c>
    </row>
    <row r="17" spans="2:12" ht="15" customHeight="1">
      <c r="B17" s="58" t="s">
        <v>84</v>
      </c>
      <c r="C17" s="59">
        <v>2894207</v>
      </c>
      <c r="D17" s="60">
        <f>C17/C16</f>
        <v>0.46484033137822045</v>
      </c>
      <c r="E17" s="59">
        <v>2772169</v>
      </c>
      <c r="F17" s="60">
        <f>E17/E16</f>
        <v>0.48159781355413678</v>
      </c>
      <c r="G17" s="61">
        <f>(E17-C17)/C17</f>
        <v>-4.216629978436235E-2</v>
      </c>
    </row>
    <row r="18" spans="2:12" ht="15" customHeight="1">
      <c r="B18" s="58" t="s">
        <v>85</v>
      </c>
      <c r="C18" s="59">
        <v>3332032</v>
      </c>
      <c r="D18" s="60">
        <f>C18/C16</f>
        <v>0.53515966862177955</v>
      </c>
      <c r="E18" s="59">
        <v>2984022</v>
      </c>
      <c r="F18" s="60">
        <f>E18/E16</f>
        <v>0.51840218644586322</v>
      </c>
      <c r="G18" s="61">
        <f>(E18-C18)/C18</f>
        <v>-0.10444377484970133</v>
      </c>
    </row>
    <row r="19" spans="2:12" ht="15" customHeight="1">
      <c r="B19" s="50" t="s">
        <v>57</v>
      </c>
      <c r="C19" s="56"/>
      <c r="D19" s="51"/>
      <c r="E19" s="56"/>
      <c r="F19" s="51"/>
      <c r="G19" s="57"/>
    </row>
    <row r="20" spans="2:12" ht="15" customHeight="1">
      <c r="B20" s="58" t="s">
        <v>83</v>
      </c>
      <c r="C20" s="59">
        <v>2754467</v>
      </c>
      <c r="D20" s="60">
        <f>C20/C20</f>
        <v>1</v>
      </c>
      <c r="E20" s="59">
        <v>2755346</v>
      </c>
      <c r="F20" s="60">
        <f>E20/E20</f>
        <v>1</v>
      </c>
      <c r="G20" s="61">
        <f>(E20-C20)/C20</f>
        <v>3.1911799996151707E-4</v>
      </c>
    </row>
    <row r="21" spans="2:12" ht="15" customHeight="1">
      <c r="B21" s="58" t="s">
        <v>84</v>
      </c>
      <c r="C21" s="59">
        <v>1972487</v>
      </c>
      <c r="D21" s="60">
        <f>C21/C20</f>
        <v>0.71610478542672684</v>
      </c>
      <c r="E21" s="59">
        <v>2037676</v>
      </c>
      <c r="F21" s="60">
        <f>E21/E20</f>
        <v>0.73953543402534561</v>
      </c>
      <c r="G21" s="61">
        <f>(E21-C21)/C21</f>
        <v>3.3049140501306216E-2</v>
      </c>
    </row>
    <row r="22" spans="2:12" ht="15" customHeight="1">
      <c r="B22" s="62" t="s">
        <v>85</v>
      </c>
      <c r="C22" s="59">
        <v>781980</v>
      </c>
      <c r="D22" s="60">
        <f>C22/C20</f>
        <v>0.28389521457327316</v>
      </c>
      <c r="E22" s="59">
        <v>717670</v>
      </c>
      <c r="F22" s="60">
        <f>E22/E20</f>
        <v>0.26046456597465434</v>
      </c>
      <c r="G22" s="61">
        <f>(E22-C22)/C22</f>
        <v>-8.2239954986061028E-2</v>
      </c>
    </row>
    <row r="23" spans="2:12" ht="15" customHeight="1">
      <c r="B23" s="50" t="s">
        <v>58</v>
      </c>
      <c r="C23" s="56"/>
      <c r="D23" s="51"/>
      <c r="E23" s="56"/>
      <c r="F23" s="51"/>
      <c r="G23" s="57"/>
    </row>
    <row r="24" spans="2:12" ht="15" customHeight="1">
      <c r="B24" s="58" t="s">
        <v>83</v>
      </c>
      <c r="C24" s="59">
        <v>173447</v>
      </c>
      <c r="D24" s="60">
        <f>C24/C24</f>
        <v>1</v>
      </c>
      <c r="E24" s="59">
        <v>193881</v>
      </c>
      <c r="F24" s="60">
        <f>E24/E24</f>
        <v>1</v>
      </c>
      <c r="G24" s="61">
        <f>(E24-C24)/C24</f>
        <v>0.1178112045754611</v>
      </c>
    </row>
    <row r="25" spans="2:12" ht="15" customHeight="1">
      <c r="B25" s="58" t="s">
        <v>84</v>
      </c>
      <c r="C25" s="59">
        <v>173447</v>
      </c>
      <c r="D25" s="60">
        <f>C25/C24</f>
        <v>1</v>
      </c>
      <c r="E25" s="59">
        <v>193881</v>
      </c>
      <c r="F25" s="60">
        <f>E25/E24</f>
        <v>1</v>
      </c>
      <c r="G25" s="61">
        <f>(E25-C25)/C25</f>
        <v>0.1178112045754611</v>
      </c>
    </row>
    <row r="26" spans="2:12" ht="15" customHeight="1">
      <c r="B26" s="62" t="s">
        <v>85</v>
      </c>
      <c r="C26" s="92" t="s">
        <v>86</v>
      </c>
      <c r="D26" s="93" t="str">
        <f>IFERROR(C26/C24,"-")</f>
        <v>-</v>
      </c>
      <c r="E26" s="92" t="s">
        <v>86</v>
      </c>
      <c r="F26" s="93" t="str">
        <f>IFERROR(E26/E24,"-")</f>
        <v>-</v>
      </c>
      <c r="G26" s="94" t="str">
        <f>IFERROR((E26-C26)/C26,"-")</f>
        <v>-</v>
      </c>
    </row>
    <row r="27" spans="2:12" ht="15" customHeight="1">
      <c r="B27" s="63" t="s">
        <v>59</v>
      </c>
      <c r="C27" s="63"/>
      <c r="D27" s="63"/>
      <c r="E27" s="63"/>
      <c r="F27" s="63"/>
      <c r="G27" s="63"/>
    </row>
    <row r="28" spans="2:12" ht="15" customHeight="1" thickBot="1"/>
    <row r="29" spans="2:12" ht="30" customHeight="1" thickBot="1">
      <c r="B29" s="64"/>
      <c r="C29" s="64"/>
      <c r="D29" s="64"/>
      <c r="E29" s="64"/>
      <c r="F29" s="64"/>
      <c r="G29" s="41" t="s">
        <v>45</v>
      </c>
      <c r="H29" s="64"/>
      <c r="I29" s="64"/>
      <c r="J29" s="64"/>
      <c r="K29" s="64"/>
      <c r="L29" s="64"/>
    </row>
  </sheetData>
  <mergeCells count="2">
    <mergeCell ref="B5:G5"/>
    <mergeCell ref="B27:G27"/>
  </mergeCells>
  <hyperlinks>
    <hyperlink ref="G29" location="'Gráfica pernoct munic tipología'!A1" tooltip="Ir a gráfica" display="Gráfica"/>
  </hyperlink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 xml:space="preserve">&amp;L&amp;G&amp;RTurismo en Cifras </oddHeader>
    <oddFooter>&amp;CTurismo de Tenerife&amp;R&amp;P</oddFooter>
  </headerFooter>
  <drawing r:id="rId2"/>
  <legacyDrawingHF r:id="rId3"/>
</worksheet>
</file>

<file path=xl/worksheets/sheet9.xml><?xml version="1.0" encoding="utf-8"?>
<worksheet xmlns="http://schemas.openxmlformats.org/spreadsheetml/2006/main" xmlns:r="http://schemas.openxmlformats.org/officeDocument/2006/relationships">
  <sheetPr codeName="Hoja16">
    <tabColor rgb="FF000099"/>
    <pageSetUpPr autoPageBreaks="0" fitToPage="1"/>
  </sheetPr>
  <dimension ref="B27:L31"/>
  <sheetViews>
    <sheetView showGridLines="0" showRowColHeaders="0" showOutlineSymbols="0" zoomScaleNormal="100" workbookViewId="0">
      <selection activeCell="B1" sqref="B1"/>
    </sheetView>
  </sheetViews>
  <sheetFormatPr baseColWidth="10" defaultRowHeight="12.75"/>
  <cols>
    <col min="1" max="1" width="18.5703125" style="44" customWidth="1"/>
    <col min="2" max="8" width="11.42578125" style="44"/>
    <col min="9" max="9" width="12.85546875" style="44" customWidth="1"/>
    <col min="10" max="33" width="11.42578125" style="44"/>
    <col min="34" max="34" width="13.85546875" style="44" customWidth="1"/>
    <col min="35" max="264" width="11.42578125" style="44"/>
    <col min="265" max="265" width="12.85546875" style="44" customWidth="1"/>
    <col min="266" max="289" width="11.42578125" style="44"/>
    <col min="290" max="290" width="13.85546875" style="44" customWidth="1"/>
    <col min="291" max="520" width="11.42578125" style="44"/>
    <col min="521" max="521" width="12.85546875" style="44" customWidth="1"/>
    <col min="522" max="545" width="11.42578125" style="44"/>
    <col min="546" max="546" width="13.85546875" style="44" customWidth="1"/>
    <col min="547" max="776" width="11.42578125" style="44"/>
    <col min="777" max="777" width="12.85546875" style="44" customWidth="1"/>
    <col min="778" max="801" width="11.42578125" style="44"/>
    <col min="802" max="802" width="13.85546875" style="44" customWidth="1"/>
    <col min="803" max="1032" width="11.42578125" style="44"/>
    <col min="1033" max="1033" width="12.85546875" style="44" customWidth="1"/>
    <col min="1034" max="1057" width="11.42578125" style="44"/>
    <col min="1058" max="1058" width="13.85546875" style="44" customWidth="1"/>
    <col min="1059" max="1288" width="11.42578125" style="44"/>
    <col min="1289" max="1289" width="12.85546875" style="44" customWidth="1"/>
    <col min="1290" max="1313" width="11.42578125" style="44"/>
    <col min="1314" max="1314" width="13.85546875" style="44" customWidth="1"/>
    <col min="1315" max="1544" width="11.42578125" style="44"/>
    <col min="1545" max="1545" width="12.85546875" style="44" customWidth="1"/>
    <col min="1546" max="1569" width="11.42578125" style="44"/>
    <col min="1570" max="1570" width="13.85546875" style="44" customWidth="1"/>
    <col min="1571" max="1800" width="11.42578125" style="44"/>
    <col min="1801" max="1801" width="12.85546875" style="44" customWidth="1"/>
    <col min="1802" max="1825" width="11.42578125" style="44"/>
    <col min="1826" max="1826" width="13.85546875" style="44" customWidth="1"/>
    <col min="1827" max="2056" width="11.42578125" style="44"/>
    <col min="2057" max="2057" width="12.85546875" style="44" customWidth="1"/>
    <col min="2058" max="2081" width="11.42578125" style="44"/>
    <col min="2082" max="2082" width="13.85546875" style="44" customWidth="1"/>
    <col min="2083" max="2312" width="11.42578125" style="44"/>
    <col min="2313" max="2313" width="12.85546875" style="44" customWidth="1"/>
    <col min="2314" max="2337" width="11.42578125" style="44"/>
    <col min="2338" max="2338" width="13.85546875" style="44" customWidth="1"/>
    <col min="2339" max="2568" width="11.42578125" style="44"/>
    <col min="2569" max="2569" width="12.85546875" style="44" customWidth="1"/>
    <col min="2570" max="2593" width="11.42578125" style="44"/>
    <col min="2594" max="2594" width="13.85546875" style="44" customWidth="1"/>
    <col min="2595" max="2824" width="11.42578125" style="44"/>
    <col min="2825" max="2825" width="12.85546875" style="44" customWidth="1"/>
    <col min="2826" max="2849" width="11.42578125" style="44"/>
    <col min="2850" max="2850" width="13.85546875" style="44" customWidth="1"/>
    <col min="2851" max="3080" width="11.42578125" style="44"/>
    <col min="3081" max="3081" width="12.85546875" style="44" customWidth="1"/>
    <col min="3082" max="3105" width="11.42578125" style="44"/>
    <col min="3106" max="3106" width="13.85546875" style="44" customWidth="1"/>
    <col min="3107" max="3336" width="11.42578125" style="44"/>
    <col min="3337" max="3337" width="12.85546875" style="44" customWidth="1"/>
    <col min="3338" max="3361" width="11.42578125" style="44"/>
    <col min="3362" max="3362" width="13.85546875" style="44" customWidth="1"/>
    <col min="3363" max="3592" width="11.42578125" style="44"/>
    <col min="3593" max="3593" width="12.85546875" style="44" customWidth="1"/>
    <col min="3594" max="3617" width="11.42578125" style="44"/>
    <col min="3618" max="3618" width="13.85546875" style="44" customWidth="1"/>
    <col min="3619" max="3848" width="11.42578125" style="44"/>
    <col min="3849" max="3849" width="12.85546875" style="44" customWidth="1"/>
    <col min="3850" max="3873" width="11.42578125" style="44"/>
    <col min="3874" max="3874" width="13.85546875" style="44" customWidth="1"/>
    <col min="3875" max="4104" width="11.42578125" style="44"/>
    <col min="4105" max="4105" width="12.85546875" style="44" customWidth="1"/>
    <col min="4106" max="4129" width="11.42578125" style="44"/>
    <col min="4130" max="4130" width="13.85546875" style="44" customWidth="1"/>
    <col min="4131" max="4360" width="11.42578125" style="44"/>
    <col min="4361" max="4361" width="12.85546875" style="44" customWidth="1"/>
    <col min="4362" max="4385" width="11.42578125" style="44"/>
    <col min="4386" max="4386" width="13.85546875" style="44" customWidth="1"/>
    <col min="4387" max="4616" width="11.42578125" style="44"/>
    <col min="4617" max="4617" width="12.85546875" style="44" customWidth="1"/>
    <col min="4618" max="4641" width="11.42578125" style="44"/>
    <col min="4642" max="4642" width="13.85546875" style="44" customWidth="1"/>
    <col min="4643" max="4872" width="11.42578125" style="44"/>
    <col min="4873" max="4873" width="12.85546875" style="44" customWidth="1"/>
    <col min="4874" max="4897" width="11.42578125" style="44"/>
    <col min="4898" max="4898" width="13.85546875" style="44" customWidth="1"/>
    <col min="4899" max="5128" width="11.42578125" style="44"/>
    <col min="5129" max="5129" width="12.85546875" style="44" customWidth="1"/>
    <col min="5130" max="5153" width="11.42578125" style="44"/>
    <col min="5154" max="5154" width="13.85546875" style="44" customWidth="1"/>
    <col min="5155" max="5384" width="11.42578125" style="44"/>
    <col min="5385" max="5385" width="12.85546875" style="44" customWidth="1"/>
    <col min="5386" max="5409" width="11.42578125" style="44"/>
    <col min="5410" max="5410" width="13.85546875" style="44" customWidth="1"/>
    <col min="5411" max="5640" width="11.42578125" style="44"/>
    <col min="5641" max="5641" width="12.85546875" style="44" customWidth="1"/>
    <col min="5642" max="5665" width="11.42578125" style="44"/>
    <col min="5666" max="5666" width="13.85546875" style="44" customWidth="1"/>
    <col min="5667" max="5896" width="11.42578125" style="44"/>
    <col min="5897" max="5897" width="12.85546875" style="44" customWidth="1"/>
    <col min="5898" max="5921" width="11.42578125" style="44"/>
    <col min="5922" max="5922" width="13.85546875" style="44" customWidth="1"/>
    <col min="5923" max="6152" width="11.42578125" style="44"/>
    <col min="6153" max="6153" width="12.85546875" style="44" customWidth="1"/>
    <col min="6154" max="6177" width="11.42578125" style="44"/>
    <col min="6178" max="6178" width="13.85546875" style="44" customWidth="1"/>
    <col min="6179" max="6408" width="11.42578125" style="44"/>
    <col min="6409" max="6409" width="12.85546875" style="44" customWidth="1"/>
    <col min="6410" max="6433" width="11.42578125" style="44"/>
    <col min="6434" max="6434" width="13.85546875" style="44" customWidth="1"/>
    <col min="6435" max="6664" width="11.42578125" style="44"/>
    <col min="6665" max="6665" width="12.85546875" style="44" customWidth="1"/>
    <col min="6666" max="6689" width="11.42578125" style="44"/>
    <col min="6690" max="6690" width="13.85546875" style="44" customWidth="1"/>
    <col min="6691" max="6920" width="11.42578125" style="44"/>
    <col min="6921" max="6921" width="12.85546875" style="44" customWidth="1"/>
    <col min="6922" max="6945" width="11.42578125" style="44"/>
    <col min="6946" max="6946" width="13.85546875" style="44" customWidth="1"/>
    <col min="6947" max="7176" width="11.42578125" style="44"/>
    <col min="7177" max="7177" width="12.85546875" style="44" customWidth="1"/>
    <col min="7178" max="7201" width="11.42578125" style="44"/>
    <col min="7202" max="7202" width="13.85546875" style="44" customWidth="1"/>
    <col min="7203" max="7432" width="11.42578125" style="44"/>
    <col min="7433" max="7433" width="12.85546875" style="44" customWidth="1"/>
    <col min="7434" max="7457" width="11.42578125" style="44"/>
    <col min="7458" max="7458" width="13.85546875" style="44" customWidth="1"/>
    <col min="7459" max="7688" width="11.42578125" style="44"/>
    <col min="7689" max="7689" width="12.85546875" style="44" customWidth="1"/>
    <col min="7690" max="7713" width="11.42578125" style="44"/>
    <col min="7714" max="7714" width="13.85546875" style="44" customWidth="1"/>
    <col min="7715" max="7944" width="11.42578125" style="44"/>
    <col min="7945" max="7945" width="12.85546875" style="44" customWidth="1"/>
    <col min="7946" max="7969" width="11.42578125" style="44"/>
    <col min="7970" max="7970" width="13.85546875" style="44" customWidth="1"/>
    <col min="7971" max="8200" width="11.42578125" style="44"/>
    <col min="8201" max="8201" width="12.85546875" style="44" customWidth="1"/>
    <col min="8202" max="8225" width="11.42578125" style="44"/>
    <col min="8226" max="8226" width="13.85546875" style="44" customWidth="1"/>
    <col min="8227" max="8456" width="11.42578125" style="44"/>
    <col min="8457" max="8457" width="12.85546875" style="44" customWidth="1"/>
    <col min="8458" max="8481" width="11.42578125" style="44"/>
    <col min="8482" max="8482" width="13.85546875" style="44" customWidth="1"/>
    <col min="8483" max="8712" width="11.42578125" style="44"/>
    <col min="8713" max="8713" width="12.85546875" style="44" customWidth="1"/>
    <col min="8714" max="8737" width="11.42578125" style="44"/>
    <col min="8738" max="8738" width="13.85546875" style="44" customWidth="1"/>
    <col min="8739" max="8968" width="11.42578125" style="44"/>
    <col min="8969" max="8969" width="12.85546875" style="44" customWidth="1"/>
    <col min="8970" max="8993" width="11.42578125" style="44"/>
    <col min="8994" max="8994" width="13.85546875" style="44" customWidth="1"/>
    <col min="8995" max="9224" width="11.42578125" style="44"/>
    <col min="9225" max="9225" width="12.85546875" style="44" customWidth="1"/>
    <col min="9226" max="9249" width="11.42578125" style="44"/>
    <col min="9250" max="9250" width="13.85546875" style="44" customWidth="1"/>
    <col min="9251" max="9480" width="11.42578125" style="44"/>
    <col min="9481" max="9481" width="12.85546875" style="44" customWidth="1"/>
    <col min="9482" max="9505" width="11.42578125" style="44"/>
    <col min="9506" max="9506" width="13.85546875" style="44" customWidth="1"/>
    <col min="9507" max="9736" width="11.42578125" style="44"/>
    <col min="9737" max="9737" width="12.85546875" style="44" customWidth="1"/>
    <col min="9738" max="9761" width="11.42578125" style="44"/>
    <col min="9762" max="9762" width="13.85546875" style="44" customWidth="1"/>
    <col min="9763" max="9992" width="11.42578125" style="44"/>
    <col min="9993" max="9993" width="12.85546875" style="44" customWidth="1"/>
    <col min="9994" max="10017" width="11.42578125" style="44"/>
    <col min="10018" max="10018" width="13.85546875" style="44" customWidth="1"/>
    <col min="10019" max="10248" width="11.42578125" style="44"/>
    <col min="10249" max="10249" width="12.85546875" style="44" customWidth="1"/>
    <col min="10250" max="10273" width="11.42578125" style="44"/>
    <col min="10274" max="10274" width="13.85546875" style="44" customWidth="1"/>
    <col min="10275" max="10504" width="11.42578125" style="44"/>
    <col min="10505" max="10505" width="12.85546875" style="44" customWidth="1"/>
    <col min="10506" max="10529" width="11.42578125" style="44"/>
    <col min="10530" max="10530" width="13.85546875" style="44" customWidth="1"/>
    <col min="10531" max="10760" width="11.42578125" style="44"/>
    <col min="10761" max="10761" width="12.85546875" style="44" customWidth="1"/>
    <col min="10762" max="10785" width="11.42578125" style="44"/>
    <col min="10786" max="10786" width="13.85546875" style="44" customWidth="1"/>
    <col min="10787" max="11016" width="11.42578125" style="44"/>
    <col min="11017" max="11017" width="12.85546875" style="44" customWidth="1"/>
    <col min="11018" max="11041" width="11.42578125" style="44"/>
    <col min="11042" max="11042" width="13.85546875" style="44" customWidth="1"/>
    <col min="11043" max="11272" width="11.42578125" style="44"/>
    <col min="11273" max="11273" width="12.85546875" style="44" customWidth="1"/>
    <col min="11274" max="11297" width="11.42578125" style="44"/>
    <col min="11298" max="11298" width="13.85546875" style="44" customWidth="1"/>
    <col min="11299" max="11528" width="11.42578125" style="44"/>
    <col min="11529" max="11529" width="12.85546875" style="44" customWidth="1"/>
    <col min="11530" max="11553" width="11.42578125" style="44"/>
    <col min="11554" max="11554" width="13.85546875" style="44" customWidth="1"/>
    <col min="11555" max="11784" width="11.42578125" style="44"/>
    <col min="11785" max="11785" width="12.85546875" style="44" customWidth="1"/>
    <col min="11786" max="11809" width="11.42578125" style="44"/>
    <col min="11810" max="11810" width="13.85546875" style="44" customWidth="1"/>
    <col min="11811" max="12040" width="11.42578125" style="44"/>
    <col min="12041" max="12041" width="12.85546875" style="44" customWidth="1"/>
    <col min="12042" max="12065" width="11.42578125" style="44"/>
    <col min="12066" max="12066" width="13.85546875" style="44" customWidth="1"/>
    <col min="12067" max="12296" width="11.42578125" style="44"/>
    <col min="12297" max="12297" width="12.85546875" style="44" customWidth="1"/>
    <col min="12298" max="12321" width="11.42578125" style="44"/>
    <col min="12322" max="12322" width="13.85546875" style="44" customWidth="1"/>
    <col min="12323" max="12552" width="11.42578125" style="44"/>
    <col min="12553" max="12553" width="12.85546875" style="44" customWidth="1"/>
    <col min="12554" max="12577" width="11.42578125" style="44"/>
    <col min="12578" max="12578" width="13.85546875" style="44" customWidth="1"/>
    <col min="12579" max="12808" width="11.42578125" style="44"/>
    <col min="12809" max="12809" width="12.85546875" style="44" customWidth="1"/>
    <col min="12810" max="12833" width="11.42578125" style="44"/>
    <col min="12834" max="12834" width="13.85546875" style="44" customWidth="1"/>
    <col min="12835" max="13064" width="11.42578125" style="44"/>
    <col min="13065" max="13065" width="12.85546875" style="44" customWidth="1"/>
    <col min="13066" max="13089" width="11.42578125" style="44"/>
    <col min="13090" max="13090" width="13.85546875" style="44" customWidth="1"/>
    <col min="13091" max="13320" width="11.42578125" style="44"/>
    <col min="13321" max="13321" width="12.85546875" style="44" customWidth="1"/>
    <col min="13322" max="13345" width="11.42578125" style="44"/>
    <col min="13346" max="13346" width="13.85546875" style="44" customWidth="1"/>
    <col min="13347" max="13576" width="11.42578125" style="44"/>
    <col min="13577" max="13577" width="12.85546875" style="44" customWidth="1"/>
    <col min="13578" max="13601" width="11.42578125" style="44"/>
    <col min="13602" max="13602" width="13.85546875" style="44" customWidth="1"/>
    <col min="13603" max="13832" width="11.42578125" style="44"/>
    <col min="13833" max="13833" width="12.85546875" style="44" customWidth="1"/>
    <col min="13834" max="13857" width="11.42578125" style="44"/>
    <col min="13858" max="13858" width="13.85546875" style="44" customWidth="1"/>
    <col min="13859" max="14088" width="11.42578125" style="44"/>
    <col min="14089" max="14089" width="12.85546875" style="44" customWidth="1"/>
    <col min="14090" max="14113" width="11.42578125" style="44"/>
    <col min="14114" max="14114" width="13.85546875" style="44" customWidth="1"/>
    <col min="14115" max="14344" width="11.42578125" style="44"/>
    <col min="14345" max="14345" width="12.85546875" style="44" customWidth="1"/>
    <col min="14346" max="14369" width="11.42578125" style="44"/>
    <col min="14370" max="14370" width="13.85546875" style="44" customWidth="1"/>
    <col min="14371" max="14600" width="11.42578125" style="44"/>
    <col min="14601" max="14601" width="12.85546875" style="44" customWidth="1"/>
    <col min="14602" max="14625" width="11.42578125" style="44"/>
    <col min="14626" max="14626" width="13.85546875" style="44" customWidth="1"/>
    <col min="14627" max="14856" width="11.42578125" style="44"/>
    <col min="14857" max="14857" width="12.85546875" style="44" customWidth="1"/>
    <col min="14858" max="14881" width="11.42578125" style="44"/>
    <col min="14882" max="14882" width="13.85546875" style="44" customWidth="1"/>
    <col min="14883" max="15112" width="11.42578125" style="44"/>
    <col min="15113" max="15113" width="12.85546875" style="44" customWidth="1"/>
    <col min="15114" max="15137" width="11.42578125" style="44"/>
    <col min="15138" max="15138" width="13.85546875" style="44" customWidth="1"/>
    <col min="15139" max="15368" width="11.42578125" style="44"/>
    <col min="15369" max="15369" width="12.85546875" style="44" customWidth="1"/>
    <col min="15370" max="15393" width="11.42578125" style="44"/>
    <col min="15394" max="15394" width="13.85546875" style="44" customWidth="1"/>
    <col min="15395" max="15624" width="11.42578125" style="44"/>
    <col min="15625" max="15625" width="12.85546875" style="44" customWidth="1"/>
    <col min="15626" max="15649" width="11.42578125" style="44"/>
    <col min="15650" max="15650" width="13.85546875" style="44" customWidth="1"/>
    <col min="15651" max="15880" width="11.42578125" style="44"/>
    <col min="15881" max="15881" width="12.85546875" style="44" customWidth="1"/>
    <col min="15882" max="15905" width="11.42578125" style="44"/>
    <col min="15906" max="15906" width="13.85546875" style="44" customWidth="1"/>
    <col min="15907" max="16136" width="11.42578125" style="44"/>
    <col min="16137" max="16137" width="12.85546875" style="44" customWidth="1"/>
    <col min="16138" max="16161" width="11.42578125" style="44"/>
    <col min="16162" max="16162" width="13.85546875" style="44" customWidth="1"/>
    <col min="16163" max="16384" width="11.42578125" style="44"/>
  </cols>
  <sheetData>
    <row r="27" spans="2:12" ht="12.75" customHeight="1"/>
    <row r="28" spans="2:12">
      <c r="B28" s="64"/>
      <c r="C28" s="64"/>
      <c r="D28" s="64"/>
      <c r="E28" s="64"/>
      <c r="F28" s="64"/>
      <c r="G28" s="64"/>
      <c r="H28" s="64"/>
      <c r="I28" s="64"/>
      <c r="J28" s="64"/>
      <c r="K28" s="64"/>
      <c r="L28" s="64"/>
    </row>
    <row r="29" spans="2:12" ht="24.95" customHeight="1">
      <c r="B29" s="64"/>
      <c r="C29" s="64"/>
      <c r="D29" s="64"/>
      <c r="E29" s="64"/>
      <c r="F29" s="64"/>
      <c r="G29" s="64"/>
      <c r="H29" s="64"/>
      <c r="I29" s="64"/>
      <c r="J29" s="64"/>
      <c r="K29" s="64"/>
    </row>
    <row r="30" spans="2:12" ht="15" customHeight="1" thickBot="1"/>
    <row r="31" spans="2:12" ht="30" customHeight="1" thickBot="1">
      <c r="I31" s="41" t="s">
        <v>60</v>
      </c>
    </row>
  </sheetData>
  <hyperlinks>
    <hyperlink ref="I31" location="'Pernoctaciones munic y tipologí'!A1" tooltip="Ir a tabla" display="Tabla"/>
  </hyperlink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 xml:space="preserve">&amp;L&amp;G&amp;RTurismo en Cifras </oddHeader>
    <oddFooter>&amp;CTurismo de Tenerife&amp;R&amp;P</oddFooter>
  </headerFooter>
  <colBreaks count="1" manualBreakCount="1">
    <brk id="26" max="41" man="1"/>
  </colBreaks>
  <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20E1FEDF7AA42BC9D6A54A88CC04866" ma:contentTypeVersion="63" ma:contentTypeDescription="Crear nuevo documento." ma:contentTypeScope="" ma:versionID="90f16c7895da8a122b7e0a26231b8f7e">
  <xsd:schema xmlns:xsd="http://www.w3.org/2001/XMLSchema" xmlns:xs="http://www.w3.org/2001/XMLSchema" xmlns:p="http://schemas.microsoft.com/office/2006/metadata/properties" xmlns:ns1="http://schemas.microsoft.com/sharepoint/v3" xmlns:ns2="f58ff5a6-252f-4ce0-9aec-4d01cb81bd09" xmlns:ns3="8b099203-c902-4a5b-992f-1f849b15ff82" targetNamespace="http://schemas.microsoft.com/office/2006/metadata/properties" ma:root="true" ma:fieldsID="6a919ea2f6f56165a2ca569d964dcb22" ns1:_="" ns2:_="" ns3:_="">
    <xsd:import namespace="http://schemas.microsoft.com/sharepoint/v3"/>
    <xsd:import namespace="f58ff5a6-252f-4ce0-9aec-4d01cb81bd09"/>
    <xsd:import namespace="8b099203-c902-4a5b-992f-1f849b15ff82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year" minOccurs="0"/>
                <xsd:element ref="ns2:mercado" minOccurs="0"/>
                <xsd:element ref="ns2:mes" minOccurs="0"/>
                <xsd:element ref="ns2:tipoInforme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8ff5a6-252f-4ce0-9aec-4d01cb81bd09" elementFormDefault="qualified">
    <xsd:import namespace="http://schemas.microsoft.com/office/2006/documentManagement/types"/>
    <xsd:import namespace="http://schemas.microsoft.com/office/infopath/2007/PartnerControls"/>
    <xsd:element name="year" ma:index="10" nillable="true" ma:displayName="year" ma:internalName="year">
      <xsd:simpleType>
        <xsd:restriction base="dms:Text">
          <xsd:maxLength value="255"/>
        </xsd:restriction>
      </xsd:simpleType>
    </xsd:element>
    <xsd:element name="mercado" ma:index="11" nillable="true" ma:displayName="mercado" ma:default="espana" ma:format="Dropdown" ma:internalName="mercado">
      <xsd:simpleType>
        <xsd:union memberTypes="dms:Text">
          <xsd:simpleType>
            <xsd:restriction base="dms:Choice">
              <xsd:enumeration value="alemania"/>
              <xsd:enumeration value="espana"/>
              <xsd:enumeration value="reinoUnido"/>
              <xsd:enumeration value="hungria"/>
              <xsd:enumeration value="francia"/>
              <xsd:enumeration value="belgica"/>
              <xsd:enumeration value="holanda"/>
              <xsd:enumeration value="rusia"/>
              <xsd:enumeration value="italia"/>
              <xsd:enumeration value="irlanda"/>
              <xsd:enumeration value="noruega"/>
              <xsd:enumeration value="suecia"/>
              <xsd:enumeration value="dinamarca"/>
              <xsd:enumeration value="finlandia"/>
              <xsd:enumeration value="austria"/>
              <xsd:enumeration value="suiza"/>
              <xsd:enumeration value="eeuu"/>
            </xsd:restriction>
          </xsd:simpleType>
        </xsd:union>
      </xsd:simpleType>
    </xsd:element>
    <xsd:element name="mes" ma:index="12" nillable="true" ma:displayName="mes" ma:format="Dropdown" ma:internalName="mes">
      <xsd:simpleType>
        <xsd:restriction base="dms:Choice">
          <xsd:enumeration value="enero"/>
          <xsd:enumeration value="febrero"/>
          <xsd:enumeration value="marzo"/>
          <xsd:enumeration value="abril"/>
          <xsd:enumeration value="mayo"/>
          <xsd:enumeration value="junio"/>
          <xsd:enumeration value="julio"/>
          <xsd:enumeration value="agosto"/>
          <xsd:enumeration value="septiembre"/>
          <xsd:enumeration value="octubre"/>
          <xsd:enumeration value="noviembre"/>
          <xsd:enumeration value="diciembre"/>
        </xsd:restriction>
      </xsd:simpleType>
    </xsd:element>
    <xsd:element name="tipoInforme" ma:index="13" nillable="true" ma:displayName="tipoInforme" ma:format="Dropdown" ma:internalName="tipoInforme">
      <xsd:simpleType>
        <xsd:restriction base="dms:Choice">
          <xsd:enumeration value="situacionTuristica"/>
          <xsd:enumeration value="turismoEnCifras"/>
          <xsd:enumeration value="perfilTurista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099203-c902-4a5b-992f-1f849b15ff82" elementFormDefault="qualified">
    <xsd:import namespace="http://schemas.microsoft.com/office/2006/documentManagement/types"/>
    <xsd:import namespace="http://schemas.microsoft.com/office/infopath/2007/PartnerControls"/>
    <xsd:element name="_dlc_DocId" ma:index="14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15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6" nillable="true" ma:displayName="Identificador persistente" ma:description="Mantener el identificador al agregar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ipoInforme xmlns="f58ff5a6-252f-4ce0-9aec-4d01cb81bd09">turismoEnCifras</tipoInforme>
    <mes xmlns="f58ff5a6-252f-4ce0-9aec-4d01cb81bd09">junio</mes>
    <year xmlns="f58ff5a6-252f-4ce0-9aec-4d01cb81bd09">2012</year>
    <PublishingExpirationDate xmlns="http://schemas.microsoft.com/sharepoint/v3" xsi:nil="true"/>
    <mercado xmlns="f58ff5a6-252f-4ce0-9aec-4d01cb81bd09">espana</mercado>
    <PublishingStartDate xmlns="http://schemas.microsoft.com/sharepoint/v3">2012-08-09T23:00:00+00:00</PublishingStartDate>
    <_dlc_DocId xmlns="8b099203-c902-4a5b-992f-1f849b15ff82">Q5F7QW3RQ55V-2054-301</_dlc_DocId>
    <_dlc_DocIdUrl xmlns="8b099203-c902-4a5b-992f-1f849b15ff82">
      <Url>http://cd102671/es/investigacion/Situacion-turistica/zonas-turisticas-tenerife/_layouts/DocIdRedir.aspx?ID=Q5F7QW3RQ55V-2054-301</Url>
      <Description>Q5F7QW3RQ55V-2054-301</Description>
    </_dlc_DocIdUrl>
  </documentManagement>
</p:properties>
</file>

<file path=customXml/itemProps1.xml><?xml version="1.0" encoding="utf-8"?>
<ds:datastoreItem xmlns:ds="http://schemas.openxmlformats.org/officeDocument/2006/customXml" ds:itemID="{D75BA32F-2A05-4175-9D64-BBDF5D571367}"/>
</file>

<file path=customXml/itemProps2.xml><?xml version="1.0" encoding="utf-8"?>
<ds:datastoreItem xmlns:ds="http://schemas.openxmlformats.org/officeDocument/2006/customXml" ds:itemID="{CF9F4B22-5EFD-41E7-845F-3F11B94690C1}"/>
</file>

<file path=customXml/itemProps3.xml><?xml version="1.0" encoding="utf-8"?>
<ds:datastoreItem xmlns:ds="http://schemas.openxmlformats.org/officeDocument/2006/customXml" ds:itemID="{19366EB2-D915-47C0-B900-A9F0AEE120C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36</vt:i4>
      </vt:variant>
      <vt:variant>
        <vt:lpstr>Rangos con nombre</vt:lpstr>
      </vt:variant>
      <vt:variant>
        <vt:i4>34</vt:i4>
      </vt:variant>
    </vt:vector>
  </HeadingPairs>
  <TitlesOfParts>
    <vt:vector size="70" baseType="lpstr">
      <vt:lpstr>Menú Principal</vt:lpstr>
      <vt:lpstr>SERIE ALOJADOS MUNICIPIOS</vt:lpstr>
      <vt:lpstr>Alojados por municipio</vt:lpstr>
      <vt:lpstr>Gráfica alojados municipio</vt:lpstr>
      <vt:lpstr>Alojados tipología y categoría</vt:lpstr>
      <vt:lpstr>Gráfico aloj tipolog y categorí</vt:lpstr>
      <vt:lpstr>SERIE PERNOCTACIONES MUN</vt:lpstr>
      <vt:lpstr>Pernoctaciones munic y tipologí</vt:lpstr>
      <vt:lpstr>Gráfica pernoct munic tipología</vt:lpstr>
      <vt:lpstr>pernocta municipio y catego</vt:lpstr>
      <vt:lpstr>Gráfico pernocta munic y cate</vt:lpstr>
      <vt:lpstr>SERIE IO MUNICIPIOS</vt:lpstr>
      <vt:lpstr>IO municipio y Tipología</vt:lpstr>
      <vt:lpstr>gráfica IO MUNICIPI y tipología</vt:lpstr>
      <vt:lpstr>IO municipio y catego</vt:lpstr>
      <vt:lpstr>Gráfico IOa munic y ca </vt:lpstr>
      <vt:lpstr>SERIE EM MUNICIPIOS</vt:lpstr>
      <vt:lpstr>EM MUNICIPIO y tipología</vt:lpstr>
      <vt:lpstr>gráfico EM MUNICIPI y tipología</vt:lpstr>
      <vt:lpstr>EM municipio y catego</vt:lpstr>
      <vt:lpstr>Gráfico EM munic y ca </vt:lpstr>
      <vt:lpstr>Nacionalidad-Zona (datos)</vt:lpstr>
      <vt:lpstr>evolucion nac zonas</vt:lpstr>
      <vt:lpstr>Nacionalidad-Zona</vt:lpstr>
      <vt:lpstr>Ofe Aloj Estim zona cat </vt:lpstr>
      <vt:lpstr>Graf plazas estim zona tipologí</vt:lpstr>
      <vt:lpstr>Oferta Alojat Estim tipol categ</vt:lpstr>
      <vt:lpstr>Gráfica plazas estim tipo categ</vt:lpstr>
      <vt:lpstr>Gráfica distrib plazas est tipo</vt:lpstr>
      <vt:lpstr>Plazas Autorizadas tipología</vt:lpstr>
      <vt:lpstr>Gráfic Plazas Autoriz tipología</vt:lpstr>
      <vt:lpstr>Cuotas Plazas Autorizadas05</vt:lpstr>
      <vt:lpstr>Distrib Plazas Autor 03_04-05</vt:lpstr>
      <vt:lpstr>Gráfica Distrib Plazas Autoriza</vt:lpstr>
      <vt:lpstr>Hoja1</vt:lpstr>
      <vt:lpstr>actualizaciones</vt:lpstr>
      <vt:lpstr>'Alojados por municipio'!Área_de_impresión</vt:lpstr>
      <vt:lpstr>'Alojados tipología y categoría'!Área_de_impresión</vt:lpstr>
      <vt:lpstr>'Cuotas Plazas Autorizadas05'!Área_de_impresión</vt:lpstr>
      <vt:lpstr>'Distrib Plazas Autor 03_04-05'!Área_de_impresión</vt:lpstr>
      <vt:lpstr>'EM municipio y catego'!Área_de_impresión</vt:lpstr>
      <vt:lpstr>'EM MUNICIPIO y tipología'!Área_de_impresión</vt:lpstr>
      <vt:lpstr>'evolucion nac zonas'!Área_de_impresión</vt:lpstr>
      <vt:lpstr>'Graf plazas estim zona tipologí'!Área_de_impresión</vt:lpstr>
      <vt:lpstr>'Gráfic Plazas Autoriz tipología'!Área_de_impresión</vt:lpstr>
      <vt:lpstr>'Gráfica alojados municipio'!Área_de_impresión</vt:lpstr>
      <vt:lpstr>'Gráfica Distrib Plazas Autoriza'!Área_de_impresión</vt:lpstr>
      <vt:lpstr>'Gráfica distrib plazas est tipo'!Área_de_impresión</vt:lpstr>
      <vt:lpstr>'gráfica IO MUNICIPI y tipología'!Área_de_impresión</vt:lpstr>
      <vt:lpstr>'Gráfica pernoct munic tipología'!Área_de_impresión</vt:lpstr>
      <vt:lpstr>'Gráfica plazas estim tipo categ'!Área_de_impresión</vt:lpstr>
      <vt:lpstr>'Gráfico aloj tipolog y categorí'!Área_de_impresión</vt:lpstr>
      <vt:lpstr>'Gráfico EM munic y ca '!Área_de_impresión</vt:lpstr>
      <vt:lpstr>'gráfico EM MUNICIPI y tipología'!Área_de_impresión</vt:lpstr>
      <vt:lpstr>'Gráfico IOa munic y ca '!Área_de_impresión</vt:lpstr>
      <vt:lpstr>'Gráfico pernocta munic y cate'!Área_de_impresión</vt:lpstr>
      <vt:lpstr>'IO municipio y catego'!Área_de_impresión</vt:lpstr>
      <vt:lpstr>'IO municipio y Tipología'!Área_de_impresión</vt:lpstr>
      <vt:lpstr>'Menú Principal'!Área_de_impresión</vt:lpstr>
      <vt:lpstr>'Nacionalidad-Zona'!Área_de_impresión</vt:lpstr>
      <vt:lpstr>'Nacionalidad-Zona (datos)'!Área_de_impresión</vt:lpstr>
      <vt:lpstr>'Ofe Aloj Estim zona cat '!Área_de_impresión</vt:lpstr>
      <vt:lpstr>'Oferta Alojat Estim tipol categ'!Área_de_impresión</vt:lpstr>
      <vt:lpstr>'pernocta municipio y catego'!Área_de_impresión</vt:lpstr>
      <vt:lpstr>'Pernoctaciones munic y tipologí'!Área_de_impresión</vt:lpstr>
      <vt:lpstr>'Plazas Autorizadas tipología'!Área_de_impresión</vt:lpstr>
      <vt:lpstr>'SERIE ALOJADOS MUNICIPIOS'!Área_de_impresión</vt:lpstr>
      <vt:lpstr>'SERIE EM MUNICIPIOS'!Área_de_impresión</vt:lpstr>
      <vt:lpstr>'SERIE IO MUNICIPIOS'!Área_de_impresión</vt:lpstr>
      <vt:lpstr>'SERIE PERNOCTACIONES MUN'!Área_de_impresión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Turismo en cifras comparativo municipios (acumulado junio 2012)</dc:title>
  <dc:creator>manuela</dc:creator>
  <cp:lastModifiedBy>manuela</cp:lastModifiedBy>
  <cp:lastPrinted>2012-09-10T11:00:59Z</cp:lastPrinted>
  <dcterms:created xsi:type="dcterms:W3CDTF">2012-09-10T10:46:41Z</dcterms:created>
  <dcterms:modified xsi:type="dcterms:W3CDTF">2012-09-10T11:01:30Z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0x010100020E1FEDF7AA42BC9D6A54A88CC04866</vt:lpwstr>
  </property>
  <property fmtid="{D5CDD505-2E9C-101B-9397-08002B2CF9AE}" pid="3" name="_dlc_DocIdItemGuid">
    <vt:lpwstr>95e516c4-61f0-48fd-acd9-9461af2b236f</vt:lpwstr>
  </property>
</Properties>
</file>