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worksheets/sheet7.xml" ContentType="application/vnd.openxmlformats-officedocument.spreadsheetml.worksheet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charts/chart43.xml" ContentType="application/vnd.openxmlformats-officedocument.drawingml.chart+xml"/>
  <Override PartName="/xl/charts/chart47.xml" ContentType="application/vnd.openxmlformats-officedocument.drawingml.chart+xml"/>
  <Override PartName="/xl/worksheets/sheet4.xml" ContentType="application/vnd.openxmlformats-officedocument.spreadsheetml.workshee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48.xml" ContentType="application/vnd.openxmlformats-officedocument.drawingml.char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chart39.xml" ContentType="application/vnd.openxmlformats-officedocument.drawingml.chart+xml"/>
  <Override PartName="/xl/charts/chart18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drawings/drawing30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8.xml" ContentType="application/vnd.openxmlformats-officedocument.drawingml.chart+xml"/>
  <Override PartName="/xl/charts/chart36.xml" ContentType="application/vnd.openxmlformats-officedocument.drawingml.char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27.xml" ContentType="application/vnd.openxmlformats-officedocument.drawing+xml"/>
  <Override PartName="/xl/charts/chart17.xml" ContentType="application/vnd.openxmlformats-officedocument.drawingml.chart+xml"/>
  <Override PartName="/xl/drawings/drawing25.xml" ContentType="application/vnd.openxmlformats-officedocument.drawing+xml"/>
  <Override PartName="/xl/worksheets/sheet17.xml" ContentType="application/vnd.openxmlformats-officedocument.spreadsheetml.workshee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charts/chart21.xml" ContentType="application/vnd.openxmlformats-officedocument.drawingml.chart+xml"/>
  <Override PartName="/xl/charts/chart19.xml" ContentType="application/vnd.openxmlformats-officedocument.drawingml.chart+xml"/>
  <Override PartName="/xl/charts/chart24.xml" ContentType="application/vnd.openxmlformats-officedocument.drawingml.chart+xml"/>
  <Override PartName="/xl/drawings/drawing21.xml" ContentType="application/vnd.openxmlformats-officedocument.drawing+xml"/>
  <Override PartName="/xl/drawings/drawing26.xml" ContentType="application/vnd.openxmlformats-officedocument.drawing+xml"/>
  <Override PartName="/xl/drawings/drawing20.xml" ContentType="application/vnd.openxmlformats-officedocument.drawing+xml"/>
  <Override PartName="/xl/drawings/drawing24.xml" ContentType="application/vnd.openxmlformats-officedocument.drawing+xml"/>
  <Override PartName="/xl/charts/chart20.xml" ContentType="application/vnd.openxmlformats-officedocument.drawingml.chart+xml"/>
  <Override PartName="/xl/charts/chart22.xml" ContentType="application/vnd.openxmlformats-officedocument.drawingml.chart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1445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03_04-05'!$B$5:$H$92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MUNICIPIOS'!$B$5:$L$76</definedName>
    <definedName name="_xlnm.Print_Area" localSheetId="16">'SERIE EM MUNICIPIOS'!$B$5:$L$76</definedName>
    <definedName name="_xlnm.Print_Area" localSheetId="11">'SERIE IO MUNICIPIOS'!$B$5:$L$76</definedName>
    <definedName name="_xlnm.Print_Area" localSheetId="6">'SERIE PERNOCTACIONES MUN'!$B$5:$L$76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C6" i="30"/>
  <c r="C8" l="1"/>
  <c r="C12"/>
  <c r="C11"/>
  <c r="C15"/>
  <c r="C19"/>
  <c r="C23"/>
  <c r="C27"/>
  <c r="C31"/>
  <c r="C35"/>
  <c r="C39"/>
  <c r="D7" i="3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C9" i="30"/>
  <c r="C10"/>
  <c r="C14"/>
  <c r="C18"/>
  <c r="C22"/>
  <c r="C26"/>
  <c r="C30"/>
  <c r="C34"/>
  <c r="C38"/>
  <c r="D66" i="33"/>
  <c r="D68"/>
  <c r="D70"/>
  <c r="D72"/>
  <c r="D74"/>
  <c r="D76"/>
  <c r="D78"/>
  <c r="D80"/>
  <c r="D82"/>
  <c r="D84"/>
  <c r="D86"/>
  <c r="D88"/>
  <c r="D90"/>
  <c r="C13" i="30"/>
  <c r="C17"/>
  <c r="C21"/>
  <c r="C25"/>
  <c r="C29"/>
  <c r="C33"/>
  <c r="C37"/>
  <c r="H7" i="33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C16" i="30"/>
  <c r="C20"/>
  <c r="C24"/>
  <c r="C28"/>
  <c r="C32"/>
  <c r="C36"/>
  <c r="D67" i="33"/>
  <c r="D69"/>
  <c r="D71"/>
  <c r="D73"/>
  <c r="D75"/>
  <c r="D77"/>
  <c r="D79"/>
  <c r="D81"/>
  <c r="D83"/>
  <c r="D85"/>
  <c r="D87"/>
  <c r="D89"/>
  <c r="G35"/>
  <c r="C65"/>
  <c r="C6"/>
  <c r="G6"/>
  <c r="C35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K55"/>
  <c r="N55"/>
  <c r="F62" l="1"/>
  <c r="F61"/>
  <c r="F60"/>
  <c r="F59"/>
  <c r="F58"/>
  <c r="F57"/>
  <c r="F56"/>
  <c r="F55"/>
  <c r="D62" l="1"/>
  <c r="D61"/>
  <c r="D60"/>
  <c r="D59"/>
  <c r="D58"/>
  <c r="D57"/>
  <c r="D56"/>
  <c r="D55"/>
  <c r="G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K32"/>
  <c r="N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D20"/>
  <c r="G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L6" i="25"/>
  <c r="J6"/>
  <c r="E6"/>
  <c r="C6"/>
  <c r="B6" i="24"/>
  <c r="K8" i="25" l="1"/>
  <c r="M9"/>
  <c r="N9"/>
  <c r="K10"/>
  <c r="M12"/>
  <c r="N12"/>
  <c r="K13"/>
  <c r="M16"/>
  <c r="N16"/>
  <c r="K17"/>
  <c r="M18"/>
  <c r="N18"/>
  <c r="K20"/>
  <c r="M21"/>
  <c r="N21"/>
  <c r="K22"/>
  <c r="M24"/>
  <c r="N24"/>
  <c r="K25"/>
  <c r="M26"/>
  <c r="N26"/>
  <c r="K28"/>
  <c r="M29"/>
  <c r="N29"/>
  <c r="K30"/>
  <c r="M32"/>
  <c r="N32"/>
  <c r="K33"/>
  <c r="M34"/>
  <c r="N34"/>
  <c r="K36"/>
  <c r="M37"/>
  <c r="N37"/>
  <c r="K38"/>
  <c r="D8"/>
  <c r="G9"/>
  <c r="F9"/>
  <c r="D10"/>
  <c r="G12"/>
  <c r="F12"/>
  <c r="D13"/>
  <c r="G16"/>
  <c r="F16"/>
  <c r="D17"/>
  <c r="G18"/>
  <c r="F18"/>
  <c r="D20"/>
  <c r="G21"/>
  <c r="F21"/>
  <c r="D22"/>
  <c r="G24"/>
  <c r="F24"/>
  <c r="D25"/>
  <c r="G26"/>
  <c r="F26"/>
  <c r="D28"/>
  <c r="G29"/>
  <c r="F29"/>
  <c r="D30"/>
  <c r="G32"/>
  <c r="F32"/>
  <c r="D33"/>
  <c r="G34"/>
  <c r="F34"/>
  <c r="D36"/>
  <c r="G37"/>
  <c r="F37"/>
  <c r="D38"/>
  <c r="M8"/>
  <c r="N8"/>
  <c r="K9"/>
  <c r="M10"/>
  <c r="N10"/>
  <c r="K12"/>
  <c r="M13"/>
  <c r="N13"/>
  <c r="K16"/>
  <c r="M17"/>
  <c r="N17"/>
  <c r="K18"/>
  <c r="M20"/>
  <c r="N20"/>
  <c r="K21"/>
  <c r="M22"/>
  <c r="N22"/>
  <c r="K24"/>
  <c r="M25"/>
  <c r="N25"/>
  <c r="K26"/>
  <c r="M28"/>
  <c r="N28"/>
  <c r="K29"/>
  <c r="M30"/>
  <c r="N30"/>
  <c r="K32"/>
  <c r="M33"/>
  <c r="N33"/>
  <c r="K34"/>
  <c r="M36"/>
  <c r="N36"/>
  <c r="K37"/>
  <c r="M38"/>
  <c r="N38"/>
  <c r="F8"/>
  <c r="G8"/>
  <c r="D9"/>
  <c r="F10"/>
  <c r="G10"/>
  <c r="D12"/>
  <c r="F13"/>
  <c r="G13"/>
  <c r="D16"/>
  <c r="F17"/>
  <c r="G17"/>
  <c r="D18"/>
  <c r="F20"/>
  <c r="G20"/>
  <c r="D21"/>
  <c r="F22"/>
  <c r="G22"/>
  <c r="D24"/>
  <c r="F25"/>
  <c r="G25"/>
  <c r="D26"/>
  <c r="F28"/>
  <c r="G28"/>
  <c r="D29"/>
  <c r="F30"/>
  <c r="G30"/>
  <c r="D32"/>
  <c r="F33"/>
  <c r="G33"/>
  <c r="D34"/>
  <c r="F36"/>
  <c r="G36"/>
  <c r="D37"/>
  <c r="F38"/>
  <c r="G38"/>
  <c r="B6" i="23"/>
  <c r="C30" i="24" l="1"/>
  <c r="D30"/>
  <c r="E30"/>
  <c r="F30"/>
  <c r="G30"/>
  <c r="C8" l="1"/>
  <c r="C29" i="22"/>
  <c r="C29" i="24" s="1"/>
  <c r="D8"/>
  <c r="D29" i="22"/>
  <c r="D29" i="24" s="1"/>
  <c r="E8"/>
  <c r="E29" i="22"/>
  <c r="E29" i="24" s="1"/>
  <c r="F8"/>
  <c r="F29" i="22"/>
  <c r="F29" i="24" s="1"/>
  <c r="G8"/>
  <c r="G29" i="22"/>
  <c r="G29" i="24" s="1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62" i="17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B10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62" i="1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B10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62" i="7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B10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G38"/>
  <c r="D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62" i="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B10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<sst xmlns="http://schemas.openxmlformats.org/spreadsheetml/2006/main" count="1515" uniqueCount="274">
  <si>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</si>
  <si>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</si>
  <si>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</si>
  <si>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</si>
  <si>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</si>
  <si>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</si>
  <si>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</si>
  <si>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</si>
  <si>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</si>
  <si>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</si>
  <si>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</si>
  <si>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</si>
  <si>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</si>
  <si>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</si>
  <si>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</si>
  <si>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</si>
  <si>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</si>
  <si>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</si>
  <si>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</si>
  <si>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</si>
  <si>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</si>
  <si>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</si>
  <si>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</si>
  <si>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</si>
  <si>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</si>
  <si>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</si>
  <si>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</si>
  <si>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</si>
  <si>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</si>
  <si>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</si>
  <si>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</si>
  <si>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</si>
  <si>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</si>
  <si>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</si>
  <si>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</si>
  <si>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</si>
  <si>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</si>
  <si>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</si>
  <si>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</si>
  <si>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</si>
  <si>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</si>
  <si>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</si>
  <si>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</si>
  <si>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</si>
  <si>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</si>
  <si>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</si>
  <si>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</si>
  <si>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</si>
  <si>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</si>
  <si>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</si>
  <si>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</si>
  <si>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</si>
  <si>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</si>
  <si>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</si>
  <si>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</si>
  <si>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</si>
  <si>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</si>
  <si>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</si>
  <si>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</si>
  <si>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</si>
  <si>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</si>
  <si>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</si>
  <si>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</si>
  <si>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</si>
  <si>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</si>
  <si>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</si>
  <si>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</si>
  <si>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</si>
  <si>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</si>
  <si>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</si>
  <si>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</si>
  <si>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</si>
  <si>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</si>
  <si>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</si>
  <si>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</si>
  <si>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</si>
  <si>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</si>
  <si>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</si>
  <si>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</si>
  <si>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</si>
  <si>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</si>
  <si>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</si>
  <si>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</si>
  <si>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</si>
  <si>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</si>
  <si>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</si>
  <si>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</si>
  <si>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</si>
  <si>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</si>
  <si>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</si>
  <si>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</si>
  <si>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</si>
  <si>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</si>
  <si>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</si>
  <si>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</si>
  <si>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</si>
  <si>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</si>
  <si>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</si>
  <si>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</si>
  <si>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</si>
  <si>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</si>
  <si>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</si>
  <si>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</si>
  <si>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</si>
  <si>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</si>
  <si>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</si>
  <si>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</si>
  <si>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</si>
  <si>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</si>
  <si>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</si>
  <si>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</si>
  <si>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</si>
  <si>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</si>
  <si>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</si>
  <si>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</si>
  <si>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</si>
  <si>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</si>
  <si>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</si>
  <si>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</si>
  <si>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España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</si>
  <si>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</si>
  <si>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</si>
  <si>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</si>
  <si>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</si>
  <si>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</si>
  <si>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</si>
  <si>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</si>
  <si>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</si>
  <si>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</si>
  <si>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</si>
  <si>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</si>
  <si>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</si>
  <si>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</si>
  <si>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</si>
  <si>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</si>
  <si>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</si>
  <si>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</si>
  <si>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</si>
  <si>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</si>
  <si>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</si>
  <si>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</si>
  <si>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</si>
  <si>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</si>
  <si>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</si>
  <si>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</si>
  <si>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</si>
  <si>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</si>
  <si>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</si>
  <si>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</si>
  <si>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</si>
  <si>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</si>
  <si>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</si>
  <si>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</si>
  <si>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</si>
  <si>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</si>
  <si>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</si>
  <si>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</si>
  <si>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</si>
  <si>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</si>
  <si>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</si>
  <si>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</si>
  <si>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</si>
  <si>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</si>
  <si>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</si>
  <si>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</si>
  <si>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</si>
  <si>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</si>
  <si>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</si>
  <si>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</si>
  <si>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</si>
  <si>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</si>
  <si>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</si>
  <si>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</si>
  <si>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</si>
  <si>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</si>
  <si>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AUTORIZADAS*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</si>
  <si>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</si>
  <si>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</si>
  <si>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</si>
  <si>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</si>
  <si>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</si>
  <si>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</si>
  <si>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</si>
  <si>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</si>
  <si>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</si>
  <si>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</si>
  <si>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</si>
  <si>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</si>
  <si>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</si>
  <si>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</si>
  <si>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</si>
  <si>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</si>
  <si>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</si>
  <si>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</si>
  <si>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</si>
  <si>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</si>
  <si>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</si>
  <si>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</si>
  <si>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</si>
  <si>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</si>
  <si>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</si>
  <si>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</si>
  <si>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</si>
  <si>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</si>
  <si>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</si>
  <si>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</si>
  <si>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</si>
  <si>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</si>
  <si>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</si>
  <si>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</si>
  <si>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</si>
  <si>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</si>
  <si>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</si>
  <si>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</si>
  <si>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</si>
  <si>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</si>
  <si>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</si>
  <si>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</si>
  <si>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</si>
  <si>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</si>
  <si>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</si>
  <si>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</si>
  <si>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</si>
  <si>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</si>
  <si>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</si>
  <si>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</si>
  <si>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</si>
  <si>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</si>
  <si>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</si>
  <si>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</si>
  <si>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</si>
  <si>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</si>
  <si>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</si>
  <si>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</si>
  <si>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</si>
  <si>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</si>
  <si>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</si>
  <si>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</si>
  <si>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</si>
  <si>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</si>
  <si>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</si>
  <si>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</si>
  <si>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</si>
  <si>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</si>
  <si>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</si>
  <si>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</si>
  <si>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</si>
  <si>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</si>
  <si>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</si>
  <si>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</si>
  <si>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</si>
  <si>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</si>
  <si>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</si>
  <si>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</si>
  <si>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</si>
  <si>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</si>
  <si>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</si>
  <si>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</si>
  <si>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</si>
  <si>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</si>
  <si>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</si>
  <si>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 xml:space="preserve">acumulado febrero 2011 </t>
  </si>
  <si>
    <t>acumulado febrero 2010</t>
  </si>
  <si>
    <t>I semestre 2010</t>
  </si>
  <si>
    <t>I semestre 2011</t>
  </si>
  <si>
    <t>II semestre 2009</t>
  </si>
  <si>
    <t>II semestre 2010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</si>
  <si>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</si>
  <si>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</si>
  <si>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</si>
  <si>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</si>
  <si>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</si>
  <si>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</si>
  <si>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febrero 2011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</si>
</sst>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%#,#00"/>
    <numFmt numFmtId="175" formatCode="#.##000"/>
    <numFmt numFmtId="176" formatCode="#.##0,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3" fillId="0" borderId="0" applyFont="0" applyFill="0" applyBorder="0" applyAlignment="0" applyProtection="0"/>
    <xf numFmtId="1" fontId="1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1" fillId="0" borderId="0"/>
    <xf numFmtId="169" fontId="1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71" fontId="1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1" fillId="0" borderId="0">
      <alignment vertical="center"/>
    </xf>
    <xf numFmtId="3" fontId="1" fillId="0" borderId="0">
      <alignment vertical="center"/>
    </xf>
    <xf numFmtId="3" fontId="1" fillId="0" borderId="0">
      <alignment vertical="center"/>
    </xf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174" fontId="45" fillId="0" borderId="0">
      <protection locked="0"/>
    </xf>
    <xf numFmtId="9" fontId="1" fillId="0" borderId="0" applyFont="0" applyFill="0" applyBorder="0" applyProtection="0">
      <alignment vertical="center"/>
    </xf>
    <xf numFmtId="175" fontId="45" fillId="0" borderId="0">
      <protection locked="0"/>
    </xf>
    <xf numFmtId="176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35">
    <xf numFmtId="0" fontId="0" fillId="0" borderId="0" xfId="0"/>
    <xf numFmtId="1" fontId="1" fillId="0" borderId="0" xfId="2">
      <alignment vertical="center"/>
    </xf>
    <xf numFmtId="1" fontId="1" fillId="2" borderId="0" xfId="2" applyFill="1">
      <alignment vertical="center"/>
    </xf>
    <xf numFmtId="1" fontId="2" fillId="2" borderId="0" xfId="2" applyFont="1" applyFill="1">
      <alignment vertical="center"/>
    </xf>
    <xf numFmtId="1" fontId="3" fillId="2" borderId="0" xfId="2" applyFont="1" applyFill="1" applyAlignment="1">
      <alignment horizontal="center" vertical="center"/>
    </xf>
    <xf numFmtId="1" fontId="4" fillId="4" borderId="0" xfId="2" applyFont="1" applyFill="1" applyAlignment="1">
      <alignment horizontal="left" vertical="center"/>
    </xf>
    <xf numFmtId="1" fontId="5" fillId="4" borderId="0" xfId="2" applyFont="1" applyFill="1">
      <alignment vertical="center"/>
    </xf>
    <xf numFmtId="1" fontId="6" fillId="2" borderId="0" xfId="2" applyFont="1" applyFill="1" applyAlignment="1">
      <alignment horizontal="left" vertical="center" indent="1"/>
    </xf>
    <xf numFmtId="1" fontId="2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8" fillId="2" borderId="0" xfId="2" applyFont="1" applyFill="1" applyAlignment="1">
      <alignment horizontal="left" vertical="center" indent="8"/>
    </xf>
    <xf numFmtId="1" fontId="1" fillId="0" borderId="0" xfId="2" applyProtection="1">
      <alignment vertical="center"/>
      <protection hidden="1"/>
    </xf>
    <xf numFmtId="1" fontId="9" fillId="2" borderId="0" xfId="2" applyFont="1" applyFill="1" applyAlignment="1">
      <alignment horizontal="left" vertical="center" indent="1"/>
    </xf>
    <xf numFmtId="1" fontId="2" fillId="0" borderId="0" xfId="2" applyFont="1">
      <alignment vertical="center"/>
    </xf>
    <xf numFmtId="1" fontId="11" fillId="0" borderId="0" xfId="2" applyFont="1">
      <alignment vertical="center"/>
    </xf>
    <xf numFmtId="0" fontId="16" fillId="5" borderId="0" xfId="0" applyFont="1" applyFill="1" applyBorder="1" applyAlignment="1">
      <alignment horizontal="center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1" fillId="0" borderId="0" xfId="2" applyFont="1">
      <alignment vertical="center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1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1" fillId="0" borderId="0" xfId="2" applyAlignment="1">
      <alignment vertical="center" wrapText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1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3" fillId="0" borderId="0" xfId="2" applyFont="1" applyBorder="1" applyAlignment="1">
      <alignment wrapText="1"/>
    </xf>
    <xf numFmtId="1" fontId="1" fillId="0" borderId="0" xfId="2" applyFont="1" applyBorder="1" applyAlignment="1">
      <alignment vertical="center" wrapText="1"/>
    </xf>
    <xf numFmtId="1" fontId="1" fillId="0" borderId="0" xfId="2" applyAlignment="1" applyProtection="1">
      <alignment vertical="center" wrapText="1"/>
      <protection hidden="1"/>
    </xf>
    <xf numFmtId="4" fontId="1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4" fontId="16" fillId="0" borderId="0" xfId="0" applyNumberFormat="1" applyFont="1" applyBorder="1"/>
    <xf numFmtId="10" fontId="16" fillId="0" borderId="0" xfId="1" applyNumberFormat="1" applyFont="1" applyBorder="1"/>
    <xf numFmtId="4" fontId="16" fillId="5" borderId="0" xfId="0" applyNumberFormat="1" applyFont="1" applyFill="1" applyBorder="1"/>
    <xf numFmtId="10" fontId="16" fillId="5" borderId="0" xfId="1" applyNumberFormat="1" applyFont="1" applyFill="1" applyBorder="1"/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/>
    <xf numFmtId="10" fontId="16" fillId="10" borderId="0" xfId="1" applyNumberFormat="1" applyFont="1" applyFill="1" applyBorder="1"/>
    <xf numFmtId="4" fontId="16" fillId="11" borderId="0" xfId="0" applyNumberFormat="1" applyFont="1" applyFill="1" applyBorder="1"/>
    <xf numFmtId="10" fontId="16" fillId="11" borderId="0" xfId="1" applyNumberFormat="1" applyFont="1" applyFill="1" applyBorder="1"/>
    <xf numFmtId="10" fontId="16" fillId="0" borderId="0" xfId="0" applyNumberFormat="1" applyFont="1" applyBorder="1"/>
    <xf numFmtId="10" fontId="16" fillId="11" borderId="0" xfId="0" applyNumberFormat="1" applyFont="1" applyFill="1" applyBorder="1"/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49" fontId="1" fillId="0" borderId="0" xfId="2" applyNumberFormat="1" applyFont="1">
      <alignment vertical="center"/>
    </xf>
    <xf numFmtId="1" fontId="24" fillId="0" borderId="0" xfId="2" applyFont="1">
      <alignment vertical="center"/>
    </xf>
    <xf numFmtId="1" fontId="17" fillId="0" borderId="0" xfId="2" applyFont="1" applyFill="1" applyBorder="1" applyAlignment="1" applyProtection="1">
      <alignment horizontal="left" vertical="center"/>
      <protection hidden="1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1" fontId="17" fillId="0" borderId="0" xfId="2" applyFont="1" applyBorder="1" applyAlignment="1" applyProtection="1">
      <alignment vertical="center" wrapTex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7" fillId="0" borderId="0" xfId="6" applyFont="1" applyAlignment="1" applyProtection="1">
      <alignment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Protection="1">
      <alignment vertical="center"/>
      <protection hidden="1"/>
    </xf>
    <xf numFmtId="164" fontId="17" fillId="9" borderId="0" xfId="5" applyNumberFormat="1" applyFont="1" applyFill="1" applyBorder="1" applyAlignment="1" applyProtection="1">
      <alignment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Protection="1">
      <alignment vertical="center"/>
      <protection hidden="1"/>
    </xf>
    <xf numFmtId="164" fontId="17" fillId="11" borderId="0" xfId="5" applyNumberFormat="1" applyFont="1" applyFill="1" applyBorder="1" applyAlignment="1" applyProtection="1">
      <alignment vertical="center" wrapText="1"/>
      <protection hidden="1"/>
    </xf>
    <xf numFmtId="3" fontId="16" fillId="0" borderId="0" xfId="2" applyNumberFormat="1" applyFont="1" applyBorder="1" applyProtection="1">
      <alignment vertical="center"/>
      <protection hidden="1"/>
    </xf>
    <xf numFmtId="164" fontId="16" fillId="0" borderId="0" xfId="5" applyNumberFormat="1" applyFont="1" applyBorder="1" applyAlignment="1" applyProtection="1">
      <alignment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vertical="center" wrapText="1"/>
      <protection hidden="1"/>
    </xf>
    <xf numFmtId="3" fontId="17" fillId="11" borderId="0" xfId="6" applyNumberFormat="1" applyFont="1" applyFill="1" applyBorder="1" applyAlignment="1" applyProtection="1">
      <alignment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1" fontId="1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1" fillId="0" borderId="7" xfId="2" applyFont="1" applyBorder="1" applyAlignment="1" applyProtection="1">
      <alignment horizontal="left"/>
    </xf>
    <xf numFmtId="1" fontId="1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1" fillId="0" borderId="4" xfId="2" applyFont="1" applyFill="1" applyBorder="1" applyAlignment="1">
      <alignment horizontal="left" vertical="center" wrapText="1"/>
    </xf>
    <xf numFmtId="1" fontId="1" fillId="0" borderId="7" xfId="2" applyFont="1" applyFill="1" applyBorder="1" applyAlignment="1">
      <alignment horizontal="left" vertical="center" wrapText="1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1" fillId="0" borderId="0" xfId="2" applyFont="1" applyAlignment="1">
      <alignment vertical="center" wrapText="1"/>
    </xf>
    <xf numFmtId="49" fontId="1" fillId="16" borderId="0" xfId="2" applyNumberFormat="1" applyFont="1" applyFill="1">
      <alignment vertical="center"/>
    </xf>
    <xf numFmtId="1" fontId="3" fillId="3" borderId="0" xfId="2" applyFont="1" applyFill="1" applyAlignment="1">
      <alignment horizontal="center" vertical="center"/>
    </xf>
    <xf numFmtId="1" fontId="10" fillId="3" borderId="0" xfId="2" applyFont="1" applyFill="1" applyAlignment="1">
      <alignment horizontal="center" vertical="center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1" fontId="30" fillId="14" borderId="3" xfId="2" applyFont="1" applyFill="1" applyBorder="1" applyAlignment="1">
      <alignment horizontal="center" vertical="center"/>
    </xf>
    <xf numFmtId="1" fontId="30" fillId="14" borderId="6" xfId="2" applyFont="1" applyFill="1" applyBorder="1" applyAlignment="1">
      <alignment horizontal="center" vertical="center"/>
    </xf>
    <xf numFmtId="1" fontId="1" fillId="0" borderId="0" xfId="2" applyAlignment="1">
      <alignment horizontal="center" vertical="center"/>
    </xf>
    <xf numFmtId="1" fontId="30" fillId="14" borderId="8" xfId="2" applyFont="1" applyFill="1" applyBorder="1" applyAlignment="1">
      <alignment horizontal="center" vertical="center"/>
    </xf>
    <xf numFmtId="1" fontId="30" fillId="14" borderId="3" xfId="2" applyFont="1" applyFill="1" applyBorder="1" applyAlignment="1">
      <alignment horizontal="center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acumulado febrero 2011 </c:v>
            </c:pt>
          </c:strCache>
        </c:strRef>
      </c:tx>
      <c:layout>
        <c:manualLayout>
          <c:xMode val="edge"/>
          <c:yMode val="edge"/>
          <c:x val="0.36256554830437432"/>
          <c:y val="6.8541611724371773E-2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037E-2"/>
          <c:y val="0.20975609756098068"/>
          <c:w val="0.9345808608669981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803189</c:v>
                </c:pt>
                <c:pt idx="1">
                  <c:v>495837</c:v>
                </c:pt>
                <c:pt idx="2">
                  <c:v>307352</c:v>
                </c:pt>
                <c:pt idx="3">
                  <c:v>280472</c:v>
                </c:pt>
                <c:pt idx="4">
                  <c:v>187692</c:v>
                </c:pt>
                <c:pt idx="5">
                  <c:v>92780</c:v>
                </c:pt>
                <c:pt idx="6">
                  <c:v>239840</c:v>
                </c:pt>
                <c:pt idx="7">
                  <c:v>112243</c:v>
                </c:pt>
                <c:pt idx="8">
                  <c:v>127597</c:v>
                </c:pt>
                <c:pt idx="9">
                  <c:v>112404</c:v>
                </c:pt>
                <c:pt idx="10">
                  <c:v>84156</c:v>
                </c:pt>
                <c:pt idx="11">
                  <c:v>28248</c:v>
                </c:pt>
                <c:pt idx="12">
                  <c:v>26307</c:v>
                </c:pt>
                <c:pt idx="13">
                  <c:v>26307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123628928"/>
        <c:axId val="123663872"/>
      </c:barChart>
      <c:catAx>
        <c:axId val="1236289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381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3663872"/>
        <c:crosses val="autoZero"/>
        <c:auto val="1"/>
        <c:lblAlgn val="ctr"/>
        <c:lblOffset val="100"/>
        <c:tickLblSkip val="1"/>
        <c:tickMarkSkip val="1"/>
      </c:catAx>
      <c:valAx>
        <c:axId val="123663872"/>
        <c:scaling>
          <c:orientation val="minMax"/>
        </c:scaling>
        <c:delete val="1"/>
        <c:axPos val="l"/>
        <c:numFmt formatCode="#,##0_)" sourceLinked="1"/>
        <c:tickLblPos val="none"/>
        <c:crossAx val="123628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88" r="0.75000000000001288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0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8196866562111376"/>
          <c:w val="0.9766031326207521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1054066</c:v>
                </c:pt>
                <c:pt idx="1">
                  <c:v>733622</c:v>
                </c:pt>
                <c:pt idx="2">
                  <c:v>608929</c:v>
                </c:pt>
                <c:pt idx="3">
                  <c:v>118777</c:v>
                </c:pt>
                <c:pt idx="4">
                  <c:v>5916</c:v>
                </c:pt>
                <c:pt idx="5">
                  <c:v>320444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1068568</c:v>
                </c:pt>
                <c:pt idx="1">
                  <c:v>704989</c:v>
                </c:pt>
                <c:pt idx="2">
                  <c:v>584911</c:v>
                </c:pt>
                <c:pt idx="3">
                  <c:v>112433</c:v>
                </c:pt>
                <c:pt idx="4">
                  <c:v>7645</c:v>
                </c:pt>
                <c:pt idx="5">
                  <c:v>363579</c:v>
                </c:pt>
              </c:numCache>
            </c:numRef>
          </c:val>
        </c:ser>
        <c:dLbls>
          <c:showVal val="1"/>
        </c:dLbls>
        <c:gapWidth val="30"/>
        <c:overlap val="-10"/>
        <c:axId val="182500352"/>
        <c:axId val="182511104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373010769647658E-2"/>
                  <c:y val="-0.3708530456561952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71551225588332E-2"/>
                  <c:y val="-0.1483510403195441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98E-2"/>
                  <c:y val="-8.610015224188452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9241797394740076E-2"/>
                  <c:y val="0.1201381636027305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310334089594759E-2"/>
                  <c:y val="-0.1880311686610899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858837945719085E-2"/>
                  <c:y val="-0.1930093145841177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7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-1.3571433919039312E-2</c:v>
                </c:pt>
                <c:pt idx="1">
                  <c:v>4.0614818103544878E-2</c:v>
                </c:pt>
                <c:pt idx="2">
                  <c:v>4.1062657395740547E-2</c:v>
                </c:pt>
                <c:pt idx="3">
                  <c:v>5.6424715163697493E-2</c:v>
                </c:pt>
                <c:pt idx="4">
                  <c:v>-0.22616088947024199</c:v>
                </c:pt>
                <c:pt idx="5">
                  <c:v>-0.11863996545455045</c:v>
                </c:pt>
              </c:numCache>
            </c:numRef>
          </c:val>
        </c:ser>
        <c:dLbls>
          <c:showVal val="1"/>
        </c:dLbls>
        <c:marker val="1"/>
        <c:axId val="182512640"/>
        <c:axId val="182514432"/>
      </c:lineChart>
      <c:catAx>
        <c:axId val="1825003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82511104"/>
        <c:crosses val="autoZero"/>
        <c:auto val="1"/>
        <c:lblAlgn val="ctr"/>
        <c:lblOffset val="100"/>
        <c:tickLblSkip val="1"/>
        <c:tickMarkSkip val="1"/>
      </c:catAx>
      <c:valAx>
        <c:axId val="1825111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82500352"/>
        <c:crosses val="autoZero"/>
        <c:crossBetween val="between"/>
      </c:valAx>
      <c:catAx>
        <c:axId val="182512640"/>
        <c:scaling>
          <c:orientation val="minMax"/>
        </c:scaling>
        <c:delete val="1"/>
        <c:axPos val="b"/>
        <c:tickLblPos val="none"/>
        <c:crossAx val="182514432"/>
        <c:crosses val="autoZero"/>
        <c:auto val="1"/>
        <c:lblAlgn val="ctr"/>
        <c:lblOffset val="100"/>
      </c:catAx>
      <c:valAx>
        <c:axId val="1825144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825126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2"/>
          <c:y val="0.15891703988747283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2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1523270090199221"/>
          <c:w val="0.9381682355512867"/>
          <c:h val="0.40128276065284457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catego'!$I$24,'pernocta municipio y catego'!$I$25,'pernocta municipio y catego'!$I$26,'pernocta municipio y catego'!$I$27,'pernocta municipio y catego'!$I$28,'pernocta municipio y catego'!$I$30)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catego'!$L$22,'pernocta municipio y catego'!$L$24:$L$28,'pernocta municipio y catego'!$L$30)</c:f>
              <c:numCache>
                <c:formatCode>#,##0_)</c:formatCode>
                <c:ptCount val="7"/>
                <c:pt idx="0">
                  <c:v>60518</c:v>
                </c:pt>
                <c:pt idx="1">
                  <c:v>60518</c:v>
                </c:pt>
                <c:pt idx="2">
                  <c:v>14207</c:v>
                </c:pt>
                <c:pt idx="3">
                  <c:v>21187</c:v>
                </c:pt>
                <c:pt idx="4">
                  <c:v>19505</c:v>
                </c:pt>
                <c:pt idx="5">
                  <c:v>5619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catego'!$I$24,'pernocta municipio y catego'!$I$25,'pernocta municipio y catego'!$I$26,'pernocta municipio y catego'!$I$27,'pernocta municipio y catego'!$I$28,'pernocta municipio y catego'!$I$30)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catego'!$J$22,'pernocta municipio y catego'!$J$24:$J$28,'pernocta municipio y catego'!$J$30)</c:f>
              <c:numCache>
                <c:formatCode>#,##0_)</c:formatCode>
                <c:ptCount val="7"/>
                <c:pt idx="0">
                  <c:v>63276</c:v>
                </c:pt>
                <c:pt idx="1">
                  <c:v>63276</c:v>
                </c:pt>
                <c:pt idx="2">
                  <c:v>18401</c:v>
                </c:pt>
                <c:pt idx="3">
                  <c:v>18025</c:v>
                </c:pt>
                <c:pt idx="4">
                  <c:v>20198</c:v>
                </c:pt>
                <c:pt idx="5">
                  <c:v>6652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182927360"/>
        <c:axId val="182944128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-0.3768081588554044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-0.381199927971581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425E-2"/>
                  <c:y val="-0.2898423559840884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37E-2"/>
                  <c:y val="6.608410954867648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938E-2"/>
                  <c:y val="-0.1312318496570465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6.3754800262863745E-2"/>
                  <c:y val="-0.1639032854780887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872882764289399E-2"/>
                  <c:y val="9.939921750945371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catego'!$N$24:$N$28,'pernocta municipio y catego'!$N$30)</c:f>
              <c:numCache>
                <c:formatCode>0.0%</c:formatCode>
                <c:ptCount val="7"/>
                <c:pt idx="0">
                  <c:v>-4.3586825968771732E-2</c:v>
                </c:pt>
                <c:pt idx="1">
                  <c:v>-4.3586825968771732E-2</c:v>
                </c:pt>
                <c:pt idx="2">
                  <c:v>-0.22792239552198251</c:v>
                </c:pt>
                <c:pt idx="3">
                  <c:v>0.1754230235783634</c:v>
                </c:pt>
                <c:pt idx="4">
                  <c:v>-3.4310327755223288E-2</c:v>
                </c:pt>
                <c:pt idx="5">
                  <c:v>-0.15529164161154541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182945664"/>
        <c:axId val="182947200"/>
      </c:lineChart>
      <c:catAx>
        <c:axId val="1829273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82944128"/>
        <c:crosses val="autoZero"/>
        <c:auto val="1"/>
        <c:lblAlgn val="ctr"/>
        <c:lblOffset val="100"/>
        <c:tickLblSkip val="1"/>
        <c:tickMarkSkip val="1"/>
      </c:catAx>
      <c:valAx>
        <c:axId val="1829441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82927360"/>
        <c:crosses val="autoZero"/>
        <c:crossBetween val="between"/>
      </c:valAx>
      <c:catAx>
        <c:axId val="182945664"/>
        <c:scaling>
          <c:orientation val="minMax"/>
        </c:scaling>
        <c:delete val="1"/>
        <c:axPos val="b"/>
        <c:tickLblPos val="none"/>
        <c:crossAx val="182947200"/>
        <c:crosses val="autoZero"/>
        <c:auto val="1"/>
        <c:lblAlgn val="ctr"/>
        <c:lblOffset val="100"/>
      </c:catAx>
      <c:valAx>
        <c:axId val="1829472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829456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5060094619149844"/>
          <c:w val="0.6919143196607874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2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6993514</c:v>
                </c:pt>
                <c:pt idx="1">
                  <c:v>3986041</c:v>
                </c:pt>
                <c:pt idx="2">
                  <c:v>486751</c:v>
                </c:pt>
                <c:pt idx="3">
                  <c:v>2541894</c:v>
                </c:pt>
                <c:pt idx="4">
                  <c:v>853831</c:v>
                </c:pt>
                <c:pt idx="5">
                  <c:v>71102</c:v>
                </c:pt>
                <c:pt idx="6">
                  <c:v>32463</c:v>
                </c:pt>
                <c:pt idx="7">
                  <c:v>3007473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6277285</c:v>
                </c:pt>
                <c:pt idx="1">
                  <c:v>3466870</c:v>
                </c:pt>
                <c:pt idx="2">
                  <c:v>384824</c:v>
                </c:pt>
                <c:pt idx="3">
                  <c:v>2207625</c:v>
                </c:pt>
                <c:pt idx="4">
                  <c:v>774258</c:v>
                </c:pt>
                <c:pt idx="5">
                  <c:v>66750</c:v>
                </c:pt>
                <c:pt idx="6">
                  <c:v>33413</c:v>
                </c:pt>
                <c:pt idx="7">
                  <c:v>2810415</c:v>
                </c:pt>
              </c:numCache>
            </c:numRef>
          </c:val>
        </c:ser>
        <c:dLbls>
          <c:showVal val="1"/>
        </c:dLbls>
        <c:gapWidth val="30"/>
        <c:overlap val="-10"/>
        <c:axId val="183510912"/>
        <c:axId val="183834112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155401607156567E-2"/>
                  <c:y val="-0.4479614320559202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824397720700935E-2"/>
                  <c:y val="-0.2315111234796274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533E-2"/>
                  <c:y val="0.1509060847643533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405125591966654E-2"/>
                  <c:y val="-0.1418160983515314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6038120427550476E-2"/>
                  <c:y val="-0.1021258205510174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967723410536686E-2"/>
                  <c:y val="-5.995318152798462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74702045141123E-2"/>
                  <c:y val="-0.1958194051107438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3734596734730185E-2"/>
                  <c:y val="-0.28188223353577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0.11409853145109716</c:v>
                </c:pt>
                <c:pt idx="1">
                  <c:v>0.14975208184904543</c:v>
                </c:pt>
                <c:pt idx="2">
                  <c:v>0.26486653639066171</c:v>
                </c:pt>
                <c:pt idx="3">
                  <c:v>0.15141566162731435</c:v>
                </c:pt>
                <c:pt idx="4">
                  <c:v>0.10277323579478681</c:v>
                </c:pt>
                <c:pt idx="5">
                  <c:v>6.5198501872659076E-2</c:v>
                </c:pt>
                <c:pt idx="6">
                  <c:v>-2.8432047406698024E-2</c:v>
                </c:pt>
                <c:pt idx="7">
                  <c:v>7.0117046770672653E-2</c:v>
                </c:pt>
              </c:numCache>
            </c:numRef>
          </c:val>
        </c:ser>
        <c:dLbls>
          <c:showVal val="1"/>
        </c:dLbls>
        <c:marker val="1"/>
        <c:axId val="183835648"/>
        <c:axId val="186704640"/>
      </c:lineChart>
      <c:catAx>
        <c:axId val="1835109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83834112"/>
        <c:crosses val="autoZero"/>
        <c:auto val="1"/>
        <c:lblAlgn val="ctr"/>
        <c:lblOffset val="100"/>
        <c:tickLblSkip val="1"/>
        <c:tickMarkSkip val="1"/>
      </c:catAx>
      <c:valAx>
        <c:axId val="1838341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83510912"/>
        <c:crosses val="autoZero"/>
        <c:crossBetween val="between"/>
      </c:valAx>
      <c:catAx>
        <c:axId val="183835648"/>
        <c:scaling>
          <c:orientation val="minMax"/>
        </c:scaling>
        <c:delete val="1"/>
        <c:axPos val="b"/>
        <c:tickLblPos val="none"/>
        <c:crossAx val="186704640"/>
        <c:crosses val="autoZero"/>
        <c:auto val="1"/>
        <c:lblAlgn val="ctr"/>
        <c:lblOffset val="100"/>
      </c:catAx>
      <c:valAx>
        <c:axId val="1867046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83835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38115574536245"/>
          <c:y val="0.15891703988747302"/>
          <c:w val="0.6302978537544137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641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6224496223686511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67.952014809399529</c:v>
                </c:pt>
                <c:pt idx="1">
                  <c:v>78.402266364731219</c:v>
                </c:pt>
                <c:pt idx="2">
                  <c:v>57.749916326676782</c:v>
                </c:pt>
                <c:pt idx="3">
                  <c:v>69.701355883631521</c:v>
                </c:pt>
                <c:pt idx="4">
                  <c:v>83.252354906150913</c:v>
                </c:pt>
                <c:pt idx="5">
                  <c:v>54.743787127363888</c:v>
                </c:pt>
                <c:pt idx="6">
                  <c:v>71.823364765312022</c:v>
                </c:pt>
                <c:pt idx="7">
                  <c:v>84.609316079863447</c:v>
                </c:pt>
                <c:pt idx="8">
                  <c:v>63.724067628983491</c:v>
                </c:pt>
                <c:pt idx="9">
                  <c:v>70.23164330422523</c:v>
                </c:pt>
                <c:pt idx="10">
                  <c:v>75.939118031273225</c:v>
                </c:pt>
                <c:pt idx="11">
                  <c:v>59.921163253399556</c:v>
                </c:pt>
                <c:pt idx="12">
                  <c:v>52.682527660982132</c:v>
                </c:pt>
                <c:pt idx="13">
                  <c:v>52.682527660982132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189209984"/>
        <c:axId val="189257600"/>
      </c:barChart>
      <c:catAx>
        <c:axId val="1892099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3853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189257600"/>
        <c:crosses val="autoZero"/>
        <c:auto val="1"/>
        <c:lblAlgn val="ctr"/>
        <c:lblOffset val="100"/>
        <c:tickLblSkip val="1"/>
        <c:tickMarkSkip val="1"/>
      </c:catAx>
      <c:valAx>
        <c:axId val="189257600"/>
        <c:scaling>
          <c:orientation val="minMax"/>
        </c:scaling>
        <c:delete val="1"/>
        <c:axPos val="l"/>
        <c:numFmt formatCode="#,##0.00_)" sourceLinked="1"/>
        <c:tickLblPos val="none"/>
        <c:crossAx val="189209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66" r="0.75000000000001266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68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728E-2"/>
          <c:y val="0.50670879237808808"/>
          <c:w val="0.90468819022231306"/>
          <c:h val="0.3089544420253083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69.701355883631521</c:v>
                </c:pt>
                <c:pt idx="1">
                  <c:v>83.252354906150913</c:v>
                </c:pt>
                <c:pt idx="2">
                  <c:v>76.763557837869925</c:v>
                </c:pt>
                <c:pt idx="3">
                  <c:v>85.924603258292777</c:v>
                </c:pt>
                <c:pt idx="4">
                  <c:v>82.109751164942566</c:v>
                </c:pt>
                <c:pt idx="5">
                  <c:v>45.789473684210527</c:v>
                </c:pt>
                <c:pt idx="6">
                  <c:v>54.743787127363888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59.950031664426554</c:v>
                </c:pt>
                <c:pt idx="1">
                  <c:v>70.846425872284229</c:v>
                </c:pt>
                <c:pt idx="2">
                  <c:v>59.808468639615306</c:v>
                </c:pt>
                <c:pt idx="3">
                  <c:v>73.138963679494722</c:v>
                </c:pt>
                <c:pt idx="4">
                  <c:v>70.302691142003866</c:v>
                </c:pt>
                <c:pt idx="5">
                  <c:v>79.361702127659569</c:v>
                </c:pt>
                <c:pt idx="6">
                  <c:v>48.24108541097884</c:v>
                </c:pt>
              </c:numCache>
            </c:numRef>
          </c:val>
        </c:ser>
        <c:dLbls>
          <c:showVal val="1"/>
        </c:dLbls>
        <c:gapWidth val="30"/>
        <c:overlap val="-10"/>
        <c:axId val="198250496"/>
        <c:axId val="198252416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-0.1398015944472638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304E-2"/>
                  <c:y val="-0.177457069425573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16E-2"/>
                  <c:y val="-0.1359962021379345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9E-2"/>
                  <c:y val="-0.1833958125296708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034E-2"/>
                  <c:y val="-0.1936019120271088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929E-2"/>
                  <c:y val="-0.342697464272267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116817326108664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7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0.16265753242281034</c:v>
                </c:pt>
                <c:pt idx="1">
                  <c:v>0.17511016090255582</c:v>
                </c:pt>
                <c:pt idx="2">
                  <c:v>0.28348977300221478</c:v>
                </c:pt>
                <c:pt idx="3">
                  <c:v>0.17481297157595144</c:v>
                </c:pt>
                <c:pt idx="4">
                  <c:v>0.16794606054396577</c:v>
                </c:pt>
                <c:pt idx="5">
                  <c:v>-0.42302807958233379</c:v>
                </c:pt>
                <c:pt idx="6">
                  <c:v>0.13479592469752233</c:v>
                </c:pt>
              </c:numCache>
            </c:numRef>
          </c:val>
        </c:ser>
        <c:dLbls>
          <c:showVal val="1"/>
        </c:dLbls>
        <c:marker val="1"/>
        <c:axId val="198254592"/>
        <c:axId val="198256128"/>
      </c:lineChart>
      <c:catAx>
        <c:axId val="1982504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29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98252416"/>
        <c:crosses val="autoZero"/>
        <c:auto val="1"/>
        <c:lblAlgn val="ctr"/>
        <c:lblOffset val="100"/>
        <c:tickLblSkip val="1"/>
        <c:tickMarkSkip val="1"/>
      </c:catAx>
      <c:valAx>
        <c:axId val="19825241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198250496"/>
        <c:crosses val="autoZero"/>
        <c:crossBetween val="between"/>
      </c:valAx>
      <c:catAx>
        <c:axId val="198254592"/>
        <c:scaling>
          <c:orientation val="minMax"/>
        </c:scaling>
        <c:delete val="1"/>
        <c:axPos val="b"/>
        <c:tickLblPos val="none"/>
        <c:crossAx val="198256128"/>
        <c:crosses val="autoZero"/>
        <c:auto val="1"/>
        <c:lblAlgn val="ctr"/>
        <c:lblOffset val="100"/>
      </c:catAx>
      <c:valAx>
        <c:axId val="1982561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982545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64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5449310000491105"/>
          <c:w val="0.97693770639664979"/>
          <c:h val="0.35885049192136026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71.823364765312022</c:v>
                </c:pt>
                <c:pt idx="1">
                  <c:v>84.609316079863447</c:v>
                </c:pt>
                <c:pt idx="2">
                  <c:v>88.274957473408065</c:v>
                </c:pt>
                <c:pt idx="3">
                  <c:v>89.46930473372781</c:v>
                </c:pt>
                <c:pt idx="4">
                  <c:v>77.177609771314522</c:v>
                </c:pt>
                <c:pt idx="5">
                  <c:v>61.365129417947706</c:v>
                </c:pt>
                <c:pt idx="6">
                  <c:v>63.724067628983491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61.97745478947629</c:v>
                </c:pt>
                <c:pt idx="1">
                  <c:v>70.037131154295309</c:v>
                </c:pt>
                <c:pt idx="2">
                  <c:v>67.506501839628115</c:v>
                </c:pt>
                <c:pt idx="3">
                  <c:v>71.902442906023708</c:v>
                </c:pt>
                <c:pt idx="4">
                  <c:v>69.190736931805219</c:v>
                </c:pt>
                <c:pt idx="5">
                  <c:v>55.547981284665198</c:v>
                </c:pt>
                <c:pt idx="6">
                  <c:v>57.053977564516508</c:v>
                </c:pt>
              </c:numCache>
            </c:numRef>
          </c:val>
        </c:ser>
        <c:dLbls>
          <c:showVal val="1"/>
        </c:dLbls>
        <c:gapWidth val="30"/>
        <c:overlap val="-10"/>
        <c:axId val="248316672"/>
        <c:axId val="248350592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607904806427E-2"/>
                  <c:y val="-0.2728580549052990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12E-2"/>
                  <c:y val="-0.2523014716715504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558846792249E-2"/>
                  <c:y val="-0.15262821876995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9E-2"/>
                  <c:y val="-0.2208181773536103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584E-2"/>
                  <c:y val="-0.3141840326092296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39745245593475E-2"/>
                  <c:y val="-0.2844854060602093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2623474716388104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0.15886276726400128</c:v>
                </c:pt>
                <c:pt idx="1">
                  <c:v>0.20806370400102314</c:v>
                </c:pt>
                <c:pt idx="2">
                  <c:v>0.3076511901493364</c:v>
                </c:pt>
                <c:pt idx="3">
                  <c:v>0.24431522932626848</c:v>
                </c:pt>
                <c:pt idx="4">
                  <c:v>0.11543268931188311</c:v>
                </c:pt>
                <c:pt idx="5">
                  <c:v>0.1047229439981181</c:v>
                </c:pt>
                <c:pt idx="6">
                  <c:v>0.11690841461359036</c:v>
                </c:pt>
              </c:numCache>
            </c:numRef>
          </c:val>
        </c:ser>
        <c:dLbls>
          <c:showVal val="1"/>
        </c:dLbls>
        <c:marker val="1"/>
        <c:axId val="248521856"/>
        <c:axId val="249857536"/>
      </c:lineChart>
      <c:catAx>
        <c:axId val="2483166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48350592"/>
        <c:crosses val="autoZero"/>
        <c:auto val="1"/>
        <c:lblAlgn val="ctr"/>
        <c:lblOffset val="100"/>
        <c:tickLblSkip val="1"/>
        <c:tickMarkSkip val="1"/>
      </c:catAx>
      <c:valAx>
        <c:axId val="24835059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248316672"/>
        <c:crosses val="autoZero"/>
        <c:crossBetween val="between"/>
      </c:valAx>
      <c:catAx>
        <c:axId val="248521856"/>
        <c:scaling>
          <c:orientation val="minMax"/>
        </c:scaling>
        <c:delete val="1"/>
        <c:axPos val="b"/>
        <c:tickLblPos val="none"/>
        <c:crossAx val="249857536"/>
        <c:crosses val="autoZero"/>
        <c:auto val="1"/>
        <c:lblAlgn val="ctr"/>
        <c:lblOffset val="100"/>
      </c:catAx>
      <c:valAx>
        <c:axId val="24985753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485218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179"/>
          <c:y val="0.2420770376675889"/>
          <c:w val="0.7159975203095340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273"/>
          <c:y val="3.949776548201764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568127424820338"/>
          <c:w val="0.95016074538857465"/>
          <c:h val="0.3656994123135855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70.23164330422523</c:v>
                </c:pt>
                <c:pt idx="1">
                  <c:v>75.939118031273225</c:v>
                </c:pt>
                <c:pt idx="2">
                  <c:v>77.084401437557517</c:v>
                </c:pt>
                <c:pt idx="3">
                  <c:v>77.073870272795702</c:v>
                </c:pt>
                <c:pt idx="4">
                  <c:v>26.88235561412278</c:v>
                </c:pt>
                <c:pt idx="5">
                  <c:v>59.921163253399556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66.524598838928583</c:v>
                </c:pt>
                <c:pt idx="1">
                  <c:v>72.673434507328281</c:v>
                </c:pt>
                <c:pt idx="2">
                  <c:v>76.524475204259858</c:v>
                </c:pt>
                <c:pt idx="3">
                  <c:v>61.196020160456335</c:v>
                </c:pt>
                <c:pt idx="4">
                  <c:v>34.73894669877766</c:v>
                </c:pt>
                <c:pt idx="5">
                  <c:v>57.148807680639798</c:v>
                </c:pt>
              </c:numCache>
            </c:numRef>
          </c:val>
        </c:ser>
        <c:dLbls>
          <c:showVal val="1"/>
        </c:dLbls>
        <c:gapWidth val="30"/>
        <c:overlap val="-10"/>
        <c:axId val="254075264"/>
        <c:axId val="254157952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2229616776073468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-0.2606171525856565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0.2815266750699825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301030565831719E-2"/>
                  <c:y val="-0.125183754317612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361961502168E-2"/>
                  <c:y val="-0.2434979619231588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36E-2"/>
                  <c:y val="-0.1846936336700117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5.5724416681899314E-2</c:v>
                </c:pt>
                <c:pt idx="1">
                  <c:v>4.4936413781512474E-2</c:v>
                </c:pt>
                <c:pt idx="2">
                  <c:v>7.3169562000012789E-3</c:v>
                </c:pt>
                <c:pt idx="3">
                  <c:v>0.2594588679248675</c:v>
                </c:pt>
                <c:pt idx="4">
                  <c:v>-0.22616088947024193</c:v>
                </c:pt>
                <c:pt idx="5">
                  <c:v>4.8511170841083695E-2</c:v>
                </c:pt>
              </c:numCache>
            </c:numRef>
          </c:val>
        </c:ser>
        <c:dLbls>
          <c:showVal val="1"/>
        </c:dLbls>
        <c:marker val="1"/>
        <c:axId val="254159872"/>
        <c:axId val="254175104"/>
      </c:lineChart>
      <c:catAx>
        <c:axId val="2540752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45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54157952"/>
        <c:crosses val="autoZero"/>
        <c:auto val="1"/>
        <c:lblAlgn val="ctr"/>
        <c:lblOffset val="100"/>
        <c:tickLblSkip val="1"/>
        <c:tickMarkSkip val="1"/>
      </c:catAx>
      <c:valAx>
        <c:axId val="25415795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254075264"/>
        <c:crosses val="autoZero"/>
        <c:crossBetween val="between"/>
      </c:valAx>
      <c:catAx>
        <c:axId val="254159872"/>
        <c:scaling>
          <c:orientation val="minMax"/>
        </c:scaling>
        <c:delete val="1"/>
        <c:axPos val="b"/>
        <c:tickLblPos val="none"/>
        <c:crossAx val="254175104"/>
        <c:crosses val="autoZero"/>
        <c:auto val="1"/>
        <c:lblAlgn val="ctr"/>
        <c:lblOffset val="100"/>
      </c:catAx>
      <c:valAx>
        <c:axId val="2541751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541598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38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2058374092613279"/>
          <c:y val="3.949776548201747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79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catego'!$G$24,'IO municipio y catego'!$G$25,'IO municipio y catego'!$G$26,'IO municipio y catego'!$G$27,'IO municipio y catego'!$G$28,'IO municipio y catego'!$G$30)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catego'!$I$22,'IO municipio y catego'!$I$24:$I$28,'IO municipio y catego'!$I$30)</c:f>
              <c:numCache>
                <c:formatCode>#,##0.0_)</c:formatCode>
                <c:ptCount val="7"/>
                <c:pt idx="0">
                  <c:v>52.682527660982132</c:v>
                </c:pt>
                <c:pt idx="1">
                  <c:v>52.682527660982132</c:v>
                </c:pt>
                <c:pt idx="2">
                  <c:v>77.084401437557517</c:v>
                </c:pt>
                <c:pt idx="3">
                  <c:v>61.914085330216245</c:v>
                </c:pt>
                <c:pt idx="4">
                  <c:v>49.049439219433687</c:v>
                </c:pt>
                <c:pt idx="5">
                  <c:v>47.618644067796609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catego'!$G$24,'IO municipio y catego'!$G$25,'IO municipio y catego'!$G$26,'IO municipio y catego'!$G$27,'IO municipio y catego'!$G$28,'IO municipio y catego'!$G$30)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catego'!$H$22,'IO municipio y catego'!$H$24:$H$28,'IO municipio y catego'!$H$30)</c:f>
              <c:numCache>
                <c:formatCode>#,##0.0_)</c:formatCode>
                <c:ptCount val="7"/>
                <c:pt idx="0">
                  <c:v>42.830454323929168</c:v>
                </c:pt>
                <c:pt idx="1">
                  <c:v>42.830454323929168</c:v>
                </c:pt>
                <c:pt idx="2">
                  <c:v>76.524475204259858</c:v>
                </c:pt>
                <c:pt idx="3">
                  <c:v>52.673874926943306</c:v>
                </c:pt>
                <c:pt idx="4">
                  <c:v>50.792133983805257</c:v>
                </c:pt>
                <c:pt idx="5">
                  <c:v>56.372881355932201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255326464"/>
        <c:axId val="255412096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780297080161E-2"/>
                  <c:y val="-3.58518178990620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12E-2"/>
                  <c:y val="-2.776924713932598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2940006875439948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25E-2"/>
                  <c:y val="-0.1168680734035064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62E-2"/>
                  <c:y val="-0.2351819536071504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-0.3676454892202925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2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catego'!$J$24:$J$28,'IO municipio y catego'!$J$30)</c:f>
              <c:numCache>
                <c:formatCode>0.0%</c:formatCode>
                <c:ptCount val="7"/>
                <c:pt idx="0">
                  <c:v>0.23002495519989519</c:v>
                </c:pt>
                <c:pt idx="1">
                  <c:v>0.23002495519989519</c:v>
                </c:pt>
                <c:pt idx="2">
                  <c:v>7.3169562000012789E-3</c:v>
                </c:pt>
                <c:pt idx="3">
                  <c:v>0.17542302357836337</c:v>
                </c:pt>
                <c:pt idx="4">
                  <c:v>-3.4310327755223247E-2</c:v>
                </c:pt>
                <c:pt idx="5">
                  <c:v>-0.15529164161154541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255413632"/>
        <c:axId val="255985920"/>
      </c:lineChart>
      <c:catAx>
        <c:axId val="2553264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55412096"/>
        <c:crosses val="autoZero"/>
        <c:auto val="1"/>
        <c:lblAlgn val="ctr"/>
        <c:lblOffset val="100"/>
        <c:tickLblSkip val="1"/>
        <c:tickMarkSkip val="1"/>
      </c:catAx>
      <c:valAx>
        <c:axId val="25541209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255326464"/>
        <c:crosses val="autoZero"/>
        <c:crossBetween val="between"/>
      </c:valAx>
      <c:catAx>
        <c:axId val="255413632"/>
        <c:scaling>
          <c:orientation val="minMax"/>
        </c:scaling>
        <c:delete val="1"/>
        <c:axPos val="b"/>
        <c:tickLblPos val="none"/>
        <c:crossAx val="255985920"/>
        <c:crosses val="autoZero"/>
        <c:auto val="1"/>
        <c:lblAlgn val="ctr"/>
        <c:lblOffset val="100"/>
      </c:catAx>
      <c:valAx>
        <c:axId val="2559859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55413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191818814341122"/>
          <c:y val="0.22960302519357637"/>
          <c:w val="0.7225656659410096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792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605E-2"/>
          <c:y val="0.41939070505999854"/>
          <c:w val="0.98812717617140777"/>
          <c:h val="0.3604511598212385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67.952014809399529</c:v>
                </c:pt>
                <c:pt idx="1">
                  <c:v>78.402266364731219</c:v>
                </c:pt>
                <c:pt idx="2">
                  <c:v>72.680970391617848</c:v>
                </c:pt>
                <c:pt idx="3">
                  <c:v>81.928553517176383</c:v>
                </c:pt>
                <c:pt idx="4">
                  <c:v>76.10281796595909</c:v>
                </c:pt>
                <c:pt idx="5">
                  <c:v>55.154171353217237</c:v>
                </c:pt>
                <c:pt idx="6">
                  <c:v>53.26431161500976</c:v>
                </c:pt>
                <c:pt idx="7">
                  <c:v>57.749916326676782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59.539142244665079</c:v>
                </c:pt>
                <c:pt idx="1">
                  <c:v>67.899040309883489</c:v>
                </c:pt>
                <c:pt idx="2">
                  <c:v>55.861944826705219</c:v>
                </c:pt>
                <c:pt idx="3">
                  <c:v>71.865272694956275</c:v>
                </c:pt>
                <c:pt idx="4">
                  <c:v>66.902966857774885</c:v>
                </c:pt>
                <c:pt idx="5">
                  <c:v>51.778303533335922</c:v>
                </c:pt>
                <c:pt idx="6">
                  <c:v>56.688892282112619</c:v>
                </c:pt>
                <c:pt idx="7">
                  <c:v>51.688606864851863</c:v>
                </c:pt>
              </c:numCache>
            </c:numRef>
          </c:val>
        </c:ser>
        <c:dLbls>
          <c:showVal val="1"/>
        </c:dLbls>
        <c:gapWidth val="30"/>
        <c:overlap val="-10"/>
        <c:axId val="258702720"/>
        <c:axId val="258939136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988872697289154E-2"/>
                  <c:y val="-0.2395936942393636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68E-2"/>
                  <c:y val="-0.268933160901664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466673197697E-2"/>
                  <c:y val="-0.1276801938219264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006575966495632E-2"/>
                  <c:y val="-0.291503920637778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07E-2"/>
                  <c:y val="-0.2767619951871920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41312254319692E-2"/>
                  <c:y val="-0.2553793769541803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768E-2"/>
                  <c:y val="-0.3496655589568975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47224909483517E-2"/>
                  <c:y val="-0.2111964902516084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0.14129986169708841</c:v>
                </c:pt>
                <c:pt idx="1">
                  <c:v>0.1546888734643701</c:v>
                </c:pt>
                <c:pt idx="2">
                  <c:v>0.30108199091686783</c:v>
                </c:pt>
                <c:pt idx="3">
                  <c:v>0.14002981474703824</c:v>
                </c:pt>
                <c:pt idx="4">
                  <c:v>0.1375103607548771</c:v>
                </c:pt>
                <c:pt idx="5">
                  <c:v>6.5198501872659076E-2</c:v>
                </c:pt>
                <c:pt idx="6">
                  <c:v>-6.0410082632421425E-2</c:v>
                </c:pt>
                <c:pt idx="7">
                  <c:v>0.11726587016889778</c:v>
                </c:pt>
              </c:numCache>
            </c:numRef>
          </c:val>
        </c:ser>
        <c:dLbls>
          <c:showVal val="1"/>
        </c:dLbls>
        <c:marker val="1"/>
        <c:axId val="258945408"/>
        <c:axId val="258947328"/>
      </c:lineChart>
      <c:catAx>
        <c:axId val="2587027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45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58939136"/>
        <c:crosses val="autoZero"/>
        <c:auto val="1"/>
        <c:lblAlgn val="ctr"/>
        <c:lblOffset val="100"/>
        <c:tickLblSkip val="1"/>
        <c:tickMarkSkip val="1"/>
      </c:catAx>
      <c:valAx>
        <c:axId val="25893913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258702720"/>
        <c:crosses val="autoZero"/>
        <c:crossBetween val="between"/>
      </c:valAx>
      <c:catAx>
        <c:axId val="258945408"/>
        <c:scaling>
          <c:orientation val="minMax"/>
        </c:scaling>
        <c:delete val="1"/>
        <c:axPos val="b"/>
        <c:tickLblPos val="none"/>
        <c:crossAx val="258947328"/>
        <c:crosses val="autoZero"/>
        <c:auto val="1"/>
        <c:lblAlgn val="ctr"/>
        <c:lblOffset val="100"/>
      </c:catAx>
      <c:valAx>
        <c:axId val="2589473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589454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031"/>
          <c:y val="0.17554897113952295"/>
          <c:w val="0.6727479049566709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acumulado febrero 2011 </c:v>
            </c:pt>
          </c:strCache>
        </c:strRef>
      </c:tx>
      <c:layout>
        <c:manualLayout>
          <c:xMode val="edge"/>
          <c:yMode val="edge"/>
          <c:x val="0.3554654186167448"/>
          <c:y val="0.13041268049962843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8.7071834898137297</c:v>
                </c:pt>
                <c:pt idx="1">
                  <c:v>8.0390148375373354</c:v>
                </c:pt>
                <c:pt idx="2">
                  <c:v>9.785109581196803</c:v>
                </c:pt>
                <c:pt idx="3">
                  <c:v>9.2095717219544202</c:v>
                </c:pt>
                <c:pt idx="4">
                  <c:v>8.6243047119749381</c:v>
                </c:pt>
                <c:pt idx="5">
                  <c:v>10.393554645397716</c:v>
                </c:pt>
                <c:pt idx="6">
                  <c:v>9.3380795530353566</c:v>
                </c:pt>
                <c:pt idx="7">
                  <c:v>9.1154904982938803</c:v>
                </c:pt>
                <c:pt idx="8">
                  <c:v>9.5338840254864934</c:v>
                </c:pt>
                <c:pt idx="9">
                  <c:v>9.377477669833814</c:v>
                </c:pt>
                <c:pt idx="10">
                  <c:v>8.717405770236228</c:v>
                </c:pt>
                <c:pt idx="11">
                  <c:v>11.343953554233929</c:v>
                </c:pt>
                <c:pt idx="12">
                  <c:v>2.3004523510852626</c:v>
                </c:pt>
                <c:pt idx="13">
                  <c:v>2.3004523510852626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266283264"/>
        <c:axId val="266404224"/>
      </c:barChart>
      <c:catAx>
        <c:axId val="2662832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43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66404224"/>
        <c:crosses val="autoZero"/>
        <c:auto val="1"/>
        <c:lblAlgn val="ctr"/>
        <c:lblOffset val="100"/>
        <c:tickLblSkip val="1"/>
        <c:tickMarkSkip val="1"/>
      </c:catAx>
      <c:valAx>
        <c:axId val="266404224"/>
        <c:scaling>
          <c:orientation val="minMax"/>
        </c:scaling>
        <c:delete val="1"/>
        <c:axPos val="l"/>
        <c:numFmt formatCode="#,##0.00_)" sourceLinked="1"/>
        <c:tickLblPos val="none"/>
        <c:crossAx val="266283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77" r="0.75000000000001277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47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42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280472</c:v>
                </c:pt>
                <c:pt idx="1">
                  <c:v>187692</c:v>
                </c:pt>
                <c:pt idx="2">
                  <c:v>26925</c:v>
                </c:pt>
                <c:pt idx="3">
                  <c:v>129145</c:v>
                </c:pt>
                <c:pt idx="4">
                  <c:v>29793</c:v>
                </c:pt>
                <c:pt idx="5">
                  <c:v>1829</c:v>
                </c:pt>
                <c:pt idx="6">
                  <c:v>92780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256956</c:v>
                </c:pt>
                <c:pt idx="1">
                  <c:v>167231</c:v>
                </c:pt>
                <c:pt idx="2">
                  <c:v>23600</c:v>
                </c:pt>
                <c:pt idx="3">
                  <c:v>112885</c:v>
                </c:pt>
                <c:pt idx="4">
                  <c:v>27935</c:v>
                </c:pt>
                <c:pt idx="5">
                  <c:v>2811</c:v>
                </c:pt>
                <c:pt idx="6">
                  <c:v>89725</c:v>
                </c:pt>
              </c:numCache>
            </c:numRef>
          </c:val>
        </c:ser>
        <c:dLbls>
          <c:showVal val="1"/>
        </c:dLbls>
        <c:gapWidth val="30"/>
        <c:overlap val="-10"/>
        <c:axId val="134138496"/>
        <c:axId val="137364224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-0.2811737358194064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304E-2"/>
                  <c:y val="-9.429698626549026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380768331677233E-2"/>
                  <c:y val="0.1384320722903402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-4.6016337354920405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056E-2"/>
                  <c:y val="6.41943457691489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84E-2"/>
                  <c:y val="-0.1846933062681094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813E-2"/>
                  <c:y val="-6.276294465270883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9.1517613910552784E-2</c:v>
                </c:pt>
                <c:pt idx="1">
                  <c:v>0.12235171708594698</c:v>
                </c:pt>
                <c:pt idx="2">
                  <c:v>0.14088983050847459</c:v>
                </c:pt>
                <c:pt idx="3">
                  <c:v>0.14404039509235061</c:v>
                </c:pt>
                <c:pt idx="4">
                  <c:v>6.6511544657240018E-2</c:v>
                </c:pt>
                <c:pt idx="5">
                  <c:v>-0.34934187122020632</c:v>
                </c:pt>
                <c:pt idx="6">
                  <c:v>3.4048481471161886E-2</c:v>
                </c:pt>
              </c:numCache>
            </c:numRef>
          </c:val>
        </c:ser>
        <c:dLbls>
          <c:showVal val="1"/>
        </c:dLbls>
        <c:marker val="1"/>
        <c:axId val="137365760"/>
        <c:axId val="147837312"/>
      </c:lineChart>
      <c:catAx>
        <c:axId val="1341384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7364224"/>
        <c:crosses val="autoZero"/>
        <c:auto val="1"/>
        <c:lblAlgn val="ctr"/>
        <c:lblOffset val="100"/>
        <c:tickLblSkip val="1"/>
        <c:tickMarkSkip val="1"/>
      </c:catAx>
      <c:valAx>
        <c:axId val="1373642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34138496"/>
        <c:crosses val="autoZero"/>
        <c:crossBetween val="between"/>
      </c:valAx>
      <c:catAx>
        <c:axId val="137365760"/>
        <c:scaling>
          <c:orientation val="minMax"/>
        </c:scaling>
        <c:delete val="1"/>
        <c:axPos val="b"/>
        <c:tickLblPos val="none"/>
        <c:crossAx val="147837312"/>
        <c:crosses val="autoZero"/>
        <c:auto val="1"/>
        <c:lblAlgn val="ctr"/>
        <c:lblOffset val="100"/>
      </c:catAx>
      <c:valAx>
        <c:axId val="14783731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373657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53"/>
          <c:y val="0.17970697529752649"/>
          <c:w val="0.680967410274993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66" r="0.75000000000001266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13"/>
          <c:y val="3.949776548201768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728E-2"/>
          <c:y val="0.46954180103786586"/>
          <c:w val="0.90468819022231306"/>
          <c:h val="0.3305966899667711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9.2095717219544202</c:v>
                </c:pt>
                <c:pt idx="1">
                  <c:v>8.6243047119749381</c:v>
                </c:pt>
                <c:pt idx="2">
                  <c:v>7.683825441039926</c:v>
                </c:pt>
                <c:pt idx="3">
                  <c:v>8.517882999728986</c:v>
                </c:pt>
                <c:pt idx="4">
                  <c:v>9.9481421810492403</c:v>
                </c:pt>
                <c:pt idx="5">
                  <c:v>8.4193548387096779</c:v>
                </c:pt>
                <c:pt idx="6">
                  <c:v>10.393554645397716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8.7312691667055837</c:v>
                </c:pt>
                <c:pt idx="1">
                  <c:v>8.2121078029791121</c:v>
                </c:pt>
                <c:pt idx="2">
                  <c:v>6.830127118644068</c:v>
                </c:pt>
                <c:pt idx="3">
                  <c:v>8.2947690127120524</c:v>
                </c:pt>
                <c:pt idx="4">
                  <c:v>9.0841596563450864</c:v>
                </c:pt>
                <c:pt idx="5">
                  <c:v>7.8288865172536468</c:v>
                </c:pt>
                <c:pt idx="6">
                  <c:v>9.6988910560044577</c:v>
                </c:pt>
              </c:numCache>
            </c:numRef>
          </c:val>
        </c:ser>
        <c:dLbls>
          <c:showVal val="1"/>
        </c:dLbls>
        <c:gapWidth val="30"/>
        <c:overlap val="-10"/>
        <c:axId val="267954048"/>
        <c:axId val="267981568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0908003897454E-2"/>
                  <c:y val="-0.2728577275033967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-0.264775156743660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-9.441681536169731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44E-2"/>
                  <c:y val="-0.3330839622178209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17E-2"/>
                  <c:y val="-0.1478641936909654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2054833270581302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681E-2"/>
                  <c:y val="-0.2415571234468872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0.47830255524883647</c:v>
                </c:pt>
                <c:pt idx="1">
                  <c:v>0.41219690899582595</c:v>
                </c:pt>
                <c:pt idx="2">
                  <c:v>0.85369832239585808</c:v>
                </c:pt>
                <c:pt idx="3">
                  <c:v>0.22311398701693363</c:v>
                </c:pt>
                <c:pt idx="4">
                  <c:v>0.86398252470415393</c:v>
                </c:pt>
                <c:pt idx="5">
                  <c:v>0.59046832145603112</c:v>
                </c:pt>
                <c:pt idx="6">
                  <c:v>0.69466358939325801</c:v>
                </c:pt>
              </c:numCache>
            </c:numRef>
          </c:val>
        </c:ser>
        <c:dLbls>
          <c:showVal val="1"/>
        </c:dLbls>
        <c:marker val="1"/>
        <c:axId val="267983872"/>
        <c:axId val="267989760"/>
      </c:lineChart>
      <c:catAx>
        <c:axId val="2679540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29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67981568"/>
        <c:crosses val="autoZero"/>
        <c:auto val="1"/>
        <c:lblAlgn val="ctr"/>
        <c:lblOffset val="100"/>
        <c:tickLblSkip val="1"/>
        <c:tickMarkSkip val="1"/>
      </c:catAx>
      <c:valAx>
        <c:axId val="26798156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267954048"/>
        <c:crosses val="autoZero"/>
        <c:crossBetween val="between"/>
      </c:valAx>
      <c:catAx>
        <c:axId val="267983872"/>
        <c:scaling>
          <c:orientation val="minMax"/>
        </c:scaling>
        <c:delete val="1"/>
        <c:axPos val="b"/>
        <c:tickLblPos val="none"/>
        <c:crossAx val="267989760"/>
        <c:crosses val="autoZero"/>
        <c:auto val="1"/>
        <c:lblAlgn val="ctr"/>
        <c:lblOffset val="100"/>
      </c:catAx>
      <c:valAx>
        <c:axId val="26798976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2679838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14"/>
          <c:w val="0.7072399928008988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56"/>
          <c:y val="3.94977654820178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526547383240298"/>
          <c:w val="0.9418941497647535"/>
          <c:h val="0.3721767315468118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9.3380795530353566</c:v>
                </c:pt>
                <c:pt idx="1">
                  <c:v>9.1154904982938803</c:v>
                </c:pt>
                <c:pt idx="2">
                  <c:v>8.8570841044622668</c:v>
                </c:pt>
                <c:pt idx="3">
                  <c:v>9.3402751648207829</c:v>
                </c:pt>
                <c:pt idx="4">
                  <c:v>9.2167368325408123</c:v>
                </c:pt>
                <c:pt idx="5">
                  <c:v>5.3225071225071225</c:v>
                </c:pt>
                <c:pt idx="6">
                  <c:v>9.5338840254864934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8.6586115508596784</c:v>
                </c:pt>
                <c:pt idx="1">
                  <c:v>8.2850503638207584</c:v>
                </c:pt>
                <c:pt idx="2">
                  <c:v>9.1155866900175138</c:v>
                </c:pt>
                <c:pt idx="3">
                  <c:v>8.1372969273441154</c:v>
                </c:pt>
                <c:pt idx="4">
                  <c:v>8.4555090655509062</c:v>
                </c:pt>
                <c:pt idx="5">
                  <c:v>6.1288888888888886</c:v>
                </c:pt>
                <c:pt idx="6">
                  <c:v>8.961616484306365</c:v>
                </c:pt>
              </c:numCache>
            </c:numRef>
          </c:val>
        </c:ser>
        <c:dLbls>
          <c:showVal val="1"/>
        </c:dLbls>
        <c:gapWidth val="30"/>
        <c:overlap val="-10"/>
        <c:axId val="269604736"/>
        <c:axId val="270145024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462273330016E-2"/>
                  <c:y val="-0.1938559759032198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0848094134464E-2"/>
                  <c:y val="-0.1608253801954589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331422397564130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33E-2"/>
                  <c:y val="-0.1210257501596084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53E-2"/>
                  <c:y val="-0.1852859037111006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-0.3219074434822469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2E-2"/>
                  <c:y val="-0.2207671026568664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0.67946800217567827</c:v>
                </c:pt>
                <c:pt idx="1">
                  <c:v>0.83044013447312182</c:v>
                </c:pt>
                <c:pt idx="2">
                  <c:v>-0.25850258555524697</c:v>
                </c:pt>
                <c:pt idx="3">
                  <c:v>1.2029782374766675</c:v>
                </c:pt>
                <c:pt idx="4">
                  <c:v>0.76122776698990613</c:v>
                </c:pt>
                <c:pt idx="5">
                  <c:v>-0.80638176638176606</c:v>
                </c:pt>
                <c:pt idx="6">
                  <c:v>0.57226754118012835</c:v>
                </c:pt>
              </c:numCache>
            </c:numRef>
          </c:val>
        </c:ser>
        <c:dLbls>
          <c:showVal val="1"/>
        </c:dLbls>
        <c:marker val="1"/>
        <c:axId val="270146560"/>
        <c:axId val="271333632"/>
      </c:lineChart>
      <c:catAx>
        <c:axId val="2696047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70145024"/>
        <c:crosses val="autoZero"/>
        <c:auto val="1"/>
        <c:lblAlgn val="ctr"/>
        <c:lblOffset val="100"/>
        <c:tickLblSkip val="1"/>
        <c:tickMarkSkip val="1"/>
      </c:catAx>
      <c:valAx>
        <c:axId val="27014502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269604736"/>
        <c:crosses val="autoZero"/>
        <c:crossBetween val="between"/>
      </c:valAx>
      <c:catAx>
        <c:axId val="270146560"/>
        <c:scaling>
          <c:orientation val="minMax"/>
        </c:scaling>
        <c:delete val="1"/>
        <c:axPos val="b"/>
        <c:tickLblPos val="none"/>
        <c:crossAx val="271333632"/>
        <c:crosses val="autoZero"/>
        <c:auto val="1"/>
        <c:lblAlgn val="ctr"/>
        <c:lblOffset val="100"/>
      </c:catAx>
      <c:valAx>
        <c:axId val="27133363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2701465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563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3.949776548201768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4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9.377477669833814</c:v>
                </c:pt>
                <c:pt idx="1">
                  <c:v>8.717405770236228</c:v>
                </c:pt>
                <c:pt idx="2">
                  <c:v>9.0075589479601188</c:v>
                </c:pt>
                <c:pt idx="3">
                  <c:v>8.8758780451352557</c:v>
                </c:pt>
                <c:pt idx="4">
                  <c:v>1.8650693568726355</c:v>
                </c:pt>
                <c:pt idx="5">
                  <c:v>11.343953554233929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9.4858187822350839</c:v>
                </c:pt>
                <c:pt idx="1">
                  <c:v>9.1115634652915105</c:v>
                </c:pt>
                <c:pt idx="2">
                  <c:v>9.3612720463493488</c:v>
                </c:pt>
                <c:pt idx="3">
                  <c:v>8.4453541651017794</c:v>
                </c:pt>
                <c:pt idx="4">
                  <c:v>4.8447401774397969</c:v>
                </c:pt>
                <c:pt idx="5">
                  <c:v>10.306695770495521</c:v>
                </c:pt>
              </c:numCache>
            </c:numRef>
          </c:val>
        </c:ser>
        <c:dLbls>
          <c:showVal val="1"/>
        </c:dLbls>
        <c:gapWidth val="30"/>
        <c:overlap val="-10"/>
        <c:axId val="273105664"/>
        <c:axId val="273245696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476252429624E-2"/>
                  <c:y val="-0.2188036734493427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-0.2190371110056149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545414556658E-2"/>
                  <c:y val="-0.2191562852980175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403E-2"/>
                  <c:y val="-0.1626061191415521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803E-2"/>
                  <c:y val="-0.2518139702391684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8233751138732E-2"/>
                  <c:y val="-0.222115343690146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-0.10834111240126987</c:v>
                </c:pt>
                <c:pt idx="1">
                  <c:v>-0.39415769505528253</c:v>
                </c:pt>
                <c:pt idx="2">
                  <c:v>-0.35371309838923004</c:v>
                </c:pt>
                <c:pt idx="3">
                  <c:v>0.4305238800334763</c:v>
                </c:pt>
                <c:pt idx="4">
                  <c:v>-2.9796708205671614</c:v>
                </c:pt>
                <c:pt idx="5">
                  <c:v>1.0372577837384078</c:v>
                </c:pt>
              </c:numCache>
            </c:numRef>
          </c:val>
        </c:ser>
        <c:dLbls>
          <c:showVal val="1"/>
        </c:dLbls>
        <c:marker val="1"/>
        <c:axId val="273247232"/>
        <c:axId val="273316096"/>
      </c:lineChart>
      <c:catAx>
        <c:axId val="2731056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27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73245696"/>
        <c:crosses val="autoZero"/>
        <c:auto val="1"/>
        <c:lblAlgn val="ctr"/>
        <c:lblOffset val="100"/>
        <c:tickLblSkip val="1"/>
        <c:tickMarkSkip val="1"/>
      </c:catAx>
      <c:valAx>
        <c:axId val="27324569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273105664"/>
        <c:crosses val="autoZero"/>
        <c:crossBetween val="between"/>
      </c:valAx>
      <c:catAx>
        <c:axId val="273247232"/>
        <c:scaling>
          <c:orientation val="minMax"/>
        </c:scaling>
        <c:delete val="1"/>
        <c:axPos val="b"/>
        <c:tickLblPos val="none"/>
        <c:crossAx val="273316096"/>
        <c:crosses val="autoZero"/>
        <c:auto val="1"/>
        <c:lblAlgn val="ctr"/>
        <c:lblOffset val="100"/>
      </c:catAx>
      <c:valAx>
        <c:axId val="273316096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2732472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72953371518018"/>
          <c:y val="0.25039304598359713"/>
          <c:w val="0.707140665266573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789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0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catego'!$G$24,'EM municipio y catego'!$G$25,'EM municipio y catego'!$G$26,'EM municipio y catego'!$G$27,'EM municipio y catego'!$G$28,'EM municipio y catego'!$G$30)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catego'!$I$22,'EM municipio y catego'!$I$24:$I$28,'EM municipio y catego'!$I$30)</c:f>
              <c:numCache>
                <c:formatCode>0.00</c:formatCode>
                <c:ptCount val="7"/>
                <c:pt idx="0">
                  <c:v>2.3004523510852626</c:v>
                </c:pt>
                <c:pt idx="1">
                  <c:v>2.3004523510852626</c:v>
                </c:pt>
                <c:pt idx="2">
                  <c:v>1.7393486777668952</c:v>
                </c:pt>
                <c:pt idx="3">
                  <c:v>2.5859880385695106</c:v>
                </c:pt>
                <c:pt idx="4">
                  <c:v>2.2987625220978196</c:v>
                </c:pt>
                <c:pt idx="5">
                  <c:v>3.8459958932238192</c:v>
                </c:pt>
                <c:pt idx="6" formatCode="#,##0_)">
                  <c:v>0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catego'!$G$24,'EM municipio y catego'!$G$25,'EM municipio y catego'!$G$26,'EM municipio y catego'!$G$27,'EM municipio y catego'!$G$28,'EM municipio y catego'!$G$30)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catego'!$H$22,'EM municipio y catego'!$H$24:$H$28,'EM municipio y catego'!$H$30)</c:f>
              <c:numCache>
                <c:formatCode>0.00</c:formatCode>
                <c:ptCount val="7"/>
                <c:pt idx="0">
                  <c:v>2.1129328480315221</c:v>
                </c:pt>
                <c:pt idx="1">
                  <c:v>2.1129328480315221</c:v>
                </c:pt>
                <c:pt idx="2">
                  <c:v>1.8506486975761842</c:v>
                </c:pt>
                <c:pt idx="3">
                  <c:v>2.0792478947975543</c:v>
                </c:pt>
                <c:pt idx="4">
                  <c:v>2.1494093859742471</c:v>
                </c:pt>
                <c:pt idx="5">
                  <c:v>3.4324045407636739</c:v>
                </c:pt>
                <c:pt idx="6" formatCode="#,##0_)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274642432"/>
        <c:axId val="274929536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1526126738673E-2"/>
                  <c:y val="-0.1522759343231784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293824701908E-2"/>
                  <c:y val="-0.1566677034393569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2690523351940676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37E-2"/>
                  <c:y val="-1.291829685530471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17E-2"/>
                  <c:y val="-0.1686542144809861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71599614117155E-2"/>
                  <c:y val="-0.1597452813200845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5508864406502226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catego'!$J$24:$J$28,'EM municipio y catego'!$J$30)</c:f>
              <c:numCache>
                <c:formatCode>0.00</c:formatCode>
                <c:ptCount val="7"/>
                <c:pt idx="0">
                  <c:v>0.18751950305374043</c:v>
                </c:pt>
                <c:pt idx="1">
                  <c:v>0.18751950305374043</c:v>
                </c:pt>
                <c:pt idx="2">
                  <c:v>-0.11130001980928905</c:v>
                </c:pt>
                <c:pt idx="3">
                  <c:v>0.50674014377195631</c:v>
                </c:pt>
                <c:pt idx="4">
                  <c:v>0.14935313612357248</c:v>
                </c:pt>
                <c:pt idx="5">
                  <c:v>0.41359135246014533</c:v>
                </c:pt>
                <c:pt idx="6" formatCode="0.0%">
                  <c:v>0</c:v>
                </c:pt>
              </c:numCache>
            </c:numRef>
          </c:val>
        </c:ser>
        <c:dLbls>
          <c:showVal val="1"/>
        </c:dLbls>
        <c:marker val="1"/>
        <c:axId val="275057664"/>
        <c:axId val="275096320"/>
      </c:lineChart>
      <c:catAx>
        <c:axId val="2746424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2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74929536"/>
        <c:crosses val="autoZero"/>
        <c:auto val="1"/>
        <c:lblAlgn val="ctr"/>
        <c:lblOffset val="100"/>
        <c:tickLblSkip val="1"/>
        <c:tickMarkSkip val="1"/>
      </c:catAx>
      <c:valAx>
        <c:axId val="27492953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274642432"/>
        <c:crosses val="autoZero"/>
        <c:crossBetween val="between"/>
      </c:valAx>
      <c:catAx>
        <c:axId val="275057664"/>
        <c:scaling>
          <c:orientation val="minMax"/>
        </c:scaling>
        <c:delete val="1"/>
        <c:axPos val="b"/>
        <c:tickLblPos val="none"/>
        <c:crossAx val="275096320"/>
        <c:crosses val="autoZero"/>
        <c:auto val="1"/>
        <c:lblAlgn val="ctr"/>
        <c:lblOffset val="100"/>
      </c:catAx>
      <c:valAx>
        <c:axId val="27509632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2750576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75"/>
          <c:y val="0.24207703766758884"/>
          <c:w val="0.7138081384323752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81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6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catego'!$B$41:$B$45)</c:f>
              <c:strCache>
                <c:ptCount val="6"/>
                <c:pt idx="0">
                  <c:v>Estancia media total</c:v>
                </c:pt>
                <c:pt idx="1">
                  <c:v>5*</c:v>
                </c:pt>
                <c:pt idx="2">
                  <c:v>4*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8.7071834898137297</c:v>
                </c:pt>
                <c:pt idx="1">
                  <c:v>8.0390148375373354</c:v>
                </c:pt>
                <c:pt idx="2">
                  <c:v>7.6150031289111393</c:v>
                </c:pt>
                <c:pt idx="3">
                  <c:v>8.3960719806571795</c:v>
                </c:pt>
                <c:pt idx="4">
                  <c:v>8.3837143081575736</c:v>
                </c:pt>
                <c:pt idx="5">
                  <c:v>3.3343650347026825</c:v>
                </c:pt>
                <c:pt idx="6">
                  <c:v>5.4095984002666224</c:v>
                </c:pt>
                <c:pt idx="7">
                  <c:v>9.785109581196803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catego'!$B$41:$B$45)</c:f>
              <c:strCache>
                <c:ptCount val="6"/>
                <c:pt idx="0">
                  <c:v>Estancia media total</c:v>
                </c:pt>
                <c:pt idx="1">
                  <c:v>5*</c:v>
                </c:pt>
                <c:pt idx="2">
                  <c:v>4*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8.3498518191395394</c:v>
                </c:pt>
                <c:pt idx="1">
                  <c:v>7.7090722305114596</c:v>
                </c:pt>
                <c:pt idx="2">
                  <c:v>6.8759090178140694</c:v>
                </c:pt>
                <c:pt idx="3">
                  <c:v>8.2010223300357747</c:v>
                </c:pt>
                <c:pt idx="4">
                  <c:v>7.7827389328937313</c:v>
                </c:pt>
                <c:pt idx="5">
                  <c:v>3.6273231170524944</c:v>
                </c:pt>
                <c:pt idx="6">
                  <c:v>5.0086943486733624</c:v>
                </c:pt>
                <c:pt idx="7">
                  <c:v>9.3038226112404043</c:v>
                </c:pt>
              </c:numCache>
            </c:numRef>
          </c:val>
        </c:ser>
        <c:dLbls>
          <c:showVal val="1"/>
        </c:dLbls>
        <c:gapWidth val="30"/>
        <c:overlap val="-10"/>
        <c:axId val="276219392"/>
        <c:axId val="276480768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1896976443433137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90716361535581E-2"/>
                  <c:y val="-0.1816150735835775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073E-2"/>
                  <c:y val="-4.867811481984710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403E-2"/>
                  <c:y val="-0.2291338582677164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7441039204853E-2"/>
                  <c:y val="-0.1187578371830340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6590233565431E-2"/>
                  <c:y val="-0.2429053644801678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7146282180287E-2"/>
                  <c:y val="-8.771096960073332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3872920600444634E-2"/>
                  <c:y val="-0.1820901337436771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0.35733167067419025</c:v>
                </c:pt>
                <c:pt idx="1">
                  <c:v>0.32994260702587574</c:v>
                </c:pt>
                <c:pt idx="2">
                  <c:v>0.73909411109706991</c:v>
                </c:pt>
                <c:pt idx="3">
                  <c:v>0.19504965062140478</c:v>
                </c:pt>
                <c:pt idx="4">
                  <c:v>0.60097537526384226</c:v>
                </c:pt>
                <c:pt idx="5">
                  <c:v>-0.29295808234981191</c:v>
                </c:pt>
                <c:pt idx="6">
                  <c:v>0.40090405159326004</c:v>
                </c:pt>
                <c:pt idx="7">
                  <c:v>0.48128696995639864</c:v>
                </c:pt>
              </c:numCache>
            </c:numRef>
          </c:val>
        </c:ser>
        <c:dLbls>
          <c:showVal val="1"/>
        </c:dLbls>
        <c:marker val="1"/>
        <c:axId val="277298560"/>
        <c:axId val="277528576"/>
      </c:lineChart>
      <c:catAx>
        <c:axId val="2762193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27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76480768"/>
        <c:crosses val="autoZero"/>
        <c:auto val="1"/>
        <c:lblAlgn val="ctr"/>
        <c:lblOffset val="100"/>
        <c:tickLblSkip val="1"/>
        <c:tickMarkSkip val="1"/>
      </c:catAx>
      <c:valAx>
        <c:axId val="27648076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276219392"/>
        <c:crosses val="autoZero"/>
        <c:crossBetween val="between"/>
      </c:valAx>
      <c:catAx>
        <c:axId val="277298560"/>
        <c:scaling>
          <c:orientation val="minMax"/>
        </c:scaling>
        <c:delete val="1"/>
        <c:axPos val="b"/>
        <c:tickLblPos val="none"/>
        <c:crossAx val="277528576"/>
        <c:crosses val="autoZero"/>
        <c:auto val="1"/>
        <c:lblAlgn val="ctr"/>
        <c:lblOffset val="100"/>
      </c:catAx>
      <c:valAx>
        <c:axId val="277528576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2772985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25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9288211894511327"/>
          <c:y val="0.14338890456282638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279705088"/>
        <c:axId val="279913216"/>
      </c:barChart>
      <c:catAx>
        <c:axId val="2797050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79913216"/>
        <c:crosses val="autoZero"/>
        <c:auto val="1"/>
        <c:lblAlgn val="ctr"/>
        <c:lblOffset val="100"/>
        <c:tickLblSkip val="1"/>
        <c:tickMarkSkip val="1"/>
      </c:catAx>
      <c:valAx>
        <c:axId val="279913216"/>
        <c:scaling>
          <c:orientation val="minMax"/>
        </c:scaling>
        <c:delete val="1"/>
        <c:axPos val="l"/>
        <c:numFmt formatCode="#,##0_)" sourceLinked="1"/>
        <c:tickLblPos val="none"/>
        <c:crossAx val="279705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77" r="0.75000000000001277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38872411478710811"/>
          <c:y val="0.1466462335530541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74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2010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280565632"/>
        <c:axId val="280574208"/>
      </c:barChart>
      <c:catAx>
        <c:axId val="2805656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80574208"/>
        <c:crosses val="autoZero"/>
        <c:auto val="1"/>
        <c:lblAlgn val="ctr"/>
        <c:lblOffset val="100"/>
        <c:tickLblSkip val="1"/>
        <c:tickMarkSkip val="1"/>
      </c:catAx>
      <c:valAx>
        <c:axId val="280574208"/>
        <c:scaling>
          <c:orientation val="minMax"/>
        </c:scaling>
        <c:delete val="1"/>
        <c:axPos val="l"/>
        <c:numFmt formatCode="#,##0_)" sourceLinked="1"/>
        <c:tickLblPos val="none"/>
        <c:crossAx val="280565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24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41807182265482207"/>
          <c:w val="0.97124145897052316"/>
          <c:h val="0.4296812898387710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63430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30575</c:v>
                </c:pt>
              </c:numCache>
            </c:numRef>
          </c:val>
        </c:ser>
        <c:dLbls>
          <c:showVal val="1"/>
        </c:dLbls>
        <c:gapWidth val="30"/>
        <c:overlap val="-10"/>
        <c:axId val="282076288"/>
        <c:axId val="282124672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952170234918982E-2"/>
                  <c:y val="-0.512962512339018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709E-2"/>
                  <c:y val="-0.3190263461965213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566310926010554E-2"/>
                  <c:y val="-0.1361532869615787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30324721846E-2"/>
                  <c:y val="-0.2610518583136291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45E-2"/>
                  <c:y val="-0.1492037985047788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130199031243544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370111277412656E-2"/>
                  <c:y val="-0.3586771041374932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282126208"/>
        <c:axId val="282462464"/>
      </c:lineChart>
      <c:catAx>
        <c:axId val="2820762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82124672"/>
        <c:crosses val="autoZero"/>
        <c:auto val="1"/>
        <c:lblAlgn val="ctr"/>
        <c:lblOffset val="100"/>
        <c:tickLblSkip val="1"/>
        <c:tickMarkSkip val="1"/>
      </c:catAx>
      <c:valAx>
        <c:axId val="28212467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82076288"/>
        <c:crosses val="autoZero"/>
        <c:crossBetween val="between"/>
      </c:valAx>
      <c:catAx>
        <c:axId val="282126208"/>
        <c:scaling>
          <c:orientation val="minMax"/>
        </c:scaling>
        <c:delete val="1"/>
        <c:axPos val="b"/>
        <c:tickLblPos val="none"/>
        <c:crossAx val="282462464"/>
        <c:crosses val="autoZero"/>
        <c:auto val="1"/>
        <c:lblAlgn val="ctr"/>
        <c:lblOffset val="100"/>
      </c:catAx>
      <c:valAx>
        <c:axId val="2824624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82126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14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77" r="0.75000000000001277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32"/>
          <c:y val="7.649479662427711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198E-3"/>
          <c:y val="0.39955316843510946"/>
          <c:w val="0.97258856752705758"/>
          <c:h val="0.4484773712249102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62780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29925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64757</c:v>
                </c:pt>
                <c:pt idx="1">
                  <c:v>33507</c:v>
                </c:pt>
                <c:pt idx="2">
                  <c:v>4520</c:v>
                </c:pt>
                <c:pt idx="3">
                  <c:v>21699</c:v>
                </c:pt>
                <c:pt idx="4">
                  <c:v>6818</c:v>
                </c:pt>
                <c:pt idx="5">
                  <c:v>470</c:v>
                </c:pt>
                <c:pt idx="6">
                  <c:v>31250</c:v>
                </c:pt>
              </c:numCache>
            </c:numRef>
          </c:val>
        </c:ser>
        <c:dLbls>
          <c:showVal val="1"/>
        </c:dLbls>
        <c:gapWidth val="30"/>
        <c:overlap val="-10"/>
        <c:axId val="303121152"/>
        <c:axId val="303509888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266E-2"/>
                  <c:y val="-0.3237219740330358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44E-2"/>
                  <c:y val="-7.824741044935307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28E-2"/>
                  <c:y val="0.2221808208337719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6.003521612890209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988728320196504E-2"/>
                  <c:y val="-0.157311048597713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388335629422E-2"/>
                  <c:y val="0.228349863714248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1585132397291113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-3.0529518044381303E-2</c:v>
                </c:pt>
                <c:pt idx="1">
                  <c:v>-1.945862058674307E-2</c:v>
                </c:pt>
                <c:pt idx="2">
                  <c:v>1.0619469026548672E-2</c:v>
                </c:pt>
                <c:pt idx="3">
                  <c:v>0</c:v>
                </c:pt>
                <c:pt idx="4">
                  <c:v>-0.10266940451745379</c:v>
                </c:pt>
                <c:pt idx="5">
                  <c:v>0</c:v>
                </c:pt>
                <c:pt idx="6">
                  <c:v>-4.24E-2</c:v>
                </c:pt>
              </c:numCache>
            </c:numRef>
          </c:val>
        </c:ser>
        <c:dLbls>
          <c:showVal val="1"/>
        </c:dLbls>
        <c:marker val="1"/>
        <c:axId val="303511424"/>
        <c:axId val="303512960"/>
      </c:lineChart>
      <c:catAx>
        <c:axId val="3031211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03509888"/>
        <c:crosses val="autoZero"/>
        <c:auto val="1"/>
        <c:lblAlgn val="ctr"/>
        <c:lblOffset val="100"/>
        <c:tickLblSkip val="1"/>
        <c:tickMarkSkip val="1"/>
      </c:catAx>
      <c:valAx>
        <c:axId val="3035098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03121152"/>
        <c:crosses val="autoZero"/>
        <c:crossBetween val="between"/>
      </c:valAx>
      <c:catAx>
        <c:axId val="303511424"/>
        <c:scaling>
          <c:orientation val="minMax"/>
        </c:scaling>
        <c:delete val="1"/>
        <c:axPos val="b"/>
        <c:tickLblPos val="none"/>
        <c:crossAx val="303512960"/>
        <c:crosses val="autoZero"/>
        <c:auto val="1"/>
        <c:lblAlgn val="ctr"/>
        <c:lblOffset val="100"/>
      </c:catAx>
      <c:valAx>
        <c:axId val="3035129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035114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63"/>
          <c:y val="0.154892101677092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307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1807182265482207"/>
          <c:w val="0.97204220081993886"/>
          <c:h val="0.4257940206453782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53697</c:v>
                </c:pt>
                <c:pt idx="1">
                  <c:v>20363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547</c:v>
                </c:pt>
                <c:pt idx="6">
                  <c:v>33334</c:v>
                </c:pt>
              </c:numCache>
            </c:numRef>
          </c:val>
        </c:ser>
        <c:dLbls>
          <c:showVal val="1"/>
        </c:dLbls>
        <c:gapWidth val="30"/>
        <c:overlap val="-10"/>
        <c:axId val="305167744"/>
        <c:axId val="305874432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5285115891125851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807E-2"/>
                  <c:y val="-0.260717308295646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29E-2"/>
                  <c:y val="-0.1244914793814042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798919763411E-2"/>
                  <c:y val="-0.2027425143285661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743591414756E-2"/>
                  <c:y val="-0.1764146198143144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843476949687E-2"/>
                  <c:y val="0.1780345516511940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533E-2"/>
                  <c:y val="-0.3897749516004385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306053504"/>
        <c:axId val="306055040"/>
      </c:lineChart>
      <c:catAx>
        <c:axId val="3051677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05874432"/>
        <c:crosses val="autoZero"/>
        <c:auto val="1"/>
        <c:lblAlgn val="ctr"/>
        <c:lblOffset val="100"/>
        <c:tickLblSkip val="1"/>
        <c:tickMarkSkip val="1"/>
      </c:catAx>
      <c:valAx>
        <c:axId val="3058744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05167744"/>
        <c:crosses val="autoZero"/>
        <c:crossBetween val="between"/>
      </c:valAx>
      <c:catAx>
        <c:axId val="306053504"/>
        <c:scaling>
          <c:orientation val="minMax"/>
        </c:scaling>
        <c:delete val="1"/>
        <c:axPos val="b"/>
        <c:tickLblPos val="none"/>
        <c:crossAx val="306055040"/>
        <c:crosses val="autoZero"/>
        <c:auto val="1"/>
        <c:lblAlgn val="ctr"/>
        <c:lblOffset val="100"/>
      </c:catAx>
      <c:valAx>
        <c:axId val="3060550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060535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25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48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53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239840</c:v>
                </c:pt>
                <c:pt idx="1">
                  <c:v>112243</c:v>
                </c:pt>
                <c:pt idx="2">
                  <c:v>14589</c:v>
                </c:pt>
                <c:pt idx="3">
                  <c:v>61127</c:v>
                </c:pt>
                <c:pt idx="4">
                  <c:v>33017</c:v>
                </c:pt>
                <c:pt idx="5">
                  <c:v>3510</c:v>
                </c:pt>
                <c:pt idx="6">
                  <c:v>127597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226771</c:v>
                </c:pt>
                <c:pt idx="1">
                  <c:v>101561</c:v>
                </c:pt>
                <c:pt idx="2">
                  <c:v>10849</c:v>
                </c:pt>
                <c:pt idx="3">
                  <c:v>55522</c:v>
                </c:pt>
                <c:pt idx="4">
                  <c:v>32265</c:v>
                </c:pt>
                <c:pt idx="5">
                  <c:v>2925</c:v>
                </c:pt>
                <c:pt idx="6">
                  <c:v>125210</c:v>
                </c:pt>
              </c:numCache>
            </c:numRef>
          </c:val>
        </c:ser>
        <c:dLbls>
          <c:showVal val="1"/>
        </c:dLbls>
        <c:gapWidth val="30"/>
        <c:overlap val="-10"/>
        <c:axId val="150464768"/>
        <c:axId val="150501632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-0.5348119894576556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56E-2"/>
                  <c:y val="-0.268933160901664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04577359672E-2"/>
                  <c:y val="0.1509060847643527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7865535405580412E-2"/>
                  <c:y val="-0.1833958125296708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93E-2"/>
                  <c:y val="-0.2310239494491463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18E-2"/>
                  <c:y val="2.32069016320984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681E-2"/>
                  <c:y val="-0.4078776171689560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6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5.76308258110605E-2</c:v>
                </c:pt>
                <c:pt idx="1">
                  <c:v>0.10517816878526207</c:v>
                </c:pt>
                <c:pt idx="2">
                  <c:v>0.34473223338556547</c:v>
                </c:pt>
                <c:pt idx="3">
                  <c:v>0.10095097438853068</c:v>
                </c:pt>
                <c:pt idx="4">
                  <c:v>2.3306988997365566E-2</c:v>
                </c:pt>
                <c:pt idx="5">
                  <c:v>0.2</c:v>
                </c:pt>
                <c:pt idx="6">
                  <c:v>1.9063972526156058E-2</c:v>
                </c:pt>
              </c:numCache>
            </c:numRef>
          </c:val>
        </c:ser>
        <c:dLbls>
          <c:showVal val="1"/>
        </c:dLbls>
        <c:marker val="1"/>
        <c:axId val="150793216"/>
        <c:axId val="163856768"/>
      </c:lineChart>
      <c:catAx>
        <c:axId val="1504647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50501632"/>
        <c:crosses val="autoZero"/>
        <c:auto val="1"/>
        <c:lblAlgn val="ctr"/>
        <c:lblOffset val="100"/>
        <c:tickLblSkip val="1"/>
        <c:tickMarkSkip val="1"/>
      </c:catAx>
      <c:valAx>
        <c:axId val="1505016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50464768"/>
        <c:crosses val="autoZero"/>
        <c:crossBetween val="between"/>
      </c:valAx>
      <c:catAx>
        <c:axId val="150793216"/>
        <c:scaling>
          <c:orientation val="minMax"/>
        </c:scaling>
        <c:delete val="1"/>
        <c:axPos val="b"/>
        <c:tickLblPos val="none"/>
        <c:crossAx val="163856768"/>
        <c:crosses val="autoZero"/>
        <c:auto val="1"/>
        <c:lblAlgn val="ctr"/>
        <c:lblOffset val="100"/>
      </c:catAx>
      <c:valAx>
        <c:axId val="1638567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507932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209"/>
          <c:y val="0.15891703988747263"/>
          <c:w val="0.6656417371348829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88" r="0.75000000000001288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757"/>
          <c:y val="7.6494796624277197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198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53044</c:v>
                </c:pt>
                <c:pt idx="1">
                  <c:v>20332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516</c:v>
                </c:pt>
                <c:pt idx="6">
                  <c:v>32712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54367</c:v>
                </c:pt>
                <c:pt idx="1">
                  <c:v>20236</c:v>
                </c:pt>
                <c:pt idx="2">
                  <c:v>2483</c:v>
                </c:pt>
                <c:pt idx="3">
                  <c:v>10523</c:v>
                </c:pt>
                <c:pt idx="4">
                  <c:v>6683</c:v>
                </c:pt>
                <c:pt idx="5">
                  <c:v>547</c:v>
                </c:pt>
                <c:pt idx="6">
                  <c:v>34131</c:v>
                </c:pt>
              </c:numCache>
            </c:numRef>
          </c:val>
        </c:ser>
        <c:dLbls>
          <c:showVal val="1"/>
        </c:dLbls>
        <c:gapWidth val="30"/>
        <c:overlap val="-10"/>
        <c:axId val="307833088"/>
        <c:axId val="307860224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3731368237333528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513E-2"/>
                  <c:y val="2.225267314571429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488E-2"/>
                  <c:y val="0.1566699002229914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0.12554583330931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724728611132E-2"/>
                  <c:y val="0.1239992487064008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821E-2"/>
                  <c:y val="-0.1107639193372839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126558683888980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-2.4334614747916934E-2</c:v>
                </c:pt>
                <c:pt idx="1">
                  <c:v>4.7440205574224154E-3</c:v>
                </c:pt>
                <c:pt idx="2">
                  <c:v>0</c:v>
                </c:pt>
                <c:pt idx="3">
                  <c:v>1.2068801672526846E-2</c:v>
                </c:pt>
                <c:pt idx="4">
                  <c:v>0</c:v>
                </c:pt>
                <c:pt idx="5">
                  <c:v>-5.6672760511882997E-2</c:v>
                </c:pt>
                <c:pt idx="6">
                  <c:v>-4.1575107673376112E-2</c:v>
                </c:pt>
              </c:numCache>
            </c:numRef>
          </c:val>
        </c:ser>
        <c:dLbls>
          <c:showVal val="1"/>
        </c:dLbls>
        <c:marker val="1"/>
        <c:axId val="307861760"/>
        <c:axId val="307863936"/>
      </c:lineChart>
      <c:catAx>
        <c:axId val="3078330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07860224"/>
        <c:crosses val="autoZero"/>
        <c:auto val="1"/>
        <c:lblAlgn val="ctr"/>
        <c:lblOffset val="100"/>
        <c:tickLblSkip val="1"/>
        <c:tickMarkSkip val="1"/>
      </c:catAx>
      <c:valAx>
        <c:axId val="3078602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07833088"/>
        <c:crosses val="autoZero"/>
        <c:crossBetween val="between"/>
      </c:valAx>
      <c:catAx>
        <c:axId val="307861760"/>
        <c:scaling>
          <c:orientation val="minMax"/>
        </c:scaling>
        <c:delete val="1"/>
        <c:axPos val="b"/>
        <c:tickLblPos val="none"/>
        <c:crossAx val="307863936"/>
        <c:crosses val="autoZero"/>
        <c:auto val="1"/>
        <c:lblAlgn val="ctr"/>
        <c:lblOffset val="100"/>
      </c:catAx>
      <c:valAx>
        <c:axId val="30786393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078617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74"/>
          <c:y val="0.15489210167709241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6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791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27225</c:v>
                </c:pt>
                <c:pt idx="1">
                  <c:v>16442</c:v>
                </c:pt>
                <c:pt idx="2">
                  <c:v>12955</c:v>
                </c:pt>
                <c:pt idx="3">
                  <c:v>3114</c:v>
                </c:pt>
                <c:pt idx="4">
                  <c:v>373</c:v>
                </c:pt>
                <c:pt idx="5">
                  <c:v>10783</c:v>
                </c:pt>
              </c:numCache>
            </c:numRef>
          </c:val>
        </c:ser>
        <c:dLbls>
          <c:showVal val="1"/>
        </c:dLbls>
        <c:gapWidth val="30"/>
        <c:overlap val="-10"/>
        <c:axId val="310010624"/>
        <c:axId val="310012928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86061039893E-2"/>
                  <c:y val="-0.3652462829901364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166E-2"/>
                  <c:y val="-9.356473297980662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42330968961E-2"/>
                  <c:y val="1.933748077408691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587102232113E-2"/>
                  <c:y val="-0.1560952840078672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7346912214488E-2"/>
                  <c:y val="0.2006501228162806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352E-2"/>
                  <c:y val="-9.045512594507899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-6.5638200183654724E-2</c:v>
                </c:pt>
                <c:pt idx="1">
                  <c:v>-4.1357499087702225E-3</c:v>
                </c:pt>
                <c:pt idx="2">
                  <c:v>3.3500578927055193E-2</c:v>
                </c:pt>
                <c:pt idx="3">
                  <c:v>-0.16120745022479127</c:v>
                </c:pt>
                <c:pt idx="4">
                  <c:v>0</c:v>
                </c:pt>
                <c:pt idx="5">
                  <c:v>-0.15941760178058054</c:v>
                </c:pt>
              </c:numCache>
            </c:numRef>
          </c:val>
        </c:ser>
        <c:dLbls>
          <c:showVal val="1"/>
        </c:dLbls>
        <c:marker val="1"/>
        <c:axId val="310043392"/>
        <c:axId val="310045696"/>
      </c:lineChart>
      <c:catAx>
        <c:axId val="3100106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10012928"/>
        <c:crosses val="autoZero"/>
        <c:auto val="1"/>
        <c:lblAlgn val="ctr"/>
        <c:lblOffset val="100"/>
        <c:tickLblSkip val="1"/>
        <c:tickMarkSkip val="1"/>
      </c:catAx>
      <c:valAx>
        <c:axId val="3100129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10010624"/>
        <c:crosses val="autoZero"/>
        <c:crossBetween val="between"/>
      </c:valAx>
      <c:catAx>
        <c:axId val="310043392"/>
        <c:scaling>
          <c:orientation val="minMax"/>
        </c:scaling>
        <c:delete val="1"/>
        <c:axPos val="b"/>
        <c:tickLblPos val="none"/>
        <c:crossAx val="310045696"/>
        <c:crosses val="autoZero"/>
        <c:auto val="1"/>
        <c:lblAlgn val="ctr"/>
        <c:lblOffset val="100"/>
      </c:catAx>
      <c:valAx>
        <c:axId val="31004569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100433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768"/>
          <c:y val="7.64947966242772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434"/>
          <c:w val="0.99345967849452521"/>
          <c:h val="0.421502411209448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25676</c:v>
                </c:pt>
                <c:pt idx="1">
                  <c:v>16158</c:v>
                </c:pt>
                <c:pt idx="2">
                  <c:v>12955</c:v>
                </c:pt>
                <c:pt idx="3">
                  <c:v>2830</c:v>
                </c:pt>
                <c:pt idx="4">
                  <c:v>373</c:v>
                </c:pt>
                <c:pt idx="5">
                  <c:v>9518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28475</c:v>
                </c:pt>
                <c:pt idx="1">
                  <c:v>17038</c:v>
                </c:pt>
                <c:pt idx="2">
                  <c:v>13551</c:v>
                </c:pt>
                <c:pt idx="3">
                  <c:v>3114</c:v>
                </c:pt>
                <c:pt idx="4">
                  <c:v>373</c:v>
                </c:pt>
                <c:pt idx="5">
                  <c:v>11437</c:v>
                </c:pt>
              </c:numCache>
            </c:numRef>
          </c:val>
        </c:ser>
        <c:dLbls>
          <c:showVal val="1"/>
        </c:dLbls>
        <c:gapWidth val="30"/>
        <c:overlap val="-10"/>
        <c:axId val="313593856"/>
        <c:axId val="313595776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87E-2"/>
                  <c:y val="-0.3970613982253574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785906764219887E-2"/>
                  <c:y val="-0.1379622041060819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64121717981832E-2"/>
                  <c:y val="-7.839730505281393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-2.474322963398104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988728320196504E-2"/>
                  <c:y val="0.2203380881883975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821E-2"/>
                  <c:y val="-0.318856468028000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218E-2"/>
                  <c:y val="-0.1662203711621003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-9.8296751536435467E-2</c:v>
                </c:pt>
                <c:pt idx="1">
                  <c:v>-5.1649254607348281E-2</c:v>
                </c:pt>
                <c:pt idx="2">
                  <c:v>-4.3981993948786068E-2</c:v>
                </c:pt>
                <c:pt idx="3">
                  <c:v>-9.1201027617212591E-2</c:v>
                </c:pt>
                <c:pt idx="4">
                  <c:v>0</c:v>
                </c:pt>
                <c:pt idx="5">
                  <c:v>-0.16778875579260297</c:v>
                </c:pt>
              </c:numCache>
            </c:numRef>
          </c:val>
        </c:ser>
        <c:dLbls>
          <c:showVal val="1"/>
        </c:dLbls>
        <c:marker val="1"/>
        <c:axId val="314348288"/>
        <c:axId val="314349824"/>
      </c:lineChart>
      <c:catAx>
        <c:axId val="3135938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13595776"/>
        <c:crosses val="autoZero"/>
        <c:auto val="1"/>
        <c:lblAlgn val="ctr"/>
        <c:lblOffset val="100"/>
        <c:tickLblSkip val="1"/>
        <c:tickMarkSkip val="1"/>
      </c:catAx>
      <c:valAx>
        <c:axId val="3135957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13593856"/>
        <c:crosses val="autoZero"/>
        <c:crossBetween val="between"/>
      </c:valAx>
      <c:catAx>
        <c:axId val="314348288"/>
        <c:scaling>
          <c:orientation val="minMax"/>
        </c:scaling>
        <c:delete val="1"/>
        <c:axPos val="b"/>
        <c:tickLblPos val="none"/>
        <c:crossAx val="314349824"/>
        <c:crosses val="autoZero"/>
        <c:auto val="1"/>
        <c:lblAlgn val="ctr"/>
        <c:lblOffset val="100"/>
      </c:catAx>
      <c:valAx>
        <c:axId val="3143498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143482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768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32"/>
          <c:y val="7.6494796624277121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11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2504</c:v>
                </c:pt>
                <c:pt idx="1">
                  <c:v>2504</c:v>
                </c:pt>
                <c:pt idx="2">
                  <c:v>1050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314603008"/>
        <c:axId val="314604928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2672575265145042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513E-2"/>
                  <c:y val="-0.2667647555913872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16456248510498E-2"/>
                  <c:y val="-0.2672220251610533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0.194909712775844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886329755217E-2"/>
                  <c:y val="0.1895098658868107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495E-2"/>
                  <c:y val="0.2745926523121849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267E-2"/>
                  <c:y val="0.2422575947863395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-0.222444089456869</c:v>
                </c:pt>
                <c:pt idx="1">
                  <c:v>-0.222444089456869</c:v>
                </c:pt>
                <c:pt idx="2">
                  <c:v>-0.53047619047619043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314727040"/>
        <c:axId val="314796288"/>
      </c:lineChart>
      <c:catAx>
        <c:axId val="3146030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14604928"/>
        <c:crosses val="autoZero"/>
        <c:auto val="1"/>
        <c:lblAlgn val="ctr"/>
        <c:lblOffset val="100"/>
        <c:tickLblSkip val="1"/>
        <c:tickMarkSkip val="1"/>
      </c:catAx>
      <c:valAx>
        <c:axId val="3146049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14603008"/>
        <c:crosses val="autoZero"/>
        <c:crossBetween val="between"/>
      </c:valAx>
      <c:catAx>
        <c:axId val="314727040"/>
        <c:scaling>
          <c:orientation val="minMax"/>
        </c:scaling>
        <c:delete val="1"/>
        <c:axPos val="b"/>
        <c:tickLblPos val="none"/>
        <c:crossAx val="314796288"/>
        <c:crosses val="autoZero"/>
        <c:auto val="1"/>
        <c:lblAlgn val="ctr"/>
        <c:lblOffset val="100"/>
      </c:catAx>
      <c:valAx>
        <c:axId val="3147962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147270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679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3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683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2504</c:v>
                </c:pt>
                <c:pt idx="1">
                  <c:v>2504</c:v>
                </c:pt>
                <c:pt idx="2">
                  <c:v>1050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314941440"/>
        <c:axId val="314943360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2719521284329254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521637274733E-2"/>
                  <c:y val="-0.2762663850692143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96889438407034E-2"/>
                  <c:y val="-0.283869516310462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914622242493E-2"/>
                  <c:y val="0.2054207509775563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0.1851013521269029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55779864251662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8909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-0.222444089456869</c:v>
                </c:pt>
                <c:pt idx="1">
                  <c:v>-0.222444089456869</c:v>
                </c:pt>
                <c:pt idx="2">
                  <c:v>-0.53047619047619043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314961920"/>
        <c:axId val="315285504"/>
      </c:lineChart>
      <c:catAx>
        <c:axId val="3149414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14943360"/>
        <c:crosses val="autoZero"/>
        <c:auto val="1"/>
        <c:lblAlgn val="ctr"/>
        <c:lblOffset val="100"/>
        <c:tickLblSkip val="1"/>
        <c:tickMarkSkip val="1"/>
      </c:catAx>
      <c:valAx>
        <c:axId val="3149433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14941440"/>
        <c:crosses val="autoZero"/>
        <c:crossBetween val="between"/>
      </c:valAx>
      <c:catAx>
        <c:axId val="314961920"/>
        <c:scaling>
          <c:orientation val="minMax"/>
        </c:scaling>
        <c:delete val="1"/>
        <c:axPos val="b"/>
        <c:tickLblPos val="none"/>
        <c:crossAx val="315285504"/>
        <c:crosses val="autoZero"/>
        <c:auto val="1"/>
        <c:lblAlgn val="ctr"/>
        <c:lblOffset val="100"/>
      </c:catAx>
      <c:valAx>
        <c:axId val="3152855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149619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577"/>
          <c:y val="0.14392690709579734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437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574E-2"/>
          <c:y val="0.42357429811069636"/>
          <c:w val="0.95777965770807905"/>
          <c:h val="0.4180586610347192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178697</c:v>
                </c:pt>
                <c:pt idx="1">
                  <c:v>86541</c:v>
                </c:pt>
                <c:pt idx="2">
                  <c:v>11676</c:v>
                </c:pt>
                <c:pt idx="3">
                  <c:v>52066</c:v>
                </c:pt>
                <c:pt idx="4">
                  <c:v>19615</c:v>
                </c:pt>
                <c:pt idx="5">
                  <c:v>2185</c:v>
                </c:pt>
                <c:pt idx="6">
                  <c:v>999</c:v>
                </c:pt>
                <c:pt idx="7">
                  <c:v>92156</c:v>
                </c:pt>
              </c:numCache>
            </c:numRef>
          </c:val>
        </c:ser>
        <c:dLbls>
          <c:showVal val="1"/>
        </c:dLbls>
        <c:gapWidth val="30"/>
        <c:overlap val="-10"/>
        <c:axId val="315801600"/>
        <c:axId val="315804672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643E-2"/>
                  <c:y val="-0.4624280128249284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467E-2"/>
                  <c:y val="-0.1128296718012289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57145181232511E-2"/>
                  <c:y val="-1.615359304576723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-0.1530910676981704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703325307483E-2"/>
                  <c:y val="4.197975253093362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533E-2"/>
                  <c:y val="0.2010899657950923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695125919184E-2"/>
                  <c:y val="-0.3664424599986235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-2.3833640184222456E-2</c:v>
                </c:pt>
                <c:pt idx="1">
                  <c:v>-4.2754301429380297E-3</c:v>
                </c:pt>
                <c:pt idx="2">
                  <c:v>-2.7834874957177114E-2</c:v>
                </c:pt>
                <c:pt idx="3">
                  <c:v>9.9873237813544354E-3</c:v>
                </c:pt>
                <c:pt idx="4">
                  <c:v>-3.0537853683405558E-2</c:v>
                </c:pt>
                <c:pt idx="5">
                  <c:v>0</c:v>
                </c:pt>
                <c:pt idx="6">
                  <c:v>3.4034034034034037E-2</c:v>
                </c:pt>
                <c:pt idx="7">
                  <c:v>-4.2200182299578975E-2</c:v>
                </c:pt>
              </c:numCache>
            </c:numRef>
          </c:val>
        </c:ser>
        <c:dLbls>
          <c:showVal val="1"/>
        </c:dLbls>
        <c:marker val="1"/>
        <c:axId val="315811328"/>
        <c:axId val="315812864"/>
      </c:lineChart>
      <c:catAx>
        <c:axId val="3158016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15804672"/>
        <c:crosses val="autoZero"/>
        <c:auto val="1"/>
        <c:lblAlgn val="ctr"/>
        <c:lblOffset val="100"/>
        <c:tickLblSkip val="1"/>
        <c:tickMarkSkip val="1"/>
      </c:catAx>
      <c:valAx>
        <c:axId val="31580467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15801600"/>
        <c:crosses val="autoZero"/>
        <c:crossBetween val="between"/>
      </c:valAx>
      <c:catAx>
        <c:axId val="315811328"/>
        <c:scaling>
          <c:orientation val="minMax"/>
        </c:scaling>
        <c:delete val="1"/>
        <c:axPos val="b"/>
        <c:tickLblPos val="none"/>
        <c:crossAx val="315812864"/>
        <c:crosses val="autoZero"/>
        <c:auto val="1"/>
        <c:lblAlgn val="ctr"/>
        <c:lblOffset val="100"/>
      </c:catAx>
      <c:valAx>
        <c:axId val="3158128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158113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577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43"/>
          <c:y val="7.6494796624277143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506"/>
          <c:h val="0.4396766767334762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175168</c:v>
                </c:pt>
                <c:pt idx="1">
                  <c:v>85983</c:v>
                </c:pt>
                <c:pt idx="2">
                  <c:v>11353</c:v>
                </c:pt>
                <c:pt idx="3">
                  <c:v>52066</c:v>
                </c:pt>
                <c:pt idx="4">
                  <c:v>19371</c:v>
                </c:pt>
                <c:pt idx="5">
                  <c:v>2185</c:v>
                </c:pt>
                <c:pt idx="6">
                  <c:v>1008</c:v>
                </c:pt>
                <c:pt idx="7">
                  <c:v>89185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181964</c:v>
                </c:pt>
                <c:pt idx="1">
                  <c:v>87662</c:v>
                </c:pt>
                <c:pt idx="2">
                  <c:v>11652</c:v>
                </c:pt>
                <c:pt idx="3">
                  <c:v>52511</c:v>
                </c:pt>
                <c:pt idx="4">
                  <c:v>20315</c:v>
                </c:pt>
                <c:pt idx="5">
                  <c:v>2185</c:v>
                </c:pt>
                <c:pt idx="6">
                  <c:v>999</c:v>
                </c:pt>
                <c:pt idx="7">
                  <c:v>94302</c:v>
                </c:pt>
              </c:numCache>
            </c:numRef>
          </c:val>
        </c:ser>
        <c:dLbls>
          <c:showVal val="1"/>
        </c:dLbls>
        <c:gapWidth val="30"/>
        <c:overlap val="-10"/>
        <c:axId val="318321024"/>
        <c:axId val="328928640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126460975343828E-2"/>
                  <c:y val="-0.4907643380711962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513E-2"/>
                  <c:y val="-0.1588649155295362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948788597376E-2"/>
                  <c:y val="-3.215451645487735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808E-2"/>
                  <c:y val="-2.474322963398104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884220860283827E-2"/>
                  <c:y val="-0.1611649177445776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549936773715E-2"/>
                  <c:y val="0.1435711145209944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2505140936397817E-2"/>
                  <c:y val="0.1998683719048964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10067347293E-2"/>
                  <c:y val="-0.3785014726993083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-3.7348046866413138E-2</c:v>
                </c:pt>
                <c:pt idx="1">
                  <c:v>-1.9153110811982389E-2</c:v>
                </c:pt>
                <c:pt idx="2">
                  <c:v>-2.5660830758668041E-2</c:v>
                </c:pt>
                <c:pt idx="3">
                  <c:v>-8.4744148845003909E-3</c:v>
                </c:pt>
                <c:pt idx="4">
                  <c:v>-4.6468126999753875E-2</c:v>
                </c:pt>
                <c:pt idx="5">
                  <c:v>0</c:v>
                </c:pt>
                <c:pt idx="6">
                  <c:v>9.0090090090090089E-3</c:v>
                </c:pt>
                <c:pt idx="7">
                  <c:v>-5.4261839621641113E-2</c:v>
                </c:pt>
              </c:numCache>
            </c:numRef>
          </c:val>
        </c:ser>
        <c:dLbls>
          <c:showVal val="1"/>
        </c:dLbls>
        <c:marker val="1"/>
        <c:axId val="331929088"/>
        <c:axId val="331965568"/>
      </c:lineChart>
      <c:catAx>
        <c:axId val="3183210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28928640"/>
        <c:crosses val="autoZero"/>
        <c:auto val="1"/>
        <c:lblAlgn val="ctr"/>
        <c:lblOffset val="100"/>
        <c:tickLblSkip val="1"/>
        <c:tickMarkSkip val="1"/>
      </c:catAx>
      <c:valAx>
        <c:axId val="3289286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18321024"/>
        <c:crosses val="autoZero"/>
        <c:crossBetween val="between"/>
      </c:valAx>
      <c:catAx>
        <c:axId val="331929088"/>
        <c:scaling>
          <c:orientation val="minMax"/>
        </c:scaling>
        <c:delete val="1"/>
        <c:axPos val="b"/>
        <c:tickLblPos val="none"/>
        <c:crossAx val="331965568"/>
        <c:crosses val="autoZero"/>
        <c:auto val="1"/>
        <c:lblAlgn val="ctr"/>
        <c:lblOffset val="100"/>
      </c:catAx>
      <c:valAx>
        <c:axId val="3319655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319290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5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63"/>
          <c:w val="0.61919715434631695"/>
          <c:h val="0.782945736434119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16E-3"/>
                  <c:y val="-0.1765957338927881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06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523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826E-4"/>
                  <c:y val="3.085027162302432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0.47533075416726367</c:v>
                </c:pt>
                <c:pt idx="1">
                  <c:v>7.2726114852493987E-2</c:v>
                </c:pt>
                <c:pt idx="2">
                  <c:v>0.34546496632755408</c:v>
                </c:pt>
                <c:pt idx="3">
                  <c:v>9.7403321074334109E-2</c:v>
                </c:pt>
                <c:pt idx="4">
                  <c:v>9.0748435783541102E-3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266" r="0.75000000000001266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75"/>
          <c:w val="0.61919715434631695"/>
          <c:h val="0.78294573643411947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4E-4"/>
                  <c:y val="-0.17659573948605536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15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562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275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0.61220010595625518</c:v>
                </c:pt>
                <c:pt idx="1">
                  <c:v>4.694240520699311E-2</c:v>
                </c:pt>
                <c:pt idx="2">
                  <c:v>0.20464693862105501</c:v>
                </c:pt>
                <c:pt idx="3">
                  <c:v>0.12644743812911527</c:v>
                </c:pt>
                <c:pt idx="4">
                  <c:v>9.7631120865813974E-3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288" r="0.75000000000001288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819199120380398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75"/>
          <c:w val="0.61919715434631695"/>
          <c:h val="0.78294573643411947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4E-4"/>
                  <c:y val="-0.1765957394860553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0.35631732054406795</c:v>
                </c:pt>
                <c:pt idx="1">
                  <c:v>0.52633854862803675</c:v>
                </c:pt>
                <c:pt idx="2">
                  <c:v>0.10268102838273449</c:v>
                </c:pt>
                <c:pt idx="3">
                  <c:v>1.4663102445160782E-2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288" r="0.75000000000001288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48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53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112404</c:v>
                </c:pt>
                <c:pt idx="1">
                  <c:v>84156</c:v>
                </c:pt>
                <c:pt idx="2">
                  <c:v>67602</c:v>
                </c:pt>
                <c:pt idx="3">
                  <c:v>13382</c:v>
                </c:pt>
                <c:pt idx="4">
                  <c:v>3172</c:v>
                </c:pt>
                <c:pt idx="5">
                  <c:v>28248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112649</c:v>
                </c:pt>
                <c:pt idx="1">
                  <c:v>77373</c:v>
                </c:pt>
                <c:pt idx="2">
                  <c:v>62482</c:v>
                </c:pt>
                <c:pt idx="3">
                  <c:v>13313</c:v>
                </c:pt>
                <c:pt idx="4">
                  <c:v>1578</c:v>
                </c:pt>
                <c:pt idx="5">
                  <c:v>35276</c:v>
                </c:pt>
              </c:numCache>
            </c:numRef>
          </c:val>
        </c:ser>
        <c:dLbls>
          <c:showVal val="1"/>
        </c:dLbls>
        <c:gapWidth val="30"/>
        <c:overlap val="-10"/>
        <c:axId val="164198272"/>
        <c:axId val="164237312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5472860019316708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-0.3895152814837856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07913783475558E-2"/>
                  <c:y val="-0.3397384058801383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5983741274615642E-2"/>
                  <c:y val="-0.1584477875816460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2914514880457E-2"/>
                  <c:y val="0.1847761389493673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5523042354802E-2"/>
                  <c:y val="-0.2844854060602093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6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-2.1748972472014844E-3</c:v>
                </c:pt>
                <c:pt idx="1">
                  <c:v>8.766624016129658E-2</c:v>
                </c:pt>
                <c:pt idx="2">
                  <c:v>8.1943599756729935E-2</c:v>
                </c:pt>
                <c:pt idx="3">
                  <c:v>5.182903928490949E-3</c:v>
                </c:pt>
                <c:pt idx="4">
                  <c:v>1.0101394169835234</c:v>
                </c:pt>
                <c:pt idx="5">
                  <c:v>-0.19922893752126092</c:v>
                </c:pt>
              </c:numCache>
            </c:numRef>
          </c:val>
        </c:ser>
        <c:dLbls>
          <c:showVal val="1"/>
        </c:dLbls>
        <c:marker val="1"/>
        <c:axId val="164240384"/>
        <c:axId val="164270848"/>
      </c:lineChart>
      <c:catAx>
        <c:axId val="1641982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45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64237312"/>
        <c:crosses val="autoZero"/>
        <c:auto val="1"/>
        <c:lblAlgn val="ctr"/>
        <c:lblOffset val="100"/>
        <c:tickLblSkip val="1"/>
        <c:tickMarkSkip val="1"/>
      </c:catAx>
      <c:valAx>
        <c:axId val="1642373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64198272"/>
        <c:crosses val="autoZero"/>
        <c:crossBetween val="between"/>
      </c:valAx>
      <c:catAx>
        <c:axId val="164240384"/>
        <c:scaling>
          <c:orientation val="minMax"/>
        </c:scaling>
        <c:delete val="1"/>
        <c:axPos val="b"/>
        <c:tickLblPos val="none"/>
        <c:crossAx val="164270848"/>
        <c:crosses val="autoZero"/>
        <c:auto val="1"/>
        <c:lblAlgn val="ctr"/>
        <c:lblOffset val="100"/>
      </c:catAx>
      <c:valAx>
        <c:axId val="1642708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642403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98"/>
          <c:y val="0.15891703988747263"/>
          <c:w val="0.67431790249968204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88" r="0.75000000000001288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63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1947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6.7135150819715383E-2"/>
                  <c:y val="-2.059980332850254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04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891E-4"/>
                  <c:y val="3.085027162302434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0.25321006676938879</c:v>
                </c:pt>
                <c:pt idx="1">
                  <c:v>0.29789419619928093</c:v>
                </c:pt>
                <c:pt idx="2">
                  <c:v>0.34617360041088857</c:v>
                </c:pt>
                <c:pt idx="3">
                  <c:v>0.1027221366204417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288" r="0.75000000000001288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563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75"/>
          <c:w val="0.61919715434631695"/>
          <c:h val="0.78294573643411947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2010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29E-3"/>
                  <c:y val="-0.17659573389278824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15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562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891E-4"/>
                  <c:y val="3.085027162302434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0.47666454284804077</c:v>
                </c:pt>
                <c:pt idx="1">
                  <c:v>7.2762026122969101E-2</c:v>
                </c:pt>
                <c:pt idx="2">
                  <c:v>0.34563555272379737</c:v>
                </c:pt>
                <c:pt idx="3">
                  <c:v>9.7451417648932781E-2</c:v>
                </c:pt>
                <c:pt idx="4">
                  <c:v>7.4864606562599556E-3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288" r="0.75000000000001288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586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86"/>
          <c:w val="0.61919715434631695"/>
          <c:h val="0.782945736434120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2010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45E-4"/>
                  <c:y val="-0.1765957394860554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24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597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329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32712</c:v>
                </c:pt>
                <c:pt idx="1">
                  <c:v>2483</c:v>
                </c:pt>
                <c:pt idx="2">
                  <c:v>10650</c:v>
                </c:pt>
                <c:pt idx="3">
                  <c:v>6683</c:v>
                </c:pt>
                <c:pt idx="4">
                  <c:v>516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586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086"/>
          <c:w val="0.61919715434631695"/>
          <c:h val="0.782945736434120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2010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45E-4"/>
                  <c:y val="-0.1765957394860554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0.3706963701511139</c:v>
                </c:pt>
                <c:pt idx="1">
                  <c:v>0.50455678454587938</c:v>
                </c:pt>
                <c:pt idx="2">
                  <c:v>0.11021966038323726</c:v>
                </c:pt>
                <c:pt idx="3">
                  <c:v>1.4527184919769435E-2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586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002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2010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945E-4"/>
                  <c:y val="3.085027162302436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0.25321006676938879</c:v>
                </c:pt>
                <c:pt idx="1">
                  <c:v>0.29789419619928093</c:v>
                </c:pt>
                <c:pt idx="2">
                  <c:v>0.34617360041088857</c:v>
                </c:pt>
                <c:pt idx="3">
                  <c:v>0.1027221366204417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86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86"/>
          <c:w val="0.61919715434631695"/>
          <c:h val="0.782945736434120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45E-4"/>
                  <c:y val="-0.17659573948605542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2942E-3"/>
                  <c:y val="6.9217092942345279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0.50600786525871655</c:v>
                </c:pt>
                <c:pt idx="1">
                  <c:v>6.5071830679095152E-2</c:v>
                </c:pt>
                <c:pt idx="2">
                  <c:v>0.30145954436533323</c:v>
                </c:pt>
                <c:pt idx="3">
                  <c:v>0.10901294442724636</c:v>
                </c:pt>
                <c:pt idx="4">
                  <c:v>1.2525940448755431E-2</c:v>
                </c:pt>
                <c:pt idx="5">
                  <c:v>5.9218748208532549E-3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4"/>
          <c:w val="0.61919715434631695"/>
          <c:h val="0.78294573643412047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2010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1E-4"/>
                  <c:y val="-0.17659573948605548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2977E-3"/>
                  <c:y val="6.921709294234533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0.5091397972232371</c:v>
                </c:pt>
                <c:pt idx="1">
                  <c:v>6.481206613080015E-2</c:v>
                </c:pt>
                <c:pt idx="2">
                  <c:v>0.29723465473145783</c:v>
                </c:pt>
                <c:pt idx="3">
                  <c:v>0.11058526671538181</c:v>
                </c:pt>
                <c:pt idx="4">
                  <c:v>1.247373949579832E-2</c:v>
                </c:pt>
                <c:pt idx="5">
                  <c:v>5.7544757033248083E-3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febrero 2011</c:v>
            </c:pt>
          </c:strCache>
        </c:strRef>
      </c:tx>
      <c:layout>
        <c:manualLayout>
          <c:xMode val="edge"/>
          <c:yMode val="edge"/>
          <c:x val="0.42716219158051288"/>
          <c:y val="8.910106030069096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AUTORIZADAS* SEGÚN TIPOLOGÍA DEL ESTABLECIMIENTO.
Municipios e Isla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134199</c:v>
                </c:pt>
                <c:pt idx="1">
                  <c:v>82109</c:v>
                </c:pt>
                <c:pt idx="2">
                  <c:v>50781</c:v>
                </c:pt>
                <c:pt idx="3">
                  <c:v>511</c:v>
                </c:pt>
                <c:pt idx="4">
                  <c:v>798</c:v>
                </c:pt>
              </c:numCache>
            </c:numRef>
          </c:val>
        </c:ser>
        <c:dLbls>
          <c:showVal val="1"/>
        </c:dLbls>
        <c:gapWidth val="90"/>
        <c:overlap val="-30"/>
        <c:axId val="353523968"/>
        <c:axId val="353564544"/>
      </c:barChart>
      <c:catAx>
        <c:axId val="3535239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57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53564544"/>
        <c:crosses val="autoZero"/>
        <c:auto val="1"/>
        <c:lblAlgn val="ctr"/>
        <c:lblOffset val="100"/>
        <c:tickLblSkip val="1"/>
        <c:tickMarkSkip val="1"/>
      </c:catAx>
      <c:valAx>
        <c:axId val="353564544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53523968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66" r="0.75000000000001266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759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6973"/>
          <c:w val="0.88571501256815088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3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0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7995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0.71350271923861319</c:v>
                </c:pt>
                <c:pt idx="1">
                  <c:v>0.2857324949014276</c:v>
                </c:pt>
                <c:pt idx="2">
                  <c:v>4.6736913664174033E-4</c:v>
                </c:pt>
                <c:pt idx="3">
                  <c:v>2.9741672331747113E-4</c:v>
                </c:pt>
              </c:numCache>
            </c:numRef>
          </c:val>
        </c:ser>
        <c:dLbls>
          <c:showVal val="1"/>
        </c:dLbls>
        <c:gapWidth val="90"/>
        <c:overlap val="-30"/>
        <c:axId val="354248960"/>
        <c:axId val="354293632"/>
      </c:barChart>
      <c:catAx>
        <c:axId val="3542489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43E-3"/>
              <c:y val="0.9312725600021498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4293632"/>
        <c:crosses val="autoZero"/>
        <c:auto val="1"/>
        <c:lblAlgn val="ctr"/>
        <c:lblOffset val="100"/>
        <c:tickLblSkip val="1"/>
        <c:tickMarkSkip val="1"/>
      </c:catAx>
      <c:valAx>
        <c:axId val="354293632"/>
        <c:scaling>
          <c:orientation val="minMax"/>
        </c:scaling>
        <c:delete val="1"/>
        <c:axPos val="l"/>
        <c:numFmt formatCode="0.0%" sourceLinked="1"/>
        <c:tickLblPos val="none"/>
        <c:crossAx val="354248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697"/>
          <c:y val="0.25068785906405688"/>
          <c:w val="0.33109278987186858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66" r="0.75000000000001266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319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133"/>
          <c:h val="0.46487222839476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47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1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11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0.42389583865202962</c:v>
                </c:pt>
                <c:pt idx="1">
                  <c:v>0.57559356650497828</c:v>
                </c:pt>
                <c:pt idx="2">
                  <c:v>0</c:v>
                </c:pt>
                <c:pt idx="3">
                  <c:v>5.1059484299208582E-4</c:v>
                </c:pt>
              </c:numCache>
            </c:numRef>
          </c:val>
        </c:ser>
        <c:dLbls>
          <c:showVal val="1"/>
        </c:dLbls>
        <c:gapWidth val="90"/>
        <c:overlap val="-30"/>
        <c:axId val="354925568"/>
        <c:axId val="355140736"/>
      </c:barChart>
      <c:catAx>
        <c:axId val="3549255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5E-3"/>
              <c:y val="0.9312725600021495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5140736"/>
        <c:crosses val="autoZero"/>
        <c:auto val="1"/>
        <c:lblAlgn val="ctr"/>
        <c:lblOffset val="100"/>
        <c:tickLblSkip val="1"/>
        <c:tickMarkSkip val="1"/>
      </c:catAx>
      <c:valAx>
        <c:axId val="355140736"/>
        <c:scaling>
          <c:orientation val="minMax"/>
        </c:scaling>
        <c:delete val="1"/>
        <c:axPos val="l"/>
        <c:numFmt formatCode="0.0%" sourceLinked="1"/>
        <c:tickLblPos val="none"/>
        <c:crossAx val="3549255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794"/>
          <c:w val="0.3310927898718688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88" r="0.75000000000001288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0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29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categoría'!$I$24,'Alojados tipología y categoría'!$I$25,'Alojados tipología y categoría'!$I$26,'Alojados tipología y categoría'!$I$27,'Alojados tipología y categoría'!$I$28,'Alojados tipología y categoría'!$I$30)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categoría'!$L$22,'Alojados tipología y categoría'!$L$24:$L$28,'Alojados tipología y categoría'!$L$30)</c:f>
              <c:numCache>
                <c:formatCode>#,##0_)</c:formatCode>
                <c:ptCount val="7"/>
                <c:pt idx="0">
                  <c:v>26307</c:v>
                </c:pt>
                <c:pt idx="1">
                  <c:v>26307</c:v>
                </c:pt>
                <c:pt idx="2">
                  <c:v>8168</c:v>
                </c:pt>
                <c:pt idx="3">
                  <c:v>8193</c:v>
                </c:pt>
                <c:pt idx="4">
                  <c:v>8485</c:v>
                </c:pt>
                <c:pt idx="5">
                  <c:v>1461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categoría'!$I$24,'Alojados tipología y categoría'!$I$25,'Alojados tipología y categoría'!$I$26,'Alojados tipología y categoría'!$I$27,'Alojados tipología y categoría'!$I$28,'Alojados tipología y categoría'!$I$30)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categoría'!$J$22,'Alojados tipología y categoría'!$J$24:$J$28,'Alojados tipología y categoría'!$J$30)</c:f>
              <c:numCache>
                <c:formatCode>#,##0_)</c:formatCode>
                <c:ptCount val="7"/>
                <c:pt idx="0">
                  <c:v>29947</c:v>
                </c:pt>
                <c:pt idx="1">
                  <c:v>29947</c:v>
                </c:pt>
                <c:pt idx="2">
                  <c:v>9943</c:v>
                </c:pt>
                <c:pt idx="3">
                  <c:v>8669</c:v>
                </c:pt>
                <c:pt idx="4">
                  <c:v>9397</c:v>
                </c:pt>
                <c:pt idx="5">
                  <c:v>1938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178514944"/>
        <c:axId val="178886144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435512532582E-2"/>
                  <c:y val="-0.3061217607674303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257585087654548E-2"/>
                  <c:y val="-0.3021975215676003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473E-2"/>
                  <c:y val="-0.1318381979799302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9E-2"/>
                  <c:y val="3.697840784454959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508E-2"/>
                  <c:y val="-6.4920523188239758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18E-2"/>
                  <c:y val="-0.1306392522140553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2781933963036325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7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categoría'!$N$24:$N$28,'Alojados tipología y categoría'!$N$30)</c:f>
              <c:numCache>
                <c:formatCode>0.0%</c:formatCode>
                <c:ptCount val="7"/>
                <c:pt idx="0">
                  <c:v>-0.12154806825391525</c:v>
                </c:pt>
                <c:pt idx="1">
                  <c:v>-0.12154806825391525</c:v>
                </c:pt>
                <c:pt idx="2">
                  <c:v>-0.17851755003520065</c:v>
                </c:pt>
                <c:pt idx="3">
                  <c:v>-5.4908293920867456E-2</c:v>
                </c:pt>
                <c:pt idx="4">
                  <c:v>-9.7052250718314359E-2</c:v>
                </c:pt>
                <c:pt idx="5">
                  <c:v>-0.24613003095975233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178887680"/>
        <c:axId val="178902144"/>
      </c:lineChart>
      <c:catAx>
        <c:axId val="1785149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78886144"/>
        <c:crosses val="autoZero"/>
        <c:auto val="1"/>
        <c:lblAlgn val="ctr"/>
        <c:lblOffset val="100"/>
        <c:tickLblSkip val="1"/>
        <c:tickMarkSkip val="1"/>
      </c:catAx>
      <c:valAx>
        <c:axId val="17888614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8514944"/>
        <c:crosses val="autoZero"/>
        <c:crossBetween val="between"/>
      </c:valAx>
      <c:catAx>
        <c:axId val="178887680"/>
        <c:scaling>
          <c:orientation val="minMax"/>
        </c:scaling>
        <c:delete val="1"/>
        <c:axPos val="b"/>
        <c:tickLblPos val="none"/>
        <c:crossAx val="178902144"/>
        <c:crosses val="autoZero"/>
        <c:auto val="1"/>
        <c:lblAlgn val="ctr"/>
        <c:lblOffset val="100"/>
      </c:catAx>
      <c:valAx>
        <c:axId val="1789021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88876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29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329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104"/>
          <c:w val="0.88571501256815133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47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1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11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0.70493730407523514</c:v>
                </c:pt>
                <c:pt idx="1">
                  <c:v>0.29506269592476492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355426304"/>
        <c:axId val="355428224"/>
      </c:barChart>
      <c:catAx>
        <c:axId val="3554263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5E-3"/>
              <c:y val="0.9312725600021495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5428224"/>
        <c:crosses val="autoZero"/>
        <c:auto val="1"/>
        <c:lblAlgn val="ctr"/>
        <c:lblOffset val="100"/>
        <c:tickLblSkip val="1"/>
        <c:tickMarkSkip val="1"/>
      </c:catAx>
      <c:valAx>
        <c:axId val="355428224"/>
        <c:scaling>
          <c:orientation val="minMax"/>
        </c:scaling>
        <c:delete val="1"/>
        <c:axPos val="l"/>
        <c:numFmt formatCode="0.0%" sourceLinked="1"/>
        <c:tickLblPos val="none"/>
        <c:crossAx val="355426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688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88" r="0.75000000000001288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329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104"/>
          <c:w val="0.88571501256815133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47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1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11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0.99499821364773133</c:v>
                </c:pt>
                <c:pt idx="1">
                  <c:v>2.1436227224008574E-3</c:v>
                </c:pt>
                <c:pt idx="2">
                  <c:v>2.8581636298678098E-3</c:v>
                </c:pt>
              </c:numCache>
            </c:numRef>
          </c:val>
        </c:ser>
        <c:dLbls>
          <c:showVal val="1"/>
        </c:dLbls>
        <c:gapWidth val="90"/>
        <c:overlap val="-30"/>
        <c:axId val="357393920"/>
        <c:axId val="357447168"/>
      </c:barChart>
      <c:catAx>
        <c:axId val="3573939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5E-3"/>
              <c:y val="0.9312725600021495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7447168"/>
        <c:crosses val="autoZero"/>
        <c:auto val="1"/>
        <c:lblAlgn val="ctr"/>
        <c:lblOffset val="100"/>
        <c:tickLblSkip val="1"/>
        <c:tickMarkSkip val="1"/>
      </c:catAx>
      <c:valAx>
        <c:axId val="357447168"/>
        <c:scaling>
          <c:orientation val="minMax"/>
        </c:scaling>
        <c:delete val="1"/>
        <c:axPos val="l"/>
        <c:numFmt formatCode="0.0%" sourceLinked="1"/>
        <c:tickLblPos val="none"/>
        <c:crossAx val="3573939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683"/>
          <c:y val="0.25994662142430736"/>
          <c:w val="0.3310927898718688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88" r="0.75000000000001288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26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803189</c:v>
                </c:pt>
                <c:pt idx="1">
                  <c:v>495837</c:v>
                </c:pt>
                <c:pt idx="2">
                  <c:v>63920</c:v>
                </c:pt>
                <c:pt idx="3">
                  <c:v>302748</c:v>
                </c:pt>
                <c:pt idx="4">
                  <c:v>101844</c:v>
                </c:pt>
                <c:pt idx="5">
                  <c:v>21324</c:v>
                </c:pt>
                <c:pt idx="6">
                  <c:v>6001</c:v>
                </c:pt>
                <c:pt idx="7">
                  <c:v>307352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751784</c:v>
                </c:pt>
                <c:pt idx="1">
                  <c:v>449713</c:v>
                </c:pt>
                <c:pt idx="2">
                  <c:v>55967</c:v>
                </c:pt>
                <c:pt idx="3">
                  <c:v>269189</c:v>
                </c:pt>
                <c:pt idx="4">
                  <c:v>99484</c:v>
                </c:pt>
                <c:pt idx="5">
                  <c:v>18402</c:v>
                </c:pt>
                <c:pt idx="6">
                  <c:v>6671</c:v>
                </c:pt>
                <c:pt idx="7">
                  <c:v>302071</c:v>
                </c:pt>
              </c:numCache>
            </c:numRef>
          </c:val>
        </c:ser>
        <c:dLbls>
          <c:showVal val="1"/>
        </c:dLbls>
        <c:gapWidth val="30"/>
        <c:overlap val="-10"/>
        <c:axId val="179549312"/>
        <c:axId val="179551232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3601761422233863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-0.1608257075973612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0.1218000556583233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62E-2"/>
                  <c:y val="-3.786566699952528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8670900372318691E-2"/>
                  <c:y val="-6.054577897097579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9154673435887E-2"/>
                  <c:y val="0.1978430762682731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6.1624435573396426E-2"/>
                  <c:y val="-0.1290945700394518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0478490405E-2"/>
                  <c:y val="-0.17793212958567298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6.8377353069498659E-2</c:v>
                </c:pt>
                <c:pt idx="1">
                  <c:v>0.10256319030136996</c:v>
                </c:pt>
                <c:pt idx="2">
                  <c:v>0.14210159558311153</c:v>
                </c:pt>
                <c:pt idx="3">
                  <c:v>0.12466705548889445</c:v>
                </c:pt>
                <c:pt idx="4">
                  <c:v>2.3722407623336439E-2</c:v>
                </c:pt>
                <c:pt idx="5">
                  <c:v>0.15878708835996092</c:v>
                </c:pt>
                <c:pt idx="6">
                  <c:v>-0.10043471743366816</c:v>
                </c:pt>
                <c:pt idx="7">
                  <c:v>1.74826448086709E-2</c:v>
                </c:pt>
              </c:numCache>
            </c:numRef>
          </c:val>
        </c:ser>
        <c:dLbls>
          <c:showVal val="1"/>
        </c:dLbls>
        <c:marker val="1"/>
        <c:axId val="179577600"/>
        <c:axId val="179579520"/>
      </c:lineChart>
      <c:catAx>
        <c:axId val="1795493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45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79551232"/>
        <c:crosses val="autoZero"/>
        <c:auto val="1"/>
        <c:lblAlgn val="ctr"/>
        <c:lblOffset val="100"/>
        <c:tickLblSkip val="1"/>
        <c:tickMarkSkip val="1"/>
      </c:catAx>
      <c:valAx>
        <c:axId val="1795512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9549312"/>
        <c:crosses val="autoZero"/>
        <c:crossBetween val="between"/>
      </c:valAx>
      <c:catAx>
        <c:axId val="179577600"/>
        <c:scaling>
          <c:orientation val="minMax"/>
        </c:scaling>
        <c:delete val="1"/>
        <c:axPos val="b"/>
        <c:tickLblPos val="none"/>
        <c:crossAx val="179579520"/>
        <c:crosses val="autoZero"/>
        <c:auto val="1"/>
        <c:lblAlgn val="ctr"/>
        <c:lblOffset val="100"/>
      </c:catAx>
      <c:valAx>
        <c:axId val="1795795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9577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108"/>
          <c:w val="0.685258823421979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34168872158203645"/>
          <c:y val="7.4921197051325605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6977E-2"/>
          <c:y val="0.2129457860829613"/>
          <c:w val="0.93458086086699832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6993514</c:v>
                </c:pt>
                <c:pt idx="1">
                  <c:v>3986041</c:v>
                </c:pt>
                <c:pt idx="2">
                  <c:v>3007473</c:v>
                </c:pt>
                <c:pt idx="3">
                  <c:v>2583027</c:v>
                </c:pt>
                <c:pt idx="4">
                  <c:v>1618713</c:v>
                </c:pt>
                <c:pt idx="5">
                  <c:v>964314</c:v>
                </c:pt>
                <c:pt idx="6">
                  <c:v>2239645</c:v>
                </c:pt>
                <c:pt idx="7">
                  <c:v>1023150</c:v>
                </c:pt>
                <c:pt idx="8">
                  <c:v>1216495</c:v>
                </c:pt>
                <c:pt idx="9">
                  <c:v>1054066</c:v>
                </c:pt>
                <c:pt idx="10">
                  <c:v>733622</c:v>
                </c:pt>
                <c:pt idx="11">
                  <c:v>320444</c:v>
                </c:pt>
                <c:pt idx="12">
                  <c:v>60518</c:v>
                </c:pt>
                <c:pt idx="13">
                  <c:v>60518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180327168"/>
        <c:axId val="180329856"/>
      </c:barChart>
      <c:catAx>
        <c:axId val="1803271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381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80329856"/>
        <c:crosses val="autoZero"/>
        <c:auto val="1"/>
        <c:lblAlgn val="ctr"/>
        <c:lblOffset val="100"/>
        <c:tickLblSkip val="1"/>
        <c:tickMarkSkip val="1"/>
      </c:catAx>
      <c:valAx>
        <c:axId val="180329856"/>
        <c:scaling>
          <c:orientation val="minMax"/>
        </c:scaling>
        <c:delete val="1"/>
        <c:axPos val="l"/>
        <c:numFmt formatCode="#,##0_)" sourceLinked="1"/>
        <c:tickLblPos val="none"/>
        <c:crossAx val="180327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66" r="0.75000000000001266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48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27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2583027</c:v>
                </c:pt>
                <c:pt idx="1">
                  <c:v>1618713</c:v>
                </c:pt>
                <c:pt idx="2">
                  <c:v>206887</c:v>
                </c:pt>
                <c:pt idx="3">
                  <c:v>1100042</c:v>
                </c:pt>
                <c:pt idx="4">
                  <c:v>296385</c:v>
                </c:pt>
                <c:pt idx="5">
                  <c:v>15399</c:v>
                </c:pt>
                <c:pt idx="6">
                  <c:v>964314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2243552</c:v>
                </c:pt>
                <c:pt idx="1">
                  <c:v>1373319</c:v>
                </c:pt>
                <c:pt idx="2">
                  <c:v>161191</c:v>
                </c:pt>
                <c:pt idx="3">
                  <c:v>936355</c:v>
                </c:pt>
                <c:pt idx="4">
                  <c:v>253766</c:v>
                </c:pt>
                <c:pt idx="5">
                  <c:v>22007</c:v>
                </c:pt>
                <c:pt idx="6">
                  <c:v>870233</c:v>
                </c:pt>
              </c:numCache>
            </c:numRef>
          </c:val>
        </c:ser>
        <c:dLbls>
          <c:showVal val="1"/>
        </c:dLbls>
        <c:gapWidth val="30"/>
        <c:overlap val="-10"/>
        <c:axId val="180694016"/>
        <c:axId val="180930048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68992007141146E-2"/>
                  <c:y val="-0.3352277898734595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9158664266003E-2"/>
                  <c:y val="-0.1940894134594923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642730540993063E-2"/>
                  <c:y val="0.1051680390263067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34141977562E-2"/>
                  <c:y val="-0.1376580941935272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647441265330886E-2"/>
                  <c:y val="3.924632082112400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6769043649351723E-2"/>
                  <c:y val="-0.1431132646880679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-0.1168169987067624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6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0.15131140263296772</c:v>
                </c:pt>
                <c:pt idx="1">
                  <c:v>0.17868681639153031</c:v>
                </c:pt>
                <c:pt idx="2">
                  <c:v>0.28348977300221478</c:v>
                </c:pt>
                <c:pt idx="3">
                  <c:v>0.17481297157595144</c:v>
                </c:pt>
                <c:pt idx="4">
                  <c:v>0.16794606054396571</c:v>
                </c:pt>
                <c:pt idx="5">
                  <c:v>-0.30026809651474529</c:v>
                </c:pt>
                <c:pt idx="6">
                  <c:v>0.10811012682810237</c:v>
                </c:pt>
              </c:numCache>
            </c:numRef>
          </c:val>
        </c:ser>
        <c:dLbls>
          <c:showVal val="1"/>
        </c:dLbls>
        <c:marker val="1"/>
        <c:axId val="181023104"/>
        <c:axId val="181024640"/>
      </c:lineChart>
      <c:catAx>
        <c:axId val="1806940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535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180930048"/>
        <c:crosses val="autoZero"/>
        <c:auto val="1"/>
        <c:lblAlgn val="ctr"/>
        <c:lblOffset val="100"/>
        <c:tickLblSkip val="1"/>
        <c:tickMarkSkip val="1"/>
      </c:catAx>
      <c:valAx>
        <c:axId val="1809300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80694016"/>
        <c:crosses val="autoZero"/>
        <c:crossBetween val="between"/>
      </c:valAx>
      <c:catAx>
        <c:axId val="181023104"/>
        <c:scaling>
          <c:orientation val="minMax"/>
        </c:scaling>
        <c:delete val="1"/>
        <c:axPos val="b"/>
        <c:tickLblPos val="none"/>
        <c:crossAx val="181024640"/>
        <c:crosses val="autoZero"/>
        <c:auto val="1"/>
        <c:lblAlgn val="ctr"/>
        <c:lblOffset val="100"/>
      </c:catAx>
      <c:valAx>
        <c:axId val="1810246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810231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263"/>
          <c:w val="0.6399886967986340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88" r="0.75000000000001288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0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842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acumulado febrero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2239645</c:v>
                </c:pt>
                <c:pt idx="1">
                  <c:v>1023150</c:v>
                </c:pt>
                <c:pt idx="2">
                  <c:v>129216</c:v>
                </c:pt>
                <c:pt idx="3">
                  <c:v>570943</c:v>
                </c:pt>
                <c:pt idx="4">
                  <c:v>304309</c:v>
                </c:pt>
                <c:pt idx="5">
                  <c:v>18682</c:v>
                </c:pt>
                <c:pt idx="6">
                  <c:v>1216495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acumulado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1963522</c:v>
                </c:pt>
                <c:pt idx="1">
                  <c:v>841438</c:v>
                </c:pt>
                <c:pt idx="2">
                  <c:v>98895</c:v>
                </c:pt>
                <c:pt idx="3">
                  <c:v>451799</c:v>
                </c:pt>
                <c:pt idx="4">
                  <c:v>272817</c:v>
                </c:pt>
                <c:pt idx="5">
                  <c:v>17927</c:v>
                </c:pt>
                <c:pt idx="6">
                  <c:v>1122084</c:v>
                </c:pt>
              </c:numCache>
            </c:numRef>
          </c:val>
        </c:ser>
        <c:dLbls>
          <c:showVal val="1"/>
        </c:dLbls>
        <c:gapWidth val="30"/>
        <c:overlap val="-10"/>
        <c:axId val="181655040"/>
        <c:axId val="181781632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48751928988323E-2"/>
                  <c:y val="-0.4890739437196133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2500717521293E-2"/>
                  <c:y val="-0.1691410611095650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67293093924E-2"/>
                  <c:y val="0.1342740681323359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771283343940177E-2"/>
                  <c:y val="3.7143745805163172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95164530741131E-2"/>
                  <c:y val="-0.1437058621310589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50844595297223E-2"/>
                  <c:y val="-0.1680616170379949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118297415675734E-2"/>
                  <c:y val="-0.3787712606610244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7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0.14062638462925295</c:v>
                </c:pt>
                <c:pt idx="1">
                  <c:v>0.21595411664317513</c:v>
                </c:pt>
                <c:pt idx="2">
                  <c:v>0.3065979068709237</c:v>
                </c:pt>
                <c:pt idx="3">
                  <c:v>0.26371018970825522</c:v>
                </c:pt>
                <c:pt idx="4">
                  <c:v>0.11543268931188305</c:v>
                </c:pt>
                <c:pt idx="5">
                  <c:v>4.2115245160930438E-2</c:v>
                </c:pt>
                <c:pt idx="6">
                  <c:v>8.4138977117577646E-2</c:v>
                </c:pt>
              </c:numCache>
            </c:numRef>
          </c:val>
        </c:ser>
        <c:dLbls>
          <c:showVal val="1"/>
        </c:dLbls>
        <c:marker val="1"/>
        <c:axId val="182038912"/>
        <c:axId val="182040832"/>
      </c:lineChart>
      <c:catAx>
        <c:axId val="1816550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81781632"/>
        <c:crosses val="autoZero"/>
        <c:auto val="1"/>
        <c:lblAlgn val="ctr"/>
        <c:lblOffset val="100"/>
        <c:tickLblSkip val="1"/>
        <c:tickMarkSkip val="1"/>
      </c:catAx>
      <c:valAx>
        <c:axId val="1817816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81655040"/>
        <c:crosses val="autoZero"/>
        <c:crossBetween val="between"/>
      </c:valAx>
      <c:catAx>
        <c:axId val="182038912"/>
        <c:scaling>
          <c:orientation val="minMax"/>
        </c:scaling>
        <c:delete val="1"/>
        <c:axPos val="b"/>
        <c:tickLblPos val="none"/>
        <c:crossAx val="182040832"/>
        <c:crosses val="autoZero"/>
        <c:auto val="1"/>
        <c:lblAlgn val="ctr"/>
        <c:lblOffset val="100"/>
      </c:catAx>
      <c:valAx>
        <c:axId val="1820408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820389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398"/>
          <c:y val="0.15891703988747283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16</xdr:row>
      <xdr:rowOff>9525</xdr:rowOff>
    </xdr:from>
    <xdr:to>
      <xdr:col>15</xdr:col>
      <xdr:colOff>314325</xdr:colOff>
      <xdr:row>17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29</xdr:row>
      <xdr:rowOff>66675</xdr:rowOff>
    </xdr:from>
    <xdr:to>
      <xdr:col>4</xdr:col>
      <xdr:colOff>361950</xdr:colOff>
      <xdr:row>31</xdr:row>
      <xdr:rowOff>104775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16</xdr:row>
      <xdr:rowOff>85725</xdr:rowOff>
    </xdr:from>
    <xdr:to>
      <xdr:col>12</xdr:col>
      <xdr:colOff>590550</xdr:colOff>
      <xdr:row>18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28575</xdr:colOff>
      <xdr:row>29</xdr:row>
      <xdr:rowOff>76200</xdr:rowOff>
    </xdr:from>
    <xdr:to>
      <xdr:col>4</xdr:col>
      <xdr:colOff>390525</xdr:colOff>
      <xdr:row>31</xdr:row>
      <xdr:rowOff>114300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4152900" y="6248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76200</xdr:colOff>
      <xdr:row>19</xdr:row>
      <xdr:rowOff>66675</xdr:rowOff>
    </xdr:from>
    <xdr:to>
      <xdr:col>11</xdr:col>
      <xdr:colOff>438150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48925" y="4495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29</xdr:row>
      <xdr:rowOff>123825</xdr:rowOff>
    </xdr:from>
    <xdr:to>
      <xdr:col>6</xdr:col>
      <xdr:colOff>466725</xdr:colOff>
      <xdr:row>32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32</xdr:row>
      <xdr:rowOff>228600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17</xdr:row>
      <xdr:rowOff>19050</xdr:rowOff>
    </xdr:from>
    <xdr:to>
      <xdr:col>16</xdr:col>
      <xdr:colOff>381000</xdr:colOff>
      <xdr:row>18</xdr:row>
      <xdr:rowOff>133350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28575</xdr:colOff>
      <xdr:row>29</xdr:row>
      <xdr:rowOff>38100</xdr:rowOff>
    </xdr:from>
    <xdr:to>
      <xdr:col>6</xdr:col>
      <xdr:colOff>390525</xdr:colOff>
      <xdr:row>31</xdr:row>
      <xdr:rowOff>76200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705475" y="6210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A10" sqref="A10"/>
    </sheetView>
  </sheetViews>
  <sheetFormatPr baseColWidth="10" defaultRowHeight="12.75" outlineLevelRow="1"/>
  <cols>
    <col min="1" max="2" width="13.42578125" style="1" customWidth="1"/>
    <col min="3" max="4" width="5.7109375" style="1" customWidth="1"/>
    <col min="5" max="5" width="105.7109375" style="1" customWidth="1"/>
    <col min="6" max="7" width="5.7109375" style="1" customWidth="1"/>
    <col min="8" max="256" width="11.42578125" style="1"/>
    <col min="257" max="258" width="13.42578125" style="1" customWidth="1"/>
    <col min="259" max="260" width="5.7109375" style="1" customWidth="1"/>
    <col min="261" max="261" width="88" style="1" bestFit="1" customWidth="1"/>
    <col min="262" max="263" width="5.7109375" style="1" customWidth="1"/>
    <col min="264" max="512" width="11.42578125" style="1"/>
    <col min="513" max="514" width="13.42578125" style="1" customWidth="1"/>
    <col min="515" max="516" width="5.7109375" style="1" customWidth="1"/>
    <col min="517" max="517" width="88" style="1" bestFit="1" customWidth="1"/>
    <col min="518" max="519" width="5.7109375" style="1" customWidth="1"/>
    <col min="520" max="768" width="11.42578125" style="1"/>
    <col min="769" max="770" width="13.42578125" style="1" customWidth="1"/>
    <col min="771" max="772" width="5.7109375" style="1" customWidth="1"/>
    <col min="773" max="773" width="88" style="1" bestFit="1" customWidth="1"/>
    <col min="774" max="775" width="5.7109375" style="1" customWidth="1"/>
    <col min="776" max="1024" width="11.42578125" style="1"/>
    <col min="1025" max="1026" width="13.42578125" style="1" customWidth="1"/>
    <col min="1027" max="1028" width="5.7109375" style="1" customWidth="1"/>
    <col min="1029" max="1029" width="88" style="1" bestFit="1" customWidth="1"/>
    <col min="1030" max="1031" width="5.7109375" style="1" customWidth="1"/>
    <col min="1032" max="1280" width="11.42578125" style="1"/>
    <col min="1281" max="1282" width="13.42578125" style="1" customWidth="1"/>
    <col min="1283" max="1284" width="5.7109375" style="1" customWidth="1"/>
    <col min="1285" max="1285" width="88" style="1" bestFit="1" customWidth="1"/>
    <col min="1286" max="1287" width="5.7109375" style="1" customWidth="1"/>
    <col min="1288" max="1536" width="11.42578125" style="1"/>
    <col min="1537" max="1538" width="13.42578125" style="1" customWidth="1"/>
    <col min="1539" max="1540" width="5.7109375" style="1" customWidth="1"/>
    <col min="1541" max="1541" width="88" style="1" bestFit="1" customWidth="1"/>
    <col min="1542" max="1543" width="5.7109375" style="1" customWidth="1"/>
    <col min="1544" max="1792" width="11.42578125" style="1"/>
    <col min="1793" max="1794" width="13.42578125" style="1" customWidth="1"/>
    <col min="1795" max="1796" width="5.7109375" style="1" customWidth="1"/>
    <col min="1797" max="1797" width="88" style="1" bestFit="1" customWidth="1"/>
    <col min="1798" max="1799" width="5.7109375" style="1" customWidth="1"/>
    <col min="1800" max="2048" width="11.42578125" style="1"/>
    <col min="2049" max="2050" width="13.42578125" style="1" customWidth="1"/>
    <col min="2051" max="2052" width="5.7109375" style="1" customWidth="1"/>
    <col min="2053" max="2053" width="88" style="1" bestFit="1" customWidth="1"/>
    <col min="2054" max="2055" width="5.7109375" style="1" customWidth="1"/>
    <col min="2056" max="2304" width="11.42578125" style="1"/>
    <col min="2305" max="2306" width="13.42578125" style="1" customWidth="1"/>
    <col min="2307" max="2308" width="5.7109375" style="1" customWidth="1"/>
    <col min="2309" max="2309" width="88" style="1" bestFit="1" customWidth="1"/>
    <col min="2310" max="2311" width="5.7109375" style="1" customWidth="1"/>
    <col min="2312" max="2560" width="11.42578125" style="1"/>
    <col min="2561" max="2562" width="13.42578125" style="1" customWidth="1"/>
    <col min="2563" max="2564" width="5.7109375" style="1" customWidth="1"/>
    <col min="2565" max="2565" width="88" style="1" bestFit="1" customWidth="1"/>
    <col min="2566" max="2567" width="5.7109375" style="1" customWidth="1"/>
    <col min="2568" max="2816" width="11.42578125" style="1"/>
    <col min="2817" max="2818" width="13.42578125" style="1" customWidth="1"/>
    <col min="2819" max="2820" width="5.7109375" style="1" customWidth="1"/>
    <col min="2821" max="2821" width="88" style="1" bestFit="1" customWidth="1"/>
    <col min="2822" max="2823" width="5.7109375" style="1" customWidth="1"/>
    <col min="2824" max="3072" width="11.42578125" style="1"/>
    <col min="3073" max="3074" width="13.42578125" style="1" customWidth="1"/>
    <col min="3075" max="3076" width="5.7109375" style="1" customWidth="1"/>
    <col min="3077" max="3077" width="88" style="1" bestFit="1" customWidth="1"/>
    <col min="3078" max="3079" width="5.7109375" style="1" customWidth="1"/>
    <col min="3080" max="3328" width="11.42578125" style="1"/>
    <col min="3329" max="3330" width="13.42578125" style="1" customWidth="1"/>
    <col min="3331" max="3332" width="5.7109375" style="1" customWidth="1"/>
    <col min="3333" max="3333" width="88" style="1" bestFit="1" customWidth="1"/>
    <col min="3334" max="3335" width="5.7109375" style="1" customWidth="1"/>
    <col min="3336" max="3584" width="11.42578125" style="1"/>
    <col min="3585" max="3586" width="13.42578125" style="1" customWidth="1"/>
    <col min="3587" max="3588" width="5.7109375" style="1" customWidth="1"/>
    <col min="3589" max="3589" width="88" style="1" bestFit="1" customWidth="1"/>
    <col min="3590" max="3591" width="5.7109375" style="1" customWidth="1"/>
    <col min="3592" max="3840" width="11.42578125" style="1"/>
    <col min="3841" max="3842" width="13.42578125" style="1" customWidth="1"/>
    <col min="3843" max="3844" width="5.7109375" style="1" customWidth="1"/>
    <col min="3845" max="3845" width="88" style="1" bestFit="1" customWidth="1"/>
    <col min="3846" max="3847" width="5.7109375" style="1" customWidth="1"/>
    <col min="3848" max="4096" width="11.42578125" style="1"/>
    <col min="4097" max="4098" width="13.42578125" style="1" customWidth="1"/>
    <col min="4099" max="4100" width="5.7109375" style="1" customWidth="1"/>
    <col min="4101" max="4101" width="88" style="1" bestFit="1" customWidth="1"/>
    <col min="4102" max="4103" width="5.7109375" style="1" customWidth="1"/>
    <col min="4104" max="4352" width="11.42578125" style="1"/>
    <col min="4353" max="4354" width="13.42578125" style="1" customWidth="1"/>
    <col min="4355" max="4356" width="5.7109375" style="1" customWidth="1"/>
    <col min="4357" max="4357" width="88" style="1" bestFit="1" customWidth="1"/>
    <col min="4358" max="4359" width="5.7109375" style="1" customWidth="1"/>
    <col min="4360" max="4608" width="11.42578125" style="1"/>
    <col min="4609" max="4610" width="13.42578125" style="1" customWidth="1"/>
    <col min="4611" max="4612" width="5.7109375" style="1" customWidth="1"/>
    <col min="4613" max="4613" width="88" style="1" bestFit="1" customWidth="1"/>
    <col min="4614" max="4615" width="5.7109375" style="1" customWidth="1"/>
    <col min="4616" max="4864" width="11.42578125" style="1"/>
    <col min="4865" max="4866" width="13.42578125" style="1" customWidth="1"/>
    <col min="4867" max="4868" width="5.7109375" style="1" customWidth="1"/>
    <col min="4869" max="4869" width="88" style="1" bestFit="1" customWidth="1"/>
    <col min="4870" max="4871" width="5.7109375" style="1" customWidth="1"/>
    <col min="4872" max="5120" width="11.42578125" style="1"/>
    <col min="5121" max="5122" width="13.42578125" style="1" customWidth="1"/>
    <col min="5123" max="5124" width="5.7109375" style="1" customWidth="1"/>
    <col min="5125" max="5125" width="88" style="1" bestFit="1" customWidth="1"/>
    <col min="5126" max="5127" width="5.7109375" style="1" customWidth="1"/>
    <col min="5128" max="5376" width="11.42578125" style="1"/>
    <col min="5377" max="5378" width="13.42578125" style="1" customWidth="1"/>
    <col min="5379" max="5380" width="5.7109375" style="1" customWidth="1"/>
    <col min="5381" max="5381" width="88" style="1" bestFit="1" customWidth="1"/>
    <col min="5382" max="5383" width="5.7109375" style="1" customWidth="1"/>
    <col min="5384" max="5632" width="11.42578125" style="1"/>
    <col min="5633" max="5634" width="13.42578125" style="1" customWidth="1"/>
    <col min="5635" max="5636" width="5.7109375" style="1" customWidth="1"/>
    <col min="5637" max="5637" width="88" style="1" bestFit="1" customWidth="1"/>
    <col min="5638" max="5639" width="5.7109375" style="1" customWidth="1"/>
    <col min="5640" max="5888" width="11.42578125" style="1"/>
    <col min="5889" max="5890" width="13.42578125" style="1" customWidth="1"/>
    <col min="5891" max="5892" width="5.7109375" style="1" customWidth="1"/>
    <col min="5893" max="5893" width="88" style="1" bestFit="1" customWidth="1"/>
    <col min="5894" max="5895" width="5.7109375" style="1" customWidth="1"/>
    <col min="5896" max="6144" width="11.42578125" style="1"/>
    <col min="6145" max="6146" width="13.42578125" style="1" customWidth="1"/>
    <col min="6147" max="6148" width="5.7109375" style="1" customWidth="1"/>
    <col min="6149" max="6149" width="88" style="1" bestFit="1" customWidth="1"/>
    <col min="6150" max="6151" width="5.7109375" style="1" customWidth="1"/>
    <col min="6152" max="6400" width="11.42578125" style="1"/>
    <col min="6401" max="6402" width="13.42578125" style="1" customWidth="1"/>
    <col min="6403" max="6404" width="5.7109375" style="1" customWidth="1"/>
    <col min="6405" max="6405" width="88" style="1" bestFit="1" customWidth="1"/>
    <col min="6406" max="6407" width="5.7109375" style="1" customWidth="1"/>
    <col min="6408" max="6656" width="11.42578125" style="1"/>
    <col min="6657" max="6658" width="13.42578125" style="1" customWidth="1"/>
    <col min="6659" max="6660" width="5.7109375" style="1" customWidth="1"/>
    <col min="6661" max="6661" width="88" style="1" bestFit="1" customWidth="1"/>
    <col min="6662" max="6663" width="5.7109375" style="1" customWidth="1"/>
    <col min="6664" max="6912" width="11.42578125" style="1"/>
    <col min="6913" max="6914" width="13.42578125" style="1" customWidth="1"/>
    <col min="6915" max="6916" width="5.7109375" style="1" customWidth="1"/>
    <col min="6917" max="6917" width="88" style="1" bestFit="1" customWidth="1"/>
    <col min="6918" max="6919" width="5.7109375" style="1" customWidth="1"/>
    <col min="6920" max="7168" width="11.42578125" style="1"/>
    <col min="7169" max="7170" width="13.42578125" style="1" customWidth="1"/>
    <col min="7171" max="7172" width="5.7109375" style="1" customWidth="1"/>
    <col min="7173" max="7173" width="88" style="1" bestFit="1" customWidth="1"/>
    <col min="7174" max="7175" width="5.7109375" style="1" customWidth="1"/>
    <col min="7176" max="7424" width="11.42578125" style="1"/>
    <col min="7425" max="7426" width="13.42578125" style="1" customWidth="1"/>
    <col min="7427" max="7428" width="5.7109375" style="1" customWidth="1"/>
    <col min="7429" max="7429" width="88" style="1" bestFit="1" customWidth="1"/>
    <col min="7430" max="7431" width="5.7109375" style="1" customWidth="1"/>
    <col min="7432" max="7680" width="11.42578125" style="1"/>
    <col min="7681" max="7682" width="13.42578125" style="1" customWidth="1"/>
    <col min="7683" max="7684" width="5.7109375" style="1" customWidth="1"/>
    <col min="7685" max="7685" width="88" style="1" bestFit="1" customWidth="1"/>
    <col min="7686" max="7687" width="5.7109375" style="1" customWidth="1"/>
    <col min="7688" max="7936" width="11.42578125" style="1"/>
    <col min="7937" max="7938" width="13.42578125" style="1" customWidth="1"/>
    <col min="7939" max="7940" width="5.7109375" style="1" customWidth="1"/>
    <col min="7941" max="7941" width="88" style="1" bestFit="1" customWidth="1"/>
    <col min="7942" max="7943" width="5.7109375" style="1" customWidth="1"/>
    <col min="7944" max="8192" width="11.42578125" style="1"/>
    <col min="8193" max="8194" width="13.42578125" style="1" customWidth="1"/>
    <col min="8195" max="8196" width="5.7109375" style="1" customWidth="1"/>
    <col min="8197" max="8197" width="88" style="1" bestFit="1" customWidth="1"/>
    <col min="8198" max="8199" width="5.7109375" style="1" customWidth="1"/>
    <col min="8200" max="8448" width="11.42578125" style="1"/>
    <col min="8449" max="8450" width="13.42578125" style="1" customWidth="1"/>
    <col min="8451" max="8452" width="5.7109375" style="1" customWidth="1"/>
    <col min="8453" max="8453" width="88" style="1" bestFit="1" customWidth="1"/>
    <col min="8454" max="8455" width="5.7109375" style="1" customWidth="1"/>
    <col min="8456" max="8704" width="11.42578125" style="1"/>
    <col min="8705" max="8706" width="13.42578125" style="1" customWidth="1"/>
    <col min="8707" max="8708" width="5.7109375" style="1" customWidth="1"/>
    <col min="8709" max="8709" width="88" style="1" bestFit="1" customWidth="1"/>
    <col min="8710" max="8711" width="5.7109375" style="1" customWidth="1"/>
    <col min="8712" max="8960" width="11.42578125" style="1"/>
    <col min="8961" max="8962" width="13.42578125" style="1" customWidth="1"/>
    <col min="8963" max="8964" width="5.7109375" style="1" customWidth="1"/>
    <col min="8965" max="8965" width="88" style="1" bestFit="1" customWidth="1"/>
    <col min="8966" max="8967" width="5.7109375" style="1" customWidth="1"/>
    <col min="8968" max="9216" width="11.42578125" style="1"/>
    <col min="9217" max="9218" width="13.42578125" style="1" customWidth="1"/>
    <col min="9219" max="9220" width="5.7109375" style="1" customWidth="1"/>
    <col min="9221" max="9221" width="88" style="1" bestFit="1" customWidth="1"/>
    <col min="9222" max="9223" width="5.7109375" style="1" customWidth="1"/>
    <col min="9224" max="9472" width="11.42578125" style="1"/>
    <col min="9473" max="9474" width="13.42578125" style="1" customWidth="1"/>
    <col min="9475" max="9476" width="5.7109375" style="1" customWidth="1"/>
    <col min="9477" max="9477" width="88" style="1" bestFit="1" customWidth="1"/>
    <col min="9478" max="9479" width="5.7109375" style="1" customWidth="1"/>
    <col min="9480" max="9728" width="11.42578125" style="1"/>
    <col min="9729" max="9730" width="13.42578125" style="1" customWidth="1"/>
    <col min="9731" max="9732" width="5.7109375" style="1" customWidth="1"/>
    <col min="9733" max="9733" width="88" style="1" bestFit="1" customWidth="1"/>
    <col min="9734" max="9735" width="5.7109375" style="1" customWidth="1"/>
    <col min="9736" max="9984" width="11.42578125" style="1"/>
    <col min="9985" max="9986" width="13.42578125" style="1" customWidth="1"/>
    <col min="9987" max="9988" width="5.7109375" style="1" customWidth="1"/>
    <col min="9989" max="9989" width="88" style="1" bestFit="1" customWidth="1"/>
    <col min="9990" max="9991" width="5.7109375" style="1" customWidth="1"/>
    <col min="9992" max="10240" width="11.42578125" style="1"/>
    <col min="10241" max="10242" width="13.42578125" style="1" customWidth="1"/>
    <col min="10243" max="10244" width="5.7109375" style="1" customWidth="1"/>
    <col min="10245" max="10245" width="88" style="1" bestFit="1" customWidth="1"/>
    <col min="10246" max="10247" width="5.7109375" style="1" customWidth="1"/>
    <col min="10248" max="10496" width="11.42578125" style="1"/>
    <col min="10497" max="10498" width="13.42578125" style="1" customWidth="1"/>
    <col min="10499" max="10500" width="5.7109375" style="1" customWidth="1"/>
    <col min="10501" max="10501" width="88" style="1" bestFit="1" customWidth="1"/>
    <col min="10502" max="10503" width="5.7109375" style="1" customWidth="1"/>
    <col min="10504" max="10752" width="11.42578125" style="1"/>
    <col min="10753" max="10754" width="13.42578125" style="1" customWidth="1"/>
    <col min="10755" max="10756" width="5.7109375" style="1" customWidth="1"/>
    <col min="10757" max="10757" width="88" style="1" bestFit="1" customWidth="1"/>
    <col min="10758" max="10759" width="5.7109375" style="1" customWidth="1"/>
    <col min="10760" max="11008" width="11.42578125" style="1"/>
    <col min="11009" max="11010" width="13.42578125" style="1" customWidth="1"/>
    <col min="11011" max="11012" width="5.7109375" style="1" customWidth="1"/>
    <col min="11013" max="11013" width="88" style="1" bestFit="1" customWidth="1"/>
    <col min="11014" max="11015" width="5.7109375" style="1" customWidth="1"/>
    <col min="11016" max="11264" width="11.42578125" style="1"/>
    <col min="11265" max="11266" width="13.42578125" style="1" customWidth="1"/>
    <col min="11267" max="11268" width="5.7109375" style="1" customWidth="1"/>
    <col min="11269" max="11269" width="88" style="1" bestFit="1" customWidth="1"/>
    <col min="11270" max="11271" width="5.7109375" style="1" customWidth="1"/>
    <col min="11272" max="11520" width="11.42578125" style="1"/>
    <col min="11521" max="11522" width="13.42578125" style="1" customWidth="1"/>
    <col min="11523" max="11524" width="5.7109375" style="1" customWidth="1"/>
    <col min="11525" max="11525" width="88" style="1" bestFit="1" customWidth="1"/>
    <col min="11526" max="11527" width="5.7109375" style="1" customWidth="1"/>
    <col min="11528" max="11776" width="11.42578125" style="1"/>
    <col min="11777" max="11778" width="13.42578125" style="1" customWidth="1"/>
    <col min="11779" max="11780" width="5.7109375" style="1" customWidth="1"/>
    <col min="11781" max="11781" width="88" style="1" bestFit="1" customWidth="1"/>
    <col min="11782" max="11783" width="5.7109375" style="1" customWidth="1"/>
    <col min="11784" max="12032" width="11.42578125" style="1"/>
    <col min="12033" max="12034" width="13.42578125" style="1" customWidth="1"/>
    <col min="12035" max="12036" width="5.7109375" style="1" customWidth="1"/>
    <col min="12037" max="12037" width="88" style="1" bestFit="1" customWidth="1"/>
    <col min="12038" max="12039" width="5.7109375" style="1" customWidth="1"/>
    <col min="12040" max="12288" width="11.42578125" style="1"/>
    <col min="12289" max="12290" width="13.42578125" style="1" customWidth="1"/>
    <col min="12291" max="12292" width="5.7109375" style="1" customWidth="1"/>
    <col min="12293" max="12293" width="88" style="1" bestFit="1" customWidth="1"/>
    <col min="12294" max="12295" width="5.7109375" style="1" customWidth="1"/>
    <col min="12296" max="12544" width="11.42578125" style="1"/>
    <col min="12545" max="12546" width="13.42578125" style="1" customWidth="1"/>
    <col min="12547" max="12548" width="5.7109375" style="1" customWidth="1"/>
    <col min="12549" max="12549" width="88" style="1" bestFit="1" customWidth="1"/>
    <col min="12550" max="12551" width="5.7109375" style="1" customWidth="1"/>
    <col min="12552" max="12800" width="11.42578125" style="1"/>
    <col min="12801" max="12802" width="13.42578125" style="1" customWidth="1"/>
    <col min="12803" max="12804" width="5.7109375" style="1" customWidth="1"/>
    <col min="12805" max="12805" width="88" style="1" bestFit="1" customWidth="1"/>
    <col min="12806" max="12807" width="5.7109375" style="1" customWidth="1"/>
    <col min="12808" max="13056" width="11.42578125" style="1"/>
    <col min="13057" max="13058" width="13.42578125" style="1" customWidth="1"/>
    <col min="13059" max="13060" width="5.7109375" style="1" customWidth="1"/>
    <col min="13061" max="13061" width="88" style="1" bestFit="1" customWidth="1"/>
    <col min="13062" max="13063" width="5.7109375" style="1" customWidth="1"/>
    <col min="13064" max="13312" width="11.42578125" style="1"/>
    <col min="13313" max="13314" width="13.42578125" style="1" customWidth="1"/>
    <col min="13315" max="13316" width="5.7109375" style="1" customWidth="1"/>
    <col min="13317" max="13317" width="88" style="1" bestFit="1" customWidth="1"/>
    <col min="13318" max="13319" width="5.7109375" style="1" customWidth="1"/>
    <col min="13320" max="13568" width="11.42578125" style="1"/>
    <col min="13569" max="13570" width="13.42578125" style="1" customWidth="1"/>
    <col min="13571" max="13572" width="5.7109375" style="1" customWidth="1"/>
    <col min="13573" max="13573" width="88" style="1" bestFit="1" customWidth="1"/>
    <col min="13574" max="13575" width="5.7109375" style="1" customWidth="1"/>
    <col min="13576" max="13824" width="11.42578125" style="1"/>
    <col min="13825" max="13826" width="13.42578125" style="1" customWidth="1"/>
    <col min="13827" max="13828" width="5.7109375" style="1" customWidth="1"/>
    <col min="13829" max="13829" width="88" style="1" bestFit="1" customWidth="1"/>
    <col min="13830" max="13831" width="5.7109375" style="1" customWidth="1"/>
    <col min="13832" max="14080" width="11.42578125" style="1"/>
    <col min="14081" max="14082" width="13.42578125" style="1" customWidth="1"/>
    <col min="14083" max="14084" width="5.7109375" style="1" customWidth="1"/>
    <col min="14085" max="14085" width="88" style="1" bestFit="1" customWidth="1"/>
    <col min="14086" max="14087" width="5.7109375" style="1" customWidth="1"/>
    <col min="14088" max="14336" width="11.42578125" style="1"/>
    <col min="14337" max="14338" width="13.42578125" style="1" customWidth="1"/>
    <col min="14339" max="14340" width="5.7109375" style="1" customWidth="1"/>
    <col min="14341" max="14341" width="88" style="1" bestFit="1" customWidth="1"/>
    <col min="14342" max="14343" width="5.7109375" style="1" customWidth="1"/>
    <col min="14344" max="14592" width="11.42578125" style="1"/>
    <col min="14593" max="14594" width="13.42578125" style="1" customWidth="1"/>
    <col min="14595" max="14596" width="5.7109375" style="1" customWidth="1"/>
    <col min="14597" max="14597" width="88" style="1" bestFit="1" customWidth="1"/>
    <col min="14598" max="14599" width="5.7109375" style="1" customWidth="1"/>
    <col min="14600" max="14848" width="11.42578125" style="1"/>
    <col min="14849" max="14850" width="13.42578125" style="1" customWidth="1"/>
    <col min="14851" max="14852" width="5.7109375" style="1" customWidth="1"/>
    <col min="14853" max="14853" width="88" style="1" bestFit="1" customWidth="1"/>
    <col min="14854" max="14855" width="5.7109375" style="1" customWidth="1"/>
    <col min="14856" max="15104" width="11.42578125" style="1"/>
    <col min="15105" max="15106" width="13.42578125" style="1" customWidth="1"/>
    <col min="15107" max="15108" width="5.7109375" style="1" customWidth="1"/>
    <col min="15109" max="15109" width="88" style="1" bestFit="1" customWidth="1"/>
    <col min="15110" max="15111" width="5.7109375" style="1" customWidth="1"/>
    <col min="15112" max="15360" width="11.42578125" style="1"/>
    <col min="15361" max="15362" width="13.42578125" style="1" customWidth="1"/>
    <col min="15363" max="15364" width="5.7109375" style="1" customWidth="1"/>
    <col min="15365" max="15365" width="88" style="1" bestFit="1" customWidth="1"/>
    <col min="15366" max="15367" width="5.7109375" style="1" customWidth="1"/>
    <col min="15368" max="15616" width="11.42578125" style="1"/>
    <col min="15617" max="15618" width="13.42578125" style="1" customWidth="1"/>
    <col min="15619" max="15620" width="5.7109375" style="1" customWidth="1"/>
    <col min="15621" max="15621" width="88" style="1" bestFit="1" customWidth="1"/>
    <col min="15622" max="15623" width="5.7109375" style="1" customWidth="1"/>
    <col min="15624" max="15872" width="11.42578125" style="1"/>
    <col min="15873" max="15874" width="13.42578125" style="1" customWidth="1"/>
    <col min="15875" max="15876" width="5.7109375" style="1" customWidth="1"/>
    <col min="15877" max="15877" width="88" style="1" bestFit="1" customWidth="1"/>
    <col min="15878" max="15879" width="5.7109375" style="1" customWidth="1"/>
    <col min="15880" max="16128" width="11.42578125" style="1"/>
    <col min="16129" max="16130" width="13.42578125" style="1" customWidth="1"/>
    <col min="16131" max="16132" width="5.7109375" style="1" customWidth="1"/>
    <col min="16133" max="16133" width="88" style="1" bestFit="1" customWidth="1"/>
    <col min="16134" max="16135" width="5.7109375" style="1" customWidth="1"/>
    <col min="16136" max="16384" width="11.42578125" style="1"/>
  </cols>
  <sheetData>
    <row r="4" spans="3:7" ht="20.100000000000001" customHeight="1">
      <c r="C4" s="2"/>
      <c r="D4" s="2"/>
      <c r="E4" s="2"/>
      <c r="F4" s="2"/>
      <c r="G4" s="2"/>
    </row>
    <row r="5" spans="3:7" ht="21">
      <c r="C5" s="3"/>
      <c r="D5" s="209" t="s">
        <v>0</v>
      </c>
      <c r="E5" s="209"/>
      <c r="F5" s="209"/>
      <c r="G5" s="3"/>
    </row>
    <row r="6" spans="3:7" ht="20.100000000000001" customHeight="1">
      <c r="C6" s="3"/>
      <c r="D6" s="209" t="str">
        <f>actualizaciones!A2</f>
        <v xml:space="preserve">acumulado febrero 2011 </v>
      </c>
      <c r="E6" s="209"/>
      <c r="F6" s="209"/>
      <c r="G6" s="3"/>
    </row>
    <row r="7" spans="3:7" ht="20.100000000000001" customHeight="1">
      <c r="C7" s="3"/>
      <c r="D7" s="4"/>
      <c r="E7" s="4"/>
      <c r="F7" s="4"/>
      <c r="G7" s="3"/>
    </row>
    <row r="8" spans="3:7" ht="20.100000000000001" customHeight="1">
      <c r="C8" s="3"/>
      <c r="D8" s="5"/>
      <c r="E8" s="5"/>
      <c r="F8" s="5"/>
      <c r="G8" s="3"/>
    </row>
    <row r="9" spans="3:7" ht="15" customHeight="1">
      <c r="C9" s="3"/>
      <c r="D9" s="6"/>
      <c r="E9" s="7"/>
      <c r="F9" s="6"/>
      <c r="G9" s="3"/>
    </row>
    <row r="10" spans="3:7" ht="15" customHeight="1">
      <c r="C10" s="3"/>
      <c r="D10" s="6"/>
      <c r="E10" s="7"/>
      <c r="F10" s="6"/>
      <c r="G10" s="3"/>
    </row>
    <row r="11" spans="3:7" ht="18" customHeight="1">
      <c r="C11" s="3"/>
      <c r="D11" s="8"/>
      <c r="E11" s="9" t="s">
        <v>1</v>
      </c>
      <c r="F11" s="8"/>
      <c r="G11" s="3"/>
    </row>
    <row r="12" spans="3:7" ht="18" customHeight="1">
      <c r="C12" s="3"/>
      <c r="D12" s="8"/>
      <c r="E12" s="10" t="s">
        <v>2</v>
      </c>
      <c r="F12" s="8"/>
      <c r="G12" s="3"/>
    </row>
    <row r="13" spans="3:7" ht="18" customHeight="1" outlineLevel="1">
      <c r="C13" s="3"/>
      <c r="D13" s="8"/>
      <c r="E13" s="10" t="s">
        <v>3</v>
      </c>
      <c r="F13" s="8"/>
      <c r="G13" s="3"/>
    </row>
    <row r="14" spans="3:7" ht="18" customHeight="1" outlineLevel="1">
      <c r="C14" s="3"/>
      <c r="D14" s="8"/>
      <c r="E14" s="10" t="s">
        <v>4</v>
      </c>
      <c r="F14" s="8"/>
      <c r="G14" s="3"/>
    </row>
    <row r="15" spans="3:7" ht="18" customHeight="1" outlineLevel="1">
      <c r="C15" s="3"/>
      <c r="D15" s="8"/>
      <c r="E15" s="10" t="s">
        <v>5</v>
      </c>
      <c r="F15" s="8"/>
      <c r="G15" s="3"/>
    </row>
    <row r="16" spans="3:7" ht="18" customHeight="1" outlineLevel="1">
      <c r="C16" s="3"/>
      <c r="D16" s="8"/>
      <c r="E16" s="10" t="s">
        <v>6</v>
      </c>
      <c r="F16" s="8"/>
      <c r="G16" s="3"/>
    </row>
    <row r="17" spans="3:10" ht="18" customHeight="1" outlineLevel="1">
      <c r="C17" s="3"/>
      <c r="D17" s="8"/>
      <c r="E17" s="10" t="s">
        <v>7</v>
      </c>
      <c r="F17" s="8"/>
      <c r="G17" s="3"/>
    </row>
    <row r="18" spans="3:10" ht="18" customHeight="1" outlineLevel="1">
      <c r="C18" s="3"/>
      <c r="D18" s="8"/>
      <c r="E18" s="10" t="s">
        <v>8</v>
      </c>
      <c r="F18" s="8"/>
      <c r="G18" s="3"/>
    </row>
    <row r="19" spans="3:10" ht="18" customHeight="1" outlineLevel="1">
      <c r="C19" s="3"/>
      <c r="D19" s="8"/>
      <c r="E19" s="10" t="s">
        <v>9</v>
      </c>
      <c r="F19" s="8"/>
      <c r="G19" s="3"/>
    </row>
    <row r="20" spans="3:10" ht="18" customHeight="1" outlineLevel="1">
      <c r="C20" s="3"/>
      <c r="D20" s="8"/>
      <c r="E20" s="10" t="s">
        <v>10</v>
      </c>
      <c r="F20" s="8"/>
      <c r="G20" s="3"/>
    </row>
    <row r="21" spans="3:10" ht="18" customHeight="1" outlineLevel="1">
      <c r="C21" s="3"/>
      <c r="D21" s="8"/>
      <c r="E21" s="10" t="s">
        <v>11</v>
      </c>
      <c r="F21" s="8"/>
      <c r="G21" s="3"/>
    </row>
    <row r="22" spans="3:10" ht="18" customHeight="1" outlineLevel="1">
      <c r="C22" s="3"/>
      <c r="D22" s="8"/>
      <c r="E22" s="10" t="s">
        <v>12</v>
      </c>
      <c r="F22" s="8"/>
      <c r="G22" s="3"/>
    </row>
    <row r="23" spans="3:10" ht="18" customHeight="1" outlineLevel="1">
      <c r="C23" s="3"/>
      <c r="D23" s="8"/>
      <c r="E23" s="10" t="s">
        <v>13</v>
      </c>
      <c r="F23" s="8"/>
      <c r="G23" s="3"/>
    </row>
    <row r="24" spans="3:10" ht="18" customHeight="1" outlineLevel="1">
      <c r="C24" s="3"/>
      <c r="D24" s="8"/>
      <c r="E24" s="10" t="s">
        <v>14</v>
      </c>
      <c r="F24" s="8"/>
      <c r="G24" s="3"/>
    </row>
    <row r="25" spans="3:10" ht="18" customHeight="1" outlineLevel="1">
      <c r="C25" s="3"/>
      <c r="D25" s="8"/>
      <c r="E25" s="10" t="s">
        <v>15</v>
      </c>
      <c r="F25" s="8"/>
      <c r="G25" s="3"/>
    </row>
    <row r="26" spans="3:10" ht="18" customHeight="1" outlineLevel="1">
      <c r="C26" s="3"/>
      <c r="D26" s="8"/>
      <c r="E26" s="10" t="s">
        <v>16</v>
      </c>
      <c r="F26" s="8"/>
      <c r="G26" s="3"/>
    </row>
    <row r="27" spans="3:10" ht="18" customHeight="1">
      <c r="C27" s="3"/>
      <c r="D27" s="8"/>
      <c r="E27" s="9" t="s">
        <v>17</v>
      </c>
      <c r="F27" s="8"/>
      <c r="G27" s="3"/>
      <c r="J27" s="11"/>
    </row>
    <row r="28" spans="3:10" ht="18" customHeight="1" outlineLevel="1">
      <c r="C28" s="3"/>
      <c r="D28" s="8"/>
      <c r="E28" s="10" t="s">
        <v>18</v>
      </c>
      <c r="F28" s="8"/>
      <c r="G28" s="3"/>
      <c r="J28" s="11"/>
    </row>
    <row r="29" spans="3:10" ht="18" customHeight="1" outlineLevel="1">
      <c r="C29" s="3"/>
      <c r="D29" s="8"/>
      <c r="E29" s="10" t="s">
        <v>19</v>
      </c>
      <c r="F29" s="8"/>
      <c r="G29" s="3"/>
      <c r="J29" s="11"/>
    </row>
    <row r="30" spans="3:10" ht="18" customHeight="1">
      <c r="C30" s="3"/>
      <c r="D30" s="8"/>
      <c r="E30" s="9" t="s">
        <v>20</v>
      </c>
      <c r="F30" s="8"/>
      <c r="G30" s="3"/>
      <c r="I30" s="11"/>
    </row>
    <row r="31" spans="3:10" ht="18" customHeight="1" outlineLevel="1">
      <c r="C31" s="3"/>
      <c r="D31" s="8"/>
      <c r="E31" s="10" t="s">
        <v>21</v>
      </c>
      <c r="F31" s="8"/>
      <c r="G31" s="3"/>
      <c r="I31" s="11"/>
    </row>
    <row r="32" spans="3:10" ht="18" customHeight="1" outlineLevel="1">
      <c r="C32" s="3"/>
      <c r="D32" s="8"/>
      <c r="E32" s="10" t="s">
        <v>22</v>
      </c>
      <c r="F32" s="8"/>
      <c r="G32" s="3"/>
      <c r="I32" s="11"/>
    </row>
    <row r="33" spans="2:9" ht="18" customHeight="1" outlineLevel="1">
      <c r="C33" s="3"/>
      <c r="D33" s="8"/>
      <c r="E33" s="10" t="s">
        <v>23</v>
      </c>
      <c r="F33" s="8"/>
      <c r="G33" s="3"/>
      <c r="I33" s="11"/>
    </row>
    <row r="34" spans="2:9" ht="18.75">
      <c r="C34" s="3"/>
      <c r="D34" s="8"/>
      <c r="E34" s="12"/>
      <c r="F34" s="8"/>
      <c r="G34" s="3"/>
    </row>
    <row r="35" spans="2:9">
      <c r="C35" s="3"/>
      <c r="D35" s="8"/>
      <c r="E35" s="8"/>
      <c r="F35" s="8"/>
      <c r="G35" s="3"/>
    </row>
    <row r="36" spans="2:9">
      <c r="C36" s="3"/>
      <c r="D36" s="3"/>
      <c r="E36" s="3"/>
      <c r="F36" s="3"/>
      <c r="G36" s="3"/>
    </row>
    <row r="37" spans="2:9">
      <c r="C37" s="13"/>
      <c r="D37" s="13"/>
      <c r="E37" s="13"/>
      <c r="F37" s="13"/>
      <c r="G37" s="13"/>
    </row>
    <row r="38" spans="2:9">
      <c r="C38" s="13"/>
      <c r="D38" s="13"/>
      <c r="E38" s="13"/>
      <c r="F38" s="13"/>
      <c r="G38" s="13"/>
    </row>
    <row r="39" spans="2:9">
      <c r="C39" s="210" t="s">
        <v>24</v>
      </c>
      <c r="D39" s="210"/>
      <c r="E39" s="210"/>
      <c r="F39" s="210"/>
      <c r="G39" s="210"/>
      <c r="H39" s="11"/>
    </row>
    <row r="40" spans="2:9">
      <c r="C40" s="13"/>
      <c r="D40" s="13"/>
      <c r="E40" s="13"/>
      <c r="F40" s="13"/>
      <c r="G40" s="13"/>
    </row>
    <row r="43" spans="2:9">
      <c r="E43" s="11"/>
    </row>
    <row r="45" spans="2:9" ht="14.25">
      <c r="B45" s="14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98" right="0.78740157480314998" top="0.78740157480314998" bottom="0.78740157480314998" header="0" footer="0.196850393700787"/>
  <pageSetup paperSize="9" orientation="landscape" r:id="rId1"/>
  <headerFooter scaleWithDoc="0" alignWithMargins="0">
    <oddHeader>&amp;RTurismo en Cifras (acumulado febrero 2011)</oddHeader>
    <oddFooter>&amp;CTurismo de Tenerife&amp;R&amp;P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>
      <c r="B1" s="57"/>
    </row>
    <row r="2" spans="2:14" ht="15" customHeight="1"/>
    <row r="3" spans="2:14" ht="15" customHeight="1"/>
    <row r="4" spans="2:14" ht="15" customHeight="1"/>
    <row r="5" spans="2:14" ht="36" customHeight="1">
      <c r="B5" s="215" t="s">
        <v>87</v>
      </c>
      <c r="C5" s="215"/>
      <c r="D5" s="215"/>
      <c r="E5" s="215"/>
      <c r="F5" s="215"/>
      <c r="G5" s="215"/>
      <c r="H5" s="58"/>
      <c r="I5" s="215" t="s">
        <v>88</v>
      </c>
      <c r="J5" s="215"/>
      <c r="K5" s="215"/>
      <c r="L5" s="215"/>
      <c r="M5" s="215"/>
      <c r="N5" s="215"/>
    </row>
    <row r="6" spans="2:14" ht="30" customHeight="1">
      <c r="B6" s="59" t="s">
        <v>63</v>
      </c>
      <c r="C6" s="40" t="str">
        <f>actualizaciones!$A$3</f>
        <v>acumulado febrero 2010</v>
      </c>
      <c r="D6" s="60" t="s">
        <v>49</v>
      </c>
      <c r="E6" s="40" t="str">
        <f>actualizaciones!$A$2</f>
        <v xml:space="preserve">acumulado febrero 2011 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acumulado febrero 2010</v>
      </c>
      <c r="K6" s="60" t="s">
        <v>49</v>
      </c>
      <c r="L6" s="40" t="str">
        <f>actualizaciones!$A$2</f>
        <v xml:space="preserve">acumulado febrero 2011 </v>
      </c>
      <c r="M6" s="60" t="s">
        <v>49</v>
      </c>
      <c r="N6" s="61" t="s">
        <v>50</v>
      </c>
    </row>
    <row r="7" spans="2:14" ht="15" customHeight="1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>
      <c r="B8" s="62" t="s">
        <v>89</v>
      </c>
      <c r="C8" s="63">
        <v>2243552</v>
      </c>
      <c r="D8" s="47">
        <f>C8/$C$8</f>
        <v>1</v>
      </c>
      <c r="E8" s="63">
        <v>2583027</v>
      </c>
      <c r="F8" s="47">
        <f>E8/$E$8</f>
        <v>1</v>
      </c>
      <c r="G8" s="47">
        <f>(E8-C8)/C8</f>
        <v>0.15131140263296772</v>
      </c>
      <c r="H8" s="58"/>
      <c r="I8" s="62" t="s">
        <v>89</v>
      </c>
      <c r="J8" s="63">
        <v>1963522</v>
      </c>
      <c r="K8" s="47">
        <f>J8/$C$8</f>
        <v>0.87518452881858766</v>
      </c>
      <c r="L8" s="63">
        <v>2239645</v>
      </c>
      <c r="M8" s="47">
        <f>L8/$E$8</f>
        <v>0.86706217163041654</v>
      </c>
      <c r="N8" s="47">
        <f>(L8-J8)/J8</f>
        <v>0.14062638462925295</v>
      </c>
    </row>
    <row r="9" spans="2:14" ht="15" customHeight="1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>
      <c r="B10" s="64" t="s">
        <v>67</v>
      </c>
      <c r="C10" s="65">
        <v>1373319</v>
      </c>
      <c r="D10" s="66">
        <f>C10/$C$8</f>
        <v>0.61211819471980145</v>
      </c>
      <c r="E10" s="65">
        <v>1618713</v>
      </c>
      <c r="F10" s="66">
        <f>E10/$E$8</f>
        <v>0.6266728919209904</v>
      </c>
      <c r="G10" s="66">
        <f>(E10-C10)/C10</f>
        <v>0.17868681639153031</v>
      </c>
      <c r="H10" s="58"/>
      <c r="I10" s="64" t="s">
        <v>67</v>
      </c>
      <c r="J10" s="65">
        <v>841438</v>
      </c>
      <c r="K10" s="66">
        <f>J10/$C$8</f>
        <v>0.37504724650910698</v>
      </c>
      <c r="L10" s="65">
        <v>1023150</v>
      </c>
      <c r="M10" s="66">
        <f>L10/$E$8</f>
        <v>0.39610503490671989</v>
      </c>
      <c r="N10" s="66">
        <f>(L10-J10)/J10</f>
        <v>0.21595411664317513</v>
      </c>
    </row>
    <row r="11" spans="2:14" ht="15" customHeight="1">
      <c r="B11" s="67" t="s">
        <v>68</v>
      </c>
      <c r="C11" s="68">
        <v>161191</v>
      </c>
      <c r="D11" s="53">
        <f>C11/$C$8</f>
        <v>7.1846340089286989E-2</v>
      </c>
      <c r="E11" s="68">
        <v>206887</v>
      </c>
      <c r="F11" s="53">
        <f>E11/$E$8</f>
        <v>8.0094788014217433E-2</v>
      </c>
      <c r="G11" s="54">
        <f>(E11-C11)/C11</f>
        <v>0.28348977300221478</v>
      </c>
      <c r="H11" s="58"/>
      <c r="I11" s="67" t="s">
        <v>68</v>
      </c>
      <c r="J11" s="68">
        <v>98895</v>
      </c>
      <c r="K11" s="53">
        <f>J11/$C$8</f>
        <v>4.4079655831467245E-2</v>
      </c>
      <c r="L11" s="68">
        <v>129216</v>
      </c>
      <c r="M11" s="53">
        <f>L11/$E$8</f>
        <v>5.0025028774379823E-2</v>
      </c>
      <c r="N11" s="54">
        <f>(L11-J11)/J11</f>
        <v>0.3065979068709237</v>
      </c>
    </row>
    <row r="12" spans="2:14" ht="15" customHeight="1">
      <c r="B12" s="67" t="s">
        <v>69</v>
      </c>
      <c r="C12" s="68">
        <v>936355</v>
      </c>
      <c r="D12" s="53">
        <f>C12/$C$8</f>
        <v>0.41735382108371011</v>
      </c>
      <c r="E12" s="68">
        <v>1100042</v>
      </c>
      <c r="F12" s="53">
        <f>E12/$E$8</f>
        <v>0.42587320999741773</v>
      </c>
      <c r="G12" s="54">
        <f>(E12-C12)/C12</f>
        <v>0.17481297157595144</v>
      </c>
      <c r="H12" s="58"/>
      <c r="I12" s="67" t="s">
        <v>69</v>
      </c>
      <c r="J12" s="68">
        <v>451799</v>
      </c>
      <c r="K12" s="53">
        <f>J12/$C$8</f>
        <v>0.20137665630214946</v>
      </c>
      <c r="L12" s="68">
        <v>570943</v>
      </c>
      <c r="M12" s="53">
        <f>L12/$E$8</f>
        <v>0.22103640418779982</v>
      </c>
      <c r="N12" s="54">
        <f>(L12-J12)/J12</f>
        <v>0.26371018970825522</v>
      </c>
    </row>
    <row r="13" spans="2:14" ht="15" customHeight="1">
      <c r="B13" s="67" t="s">
        <v>70</v>
      </c>
      <c r="C13" s="68">
        <v>253766</v>
      </c>
      <c r="D13" s="53">
        <f>C13/$C$8</f>
        <v>0.11310903424569611</v>
      </c>
      <c r="E13" s="68">
        <v>296385</v>
      </c>
      <c r="F13" s="53">
        <f>E13/$E$8</f>
        <v>0.11474328375197007</v>
      </c>
      <c r="G13" s="54">
        <f>(E13-C13)/C13</f>
        <v>0.16794606054396571</v>
      </c>
      <c r="H13" s="58"/>
      <c r="I13" s="67" t="s">
        <v>70</v>
      </c>
      <c r="J13" s="68">
        <v>272817</v>
      </c>
      <c r="K13" s="53">
        <f>J13/$C$8</f>
        <v>0.12160047995321704</v>
      </c>
      <c r="L13" s="68">
        <v>304309</v>
      </c>
      <c r="M13" s="53">
        <f>L13/$E$8</f>
        <v>0.11781100236273179</v>
      </c>
      <c r="N13" s="54">
        <f>(L13-J13)/J13</f>
        <v>0.11543268931188305</v>
      </c>
    </row>
    <row r="14" spans="2:14" ht="15" customHeight="1">
      <c r="B14" s="67" t="s">
        <v>71</v>
      </c>
      <c r="C14" s="68">
        <v>22007</v>
      </c>
      <c r="D14" s="53">
        <f>C14/$C$8</f>
        <v>9.808999301108243E-3</v>
      </c>
      <c r="E14" s="68">
        <v>15399</v>
      </c>
      <c r="F14" s="53">
        <f>E14/$E$8</f>
        <v>5.9616101573851145E-3</v>
      </c>
      <c r="G14" s="54">
        <f>(E14-C14)/C14</f>
        <v>-0.30026809651474529</v>
      </c>
      <c r="H14" s="58"/>
      <c r="I14" s="67" t="s">
        <v>71</v>
      </c>
      <c r="J14" s="68">
        <v>17927</v>
      </c>
      <c r="K14" s="53">
        <f>J14/$C$8</f>
        <v>7.9904544222732521E-3</v>
      </c>
      <c r="L14" s="68">
        <v>18682</v>
      </c>
      <c r="M14" s="53">
        <f>L14/$E$8</f>
        <v>7.2325995818084748E-3</v>
      </c>
      <c r="N14" s="54">
        <f>(L14-J14)/J14</f>
        <v>4.2115245160930438E-2</v>
      </c>
    </row>
    <row r="15" spans="2:14" ht="15" customHeight="1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>
      <c r="B16" s="64" t="s">
        <v>73</v>
      </c>
      <c r="C16" s="65">
        <v>870233</v>
      </c>
      <c r="D16" s="66">
        <f>C16/$C$8</f>
        <v>0.38788180528019855</v>
      </c>
      <c r="E16" s="65">
        <v>964314</v>
      </c>
      <c r="F16" s="66">
        <f>E16/$E$8</f>
        <v>0.37332710807900965</v>
      </c>
      <c r="G16" s="66">
        <f>(E16-C16)/C16</f>
        <v>0.10811012682810237</v>
      </c>
      <c r="H16" s="58"/>
      <c r="I16" s="64" t="s">
        <v>73</v>
      </c>
      <c r="J16" s="65">
        <v>1122084</v>
      </c>
      <c r="K16" s="66">
        <f>J16/$C$8</f>
        <v>0.50013728230948074</v>
      </c>
      <c r="L16" s="65">
        <v>1216495</v>
      </c>
      <c r="M16" s="66">
        <f>L16/$E$8</f>
        <v>0.47095713672369666</v>
      </c>
      <c r="N16" s="66">
        <f>(L16-J16)/J16</f>
        <v>8.4138977117577646E-2</v>
      </c>
    </row>
    <row r="17" spans="2:16" ht="15" customHeight="1">
      <c r="B17" s="217" t="s">
        <v>74</v>
      </c>
      <c r="C17" s="217"/>
      <c r="D17" s="217"/>
      <c r="E17" s="217"/>
      <c r="F17" s="217"/>
      <c r="G17" s="217"/>
      <c r="H17" s="58"/>
      <c r="I17" s="217" t="s">
        <v>74</v>
      </c>
      <c r="J17" s="217"/>
      <c r="K17" s="217"/>
      <c r="L17" s="217"/>
      <c r="M17" s="217"/>
      <c r="N17" s="217"/>
    </row>
    <row r="18" spans="2:16" ht="20.100000000000001" customHeight="1" thickBot="1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>
      <c r="B19" s="215" t="s">
        <v>90</v>
      </c>
      <c r="C19" s="215"/>
      <c r="D19" s="215"/>
      <c r="E19" s="215"/>
      <c r="F19" s="215"/>
      <c r="G19" s="215"/>
      <c r="H19" s="58"/>
      <c r="I19" s="215" t="s">
        <v>91</v>
      </c>
      <c r="J19" s="215"/>
      <c r="K19" s="215"/>
      <c r="L19" s="215"/>
      <c r="M19" s="215"/>
      <c r="N19" s="215"/>
      <c r="P19" s="36" t="s">
        <v>45</v>
      </c>
    </row>
    <row r="20" spans="2:16" ht="30" customHeight="1">
      <c r="B20" s="59" t="s">
        <v>63</v>
      </c>
      <c r="C20" s="40" t="str">
        <f>actualizaciones!$A$3</f>
        <v>acumulado febrero 2010</v>
      </c>
      <c r="D20" s="60" t="s">
        <v>49</v>
      </c>
      <c r="E20" s="40" t="str">
        <f>actualizaciones!$A$2</f>
        <v xml:space="preserve">acumulado febrero 2011 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acumulado febrero 2010</v>
      </c>
      <c r="K20" s="60" t="s">
        <v>49</v>
      </c>
      <c r="L20" s="40" t="str">
        <f>actualizaciones!$A$2</f>
        <v xml:space="preserve">acumulado febrero 2011 </v>
      </c>
      <c r="M20" s="60" t="s">
        <v>49</v>
      </c>
      <c r="N20" s="61" t="s">
        <v>50</v>
      </c>
    </row>
    <row r="21" spans="2:16" ht="15" customHeight="1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>
      <c r="B22" s="62" t="s">
        <v>89</v>
      </c>
      <c r="C22" s="63">
        <v>1068568</v>
      </c>
      <c r="D22" s="47">
        <f>C22/$C$8</f>
        <v>0.4762840353154284</v>
      </c>
      <c r="E22" s="63">
        <v>1054066</v>
      </c>
      <c r="F22" s="47">
        <f>E22/$E$8</f>
        <v>0.40807393805794517</v>
      </c>
      <c r="G22" s="47">
        <f>(E22-C22)/C22</f>
        <v>-1.3571433919039312E-2</v>
      </c>
      <c r="H22" s="58"/>
      <c r="I22" s="62" t="s">
        <v>89</v>
      </c>
      <c r="J22" s="63">
        <v>63276</v>
      </c>
      <c r="K22" s="47">
        <f>J22/$C$8</f>
        <v>2.8203491606167364E-2</v>
      </c>
      <c r="L22" s="63">
        <v>60518</v>
      </c>
      <c r="M22" s="47">
        <f>L22/$E$8</f>
        <v>2.3429100818535772E-2</v>
      </c>
      <c r="N22" s="47">
        <f>(L22-J22)/J22</f>
        <v>-4.3586825968771732E-2</v>
      </c>
    </row>
    <row r="23" spans="2:16" ht="15" customHeight="1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>
      <c r="B24" s="64" t="s">
        <v>67</v>
      </c>
      <c r="C24" s="65">
        <v>704989</v>
      </c>
      <c r="D24" s="66">
        <f>C24/$C$8</f>
        <v>0.31422895480024532</v>
      </c>
      <c r="E24" s="65">
        <v>733622</v>
      </c>
      <c r="F24" s="66">
        <f>E24/$E$8</f>
        <v>0.2840163885240069</v>
      </c>
      <c r="G24" s="66">
        <f>(E24-C24)/C24</f>
        <v>4.0614818103544878E-2</v>
      </c>
      <c r="H24" s="58"/>
      <c r="I24" s="64" t="s">
        <v>67</v>
      </c>
      <c r="J24" s="65">
        <v>63276</v>
      </c>
      <c r="K24" s="66">
        <f>J24/$C$8</f>
        <v>2.8203491606167364E-2</v>
      </c>
      <c r="L24" s="65">
        <v>60518</v>
      </c>
      <c r="M24" s="66">
        <f>L24/$E$8</f>
        <v>2.3429100818535772E-2</v>
      </c>
      <c r="N24" s="66">
        <f>(L24-J24)/J24</f>
        <v>-4.3586825968771732E-2</v>
      </c>
    </row>
    <row r="25" spans="2:16" ht="15" customHeight="1">
      <c r="B25" s="67" t="s">
        <v>77</v>
      </c>
      <c r="C25" s="68">
        <v>584911</v>
      </c>
      <c r="D25" s="53">
        <f>C25/$C$8</f>
        <v>0.26070757441770909</v>
      </c>
      <c r="E25" s="68">
        <v>608929</v>
      </c>
      <c r="F25" s="53">
        <f>E25/$E$8</f>
        <v>0.23574240609951039</v>
      </c>
      <c r="G25" s="54">
        <f>(E25-C25)/C25</f>
        <v>4.1062657395740547E-2</v>
      </c>
      <c r="H25" s="58"/>
      <c r="I25" s="67" t="s">
        <v>77</v>
      </c>
      <c r="J25" s="68">
        <v>18401</v>
      </c>
      <c r="K25" s="53">
        <f>J25/$C$8</f>
        <v>8.2017265479026116E-3</v>
      </c>
      <c r="L25" s="68">
        <v>14207</v>
      </c>
      <c r="M25" s="53">
        <f>L25/$E$8</f>
        <v>5.5001360806526609E-3</v>
      </c>
      <c r="N25" s="54">
        <f>(L25-J25)/J25</f>
        <v>-0.22792239552198251</v>
      </c>
    </row>
    <row r="26" spans="2:16" ht="15" customHeight="1">
      <c r="B26" s="67" t="s">
        <v>70</v>
      </c>
      <c r="C26" s="68">
        <v>112433</v>
      </c>
      <c r="D26" s="53">
        <f>C26/$C$8</f>
        <v>5.0113837343640798E-2</v>
      </c>
      <c r="E26" s="68">
        <v>118777</v>
      </c>
      <c r="F26" s="53">
        <f>E26/$E$8</f>
        <v>4.5983646318834455E-2</v>
      </c>
      <c r="G26" s="54">
        <f>(E26-C26)/C26</f>
        <v>5.6424715163697493E-2</v>
      </c>
      <c r="H26" s="58"/>
      <c r="I26" s="67" t="s">
        <v>70</v>
      </c>
      <c r="J26" s="68">
        <v>18025</v>
      </c>
      <c r="K26" s="53">
        <f>J26/$C$8</f>
        <v>8.0341351571080136E-3</v>
      </c>
      <c r="L26" s="68">
        <v>21187</v>
      </c>
      <c r="M26" s="53">
        <f>L26/$E$8</f>
        <v>8.2023919997739093E-3</v>
      </c>
      <c r="N26" s="54">
        <f>(L26-J26)/J26</f>
        <v>0.1754230235783634</v>
      </c>
    </row>
    <row r="27" spans="2:16" ht="15" customHeight="1">
      <c r="B27" s="67" t="s">
        <v>71</v>
      </c>
      <c r="C27" s="68">
        <v>7645</v>
      </c>
      <c r="D27" s="53">
        <f>C27/$C$8</f>
        <v>3.4075430388954657E-3</v>
      </c>
      <c r="E27" s="68">
        <v>5916</v>
      </c>
      <c r="F27" s="53">
        <f>E27/$E$8</f>
        <v>2.2903361056620781E-3</v>
      </c>
      <c r="G27" s="54">
        <f>(E27-C27)/C27</f>
        <v>-0.22616088947024199</v>
      </c>
      <c r="H27" s="58"/>
      <c r="I27" s="67" t="s">
        <v>78</v>
      </c>
      <c r="J27" s="68">
        <v>20198</v>
      </c>
      <c r="K27" s="53">
        <f>J27/$C$8</f>
        <v>9.0026885938012582E-3</v>
      </c>
      <c r="L27" s="68">
        <v>19505</v>
      </c>
      <c r="M27" s="53">
        <f>L27/$E$8</f>
        <v>7.551218008948416E-3</v>
      </c>
      <c r="N27" s="54">
        <f>(L27-J27)/J27</f>
        <v>-3.4310327755223288E-2</v>
      </c>
    </row>
    <row r="28" spans="2:16" ht="15" customHeight="1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6652</v>
      </c>
      <c r="K28" s="53">
        <f>J28/$C$8</f>
        <v>2.9649413073554792E-3</v>
      </c>
      <c r="L28" s="68">
        <v>5619</v>
      </c>
      <c r="M28" s="53">
        <f>L28/$E$8</f>
        <v>2.1753547291607869E-3</v>
      </c>
      <c r="N28" s="54">
        <f>(L28-J28)/J28</f>
        <v>-0.15529164161154541</v>
      </c>
    </row>
    <row r="29" spans="2:16" ht="15" customHeight="1">
      <c r="B29" s="64" t="s">
        <v>73</v>
      </c>
      <c r="C29" s="65">
        <v>363579</v>
      </c>
      <c r="D29" s="66">
        <f>C29/$C$8</f>
        <v>0.16205508051518305</v>
      </c>
      <c r="E29" s="65">
        <v>320444</v>
      </c>
      <c r="F29" s="66">
        <f>E29/$E$8</f>
        <v>0.12405754953393829</v>
      </c>
      <c r="G29" s="66">
        <f>(E29-C29)/C29</f>
        <v>-0.11863996545455045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>
      <c r="B30" s="217" t="s">
        <v>74</v>
      </c>
      <c r="C30" s="217"/>
      <c r="D30" s="217"/>
      <c r="E30" s="217"/>
      <c r="F30" s="217"/>
      <c r="G30" s="217"/>
      <c r="H30" s="58"/>
      <c r="I30" s="64" t="s">
        <v>73</v>
      </c>
      <c r="J30" s="65">
        <v>0</v>
      </c>
      <c r="K30" s="66">
        <f>J30/$C$8</f>
        <v>0</v>
      </c>
      <c r="L30" s="65">
        <v>0</v>
      </c>
      <c r="M30" s="66">
        <f>L30/$E$8</f>
        <v>0</v>
      </c>
      <c r="N30" s="69" t="str">
        <f>IFERROR((L30-J30)/J30,"-")</f>
        <v>-</v>
      </c>
    </row>
    <row r="31" spans="2:16" ht="15" customHeight="1">
      <c r="B31" s="58"/>
      <c r="C31" s="58"/>
      <c r="D31" s="58"/>
      <c r="E31" s="58"/>
      <c r="F31" s="58"/>
      <c r="G31" s="58"/>
      <c r="H31" s="58"/>
      <c r="I31" s="217" t="s">
        <v>74</v>
      </c>
      <c r="J31" s="217"/>
      <c r="K31" s="217"/>
      <c r="L31" s="217"/>
      <c r="M31" s="217"/>
      <c r="N31" s="217"/>
    </row>
    <row r="32" spans="2:16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>
      <c r="B34" s="215" t="s">
        <v>92</v>
      </c>
      <c r="C34" s="215"/>
      <c r="D34" s="215"/>
      <c r="E34" s="215"/>
      <c r="F34" s="215"/>
      <c r="G34" s="215"/>
      <c r="H34" s="58"/>
      <c r="I34" s="58"/>
    </row>
    <row r="35" spans="2:14" ht="18" customHeight="1">
      <c r="B35" s="215"/>
      <c r="C35" s="215"/>
      <c r="D35" s="215"/>
      <c r="E35" s="215"/>
      <c r="F35" s="215"/>
      <c r="G35" s="215"/>
      <c r="H35" s="58"/>
      <c r="I35" s="58"/>
    </row>
    <row r="36" spans="2:14" ht="30" customHeight="1">
      <c r="B36" s="59" t="s">
        <v>63</v>
      </c>
      <c r="C36" s="40" t="str">
        <f>actualizaciones!$A$3</f>
        <v>acumulado febrero 2010</v>
      </c>
      <c r="D36" s="60" t="s">
        <v>49</v>
      </c>
      <c r="E36" s="40" t="str">
        <f>actualizaciones!$A$2</f>
        <v xml:space="preserve">acumulado febrero 2011 </v>
      </c>
      <c r="F36" s="60" t="s">
        <v>49</v>
      </c>
      <c r="G36" s="61" t="s">
        <v>50</v>
      </c>
      <c r="H36" s="58"/>
      <c r="I36" s="58"/>
    </row>
    <row r="37" spans="2:14" ht="15" customHeight="1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>
      <c r="B38" s="62" t="s">
        <v>89</v>
      </c>
      <c r="C38" s="63">
        <v>6277285</v>
      </c>
      <c r="D38" s="47">
        <f>C38/$C$38</f>
        <v>1</v>
      </c>
      <c r="E38" s="63">
        <v>6993514</v>
      </c>
      <c r="F38" s="47">
        <f>E38/$E$38</f>
        <v>1</v>
      </c>
      <c r="G38" s="47">
        <f>E38/C38-1</f>
        <v>0.11409853145109716</v>
      </c>
      <c r="H38" s="58"/>
      <c r="I38" s="58"/>
    </row>
    <row r="39" spans="2:14" ht="15" customHeight="1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>
      <c r="B40" s="64" t="s">
        <v>67</v>
      </c>
      <c r="C40" s="65">
        <v>3466870</v>
      </c>
      <c r="D40" s="66">
        <f t="shared" ref="D40:D45" si="0">C40/$C$38</f>
        <v>0.5522881309355876</v>
      </c>
      <c r="E40" s="65">
        <v>3986041</v>
      </c>
      <c r="F40" s="66">
        <f t="shared" ref="F40:F45" si="1">E40/$E$38</f>
        <v>0.56996253957595566</v>
      </c>
      <c r="G40" s="66">
        <f t="shared" ref="G40:G45" si="2">E40/C40-1</f>
        <v>0.14975208184904543</v>
      </c>
      <c r="H40" s="58"/>
      <c r="I40" s="58"/>
    </row>
    <row r="41" spans="2:14" ht="15" customHeight="1">
      <c r="B41" s="67" t="s">
        <v>68</v>
      </c>
      <c r="C41" s="68">
        <v>384824</v>
      </c>
      <c r="D41" s="53">
        <f t="shared" si="0"/>
        <v>6.1304210339342566E-2</v>
      </c>
      <c r="E41" s="68">
        <v>486751</v>
      </c>
      <c r="F41" s="53">
        <f t="shared" si="1"/>
        <v>6.960034683565372E-2</v>
      </c>
      <c r="G41" s="54">
        <f t="shared" si="2"/>
        <v>0.26486653639066171</v>
      </c>
      <c r="H41" s="58"/>
      <c r="I41" s="58"/>
    </row>
    <row r="42" spans="2:14" ht="15" customHeight="1">
      <c r="B42" s="67" t="s">
        <v>69</v>
      </c>
      <c r="C42" s="68">
        <v>2207625</v>
      </c>
      <c r="D42" s="53">
        <f t="shared" si="0"/>
        <v>0.35168468533768976</v>
      </c>
      <c r="E42" s="68">
        <v>2541894</v>
      </c>
      <c r="F42" s="53">
        <f t="shared" si="1"/>
        <v>0.36346449009753895</v>
      </c>
      <c r="G42" s="54">
        <f t="shared" si="2"/>
        <v>0.15141566162731435</v>
      </c>
      <c r="H42" s="58"/>
      <c r="I42" s="58"/>
    </row>
    <row r="43" spans="2:14" ht="15" customHeight="1">
      <c r="B43" s="67" t="s">
        <v>70</v>
      </c>
      <c r="C43" s="68">
        <v>774258</v>
      </c>
      <c r="D43" s="53">
        <f t="shared" si="0"/>
        <v>0.12334281460854493</v>
      </c>
      <c r="E43" s="68">
        <v>853831</v>
      </c>
      <c r="F43" s="53">
        <f t="shared" si="1"/>
        <v>0.12208898130467745</v>
      </c>
      <c r="G43" s="54">
        <f t="shared" si="2"/>
        <v>0.10277323579478681</v>
      </c>
      <c r="H43" s="58"/>
      <c r="I43" s="58"/>
    </row>
    <row r="44" spans="2:14" ht="15" customHeight="1">
      <c r="B44" s="67" t="s">
        <v>78</v>
      </c>
      <c r="C44" s="68">
        <v>66750</v>
      </c>
      <c r="D44" s="53">
        <f t="shared" si="0"/>
        <v>1.0633578051657683E-2</v>
      </c>
      <c r="E44" s="68">
        <v>71102</v>
      </c>
      <c r="F44" s="53">
        <f t="shared" si="1"/>
        <v>1.0166848883122276E-2</v>
      </c>
      <c r="G44" s="54">
        <f t="shared" si="2"/>
        <v>6.5198501872659076E-2</v>
      </c>
      <c r="H44" s="58"/>
      <c r="I44" s="58"/>
    </row>
    <row r="45" spans="2:14" ht="15" customHeight="1">
      <c r="B45" s="67" t="s">
        <v>79</v>
      </c>
      <c r="C45" s="68">
        <v>33413</v>
      </c>
      <c r="D45" s="53">
        <f t="shared" si="0"/>
        <v>5.3228425983526317E-3</v>
      </c>
      <c r="E45" s="68">
        <v>32463</v>
      </c>
      <c r="F45" s="53">
        <f t="shared" si="1"/>
        <v>4.6418724549632702E-3</v>
      </c>
      <c r="G45" s="54">
        <f t="shared" si="2"/>
        <v>-2.8432047406698024E-2</v>
      </c>
      <c r="H45" s="58"/>
      <c r="I45" s="58"/>
    </row>
    <row r="46" spans="2:14" ht="15" customHeight="1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>
      <c r="B47" s="64" t="s">
        <v>73</v>
      </c>
      <c r="C47" s="65">
        <v>2810415</v>
      </c>
      <c r="D47" s="66">
        <f>C47/$C$38</f>
        <v>0.4477118690644124</v>
      </c>
      <c r="E47" s="65">
        <v>3007473</v>
      </c>
      <c r="F47" s="66">
        <f>E47/$E$38</f>
        <v>0.43003746042404434</v>
      </c>
      <c r="G47" s="66">
        <f>E47/C47-1</f>
        <v>7.0117046770672653E-2</v>
      </c>
      <c r="H47" s="58"/>
      <c r="I47" s="58"/>
    </row>
    <row r="48" spans="2:14" ht="15" customHeight="1">
      <c r="B48" s="217" t="s">
        <v>74</v>
      </c>
      <c r="C48" s="217"/>
      <c r="D48" s="217"/>
      <c r="E48" s="217"/>
      <c r="F48" s="217"/>
      <c r="G48" s="217"/>
      <c r="H48" s="58"/>
      <c r="I48" s="58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6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1" customWidth="1"/>
    <col min="2" max="8" width="12.42578125" style="1" customWidth="1"/>
    <col min="9" max="9" width="11.42578125" style="1"/>
    <col min="10" max="10" width="11.85546875" style="1" customWidth="1"/>
    <col min="11" max="11" width="3.7109375" style="1" customWidth="1"/>
    <col min="12" max="16" width="11.42578125" style="1"/>
    <col min="17" max="17" width="16.42578125" style="1" customWidth="1"/>
    <col min="18" max="265" width="11.42578125" style="1"/>
    <col min="266" max="266" width="11.85546875" style="1" customWidth="1"/>
    <col min="267" max="267" width="3.7109375" style="1" customWidth="1"/>
    <col min="268" max="521" width="11.42578125" style="1"/>
    <col min="522" max="522" width="11.85546875" style="1" customWidth="1"/>
    <col min="523" max="523" width="3.7109375" style="1" customWidth="1"/>
    <col min="524" max="777" width="11.42578125" style="1"/>
    <col min="778" max="778" width="11.85546875" style="1" customWidth="1"/>
    <col min="779" max="779" width="3.7109375" style="1" customWidth="1"/>
    <col min="780" max="1033" width="11.42578125" style="1"/>
    <col min="1034" max="1034" width="11.85546875" style="1" customWidth="1"/>
    <col min="1035" max="1035" width="3.7109375" style="1" customWidth="1"/>
    <col min="1036" max="1289" width="11.42578125" style="1"/>
    <col min="1290" max="1290" width="11.85546875" style="1" customWidth="1"/>
    <col min="1291" max="1291" width="3.7109375" style="1" customWidth="1"/>
    <col min="1292" max="1545" width="11.42578125" style="1"/>
    <col min="1546" max="1546" width="11.85546875" style="1" customWidth="1"/>
    <col min="1547" max="1547" width="3.7109375" style="1" customWidth="1"/>
    <col min="1548" max="1801" width="11.42578125" style="1"/>
    <col min="1802" max="1802" width="11.85546875" style="1" customWidth="1"/>
    <col min="1803" max="1803" width="3.7109375" style="1" customWidth="1"/>
    <col min="1804" max="2057" width="11.42578125" style="1"/>
    <col min="2058" max="2058" width="11.85546875" style="1" customWidth="1"/>
    <col min="2059" max="2059" width="3.7109375" style="1" customWidth="1"/>
    <col min="2060" max="2313" width="11.42578125" style="1"/>
    <col min="2314" max="2314" width="11.85546875" style="1" customWidth="1"/>
    <col min="2315" max="2315" width="3.7109375" style="1" customWidth="1"/>
    <col min="2316" max="2569" width="11.42578125" style="1"/>
    <col min="2570" max="2570" width="11.85546875" style="1" customWidth="1"/>
    <col min="2571" max="2571" width="3.7109375" style="1" customWidth="1"/>
    <col min="2572" max="2825" width="11.42578125" style="1"/>
    <col min="2826" max="2826" width="11.85546875" style="1" customWidth="1"/>
    <col min="2827" max="2827" width="3.7109375" style="1" customWidth="1"/>
    <col min="2828" max="3081" width="11.42578125" style="1"/>
    <col min="3082" max="3082" width="11.85546875" style="1" customWidth="1"/>
    <col min="3083" max="3083" width="3.7109375" style="1" customWidth="1"/>
    <col min="3084" max="3337" width="11.42578125" style="1"/>
    <col min="3338" max="3338" width="11.85546875" style="1" customWidth="1"/>
    <col min="3339" max="3339" width="3.7109375" style="1" customWidth="1"/>
    <col min="3340" max="3593" width="11.42578125" style="1"/>
    <col min="3594" max="3594" width="11.85546875" style="1" customWidth="1"/>
    <col min="3595" max="3595" width="3.7109375" style="1" customWidth="1"/>
    <col min="3596" max="3849" width="11.42578125" style="1"/>
    <col min="3850" max="3850" width="11.85546875" style="1" customWidth="1"/>
    <col min="3851" max="3851" width="3.7109375" style="1" customWidth="1"/>
    <col min="3852" max="4105" width="11.42578125" style="1"/>
    <col min="4106" max="4106" width="11.85546875" style="1" customWidth="1"/>
    <col min="4107" max="4107" width="3.7109375" style="1" customWidth="1"/>
    <col min="4108" max="4361" width="11.42578125" style="1"/>
    <col min="4362" max="4362" width="11.85546875" style="1" customWidth="1"/>
    <col min="4363" max="4363" width="3.7109375" style="1" customWidth="1"/>
    <col min="4364" max="4617" width="11.42578125" style="1"/>
    <col min="4618" max="4618" width="11.85546875" style="1" customWidth="1"/>
    <col min="4619" max="4619" width="3.7109375" style="1" customWidth="1"/>
    <col min="4620" max="4873" width="11.42578125" style="1"/>
    <col min="4874" max="4874" width="11.85546875" style="1" customWidth="1"/>
    <col min="4875" max="4875" width="3.7109375" style="1" customWidth="1"/>
    <col min="4876" max="5129" width="11.42578125" style="1"/>
    <col min="5130" max="5130" width="11.85546875" style="1" customWidth="1"/>
    <col min="5131" max="5131" width="3.7109375" style="1" customWidth="1"/>
    <col min="5132" max="5385" width="11.42578125" style="1"/>
    <col min="5386" max="5386" width="11.85546875" style="1" customWidth="1"/>
    <col min="5387" max="5387" width="3.7109375" style="1" customWidth="1"/>
    <col min="5388" max="5641" width="11.42578125" style="1"/>
    <col min="5642" max="5642" width="11.85546875" style="1" customWidth="1"/>
    <col min="5643" max="5643" width="3.7109375" style="1" customWidth="1"/>
    <col min="5644" max="5897" width="11.42578125" style="1"/>
    <col min="5898" max="5898" width="11.85546875" style="1" customWidth="1"/>
    <col min="5899" max="5899" width="3.7109375" style="1" customWidth="1"/>
    <col min="5900" max="6153" width="11.42578125" style="1"/>
    <col min="6154" max="6154" width="11.85546875" style="1" customWidth="1"/>
    <col min="6155" max="6155" width="3.7109375" style="1" customWidth="1"/>
    <col min="6156" max="6409" width="11.42578125" style="1"/>
    <col min="6410" max="6410" width="11.85546875" style="1" customWidth="1"/>
    <col min="6411" max="6411" width="3.7109375" style="1" customWidth="1"/>
    <col min="6412" max="6665" width="11.42578125" style="1"/>
    <col min="6666" max="6666" width="11.85546875" style="1" customWidth="1"/>
    <col min="6667" max="6667" width="3.7109375" style="1" customWidth="1"/>
    <col min="6668" max="6921" width="11.42578125" style="1"/>
    <col min="6922" max="6922" width="11.85546875" style="1" customWidth="1"/>
    <col min="6923" max="6923" width="3.7109375" style="1" customWidth="1"/>
    <col min="6924" max="7177" width="11.42578125" style="1"/>
    <col min="7178" max="7178" width="11.85546875" style="1" customWidth="1"/>
    <col min="7179" max="7179" width="3.7109375" style="1" customWidth="1"/>
    <col min="7180" max="7433" width="11.42578125" style="1"/>
    <col min="7434" max="7434" width="11.85546875" style="1" customWidth="1"/>
    <col min="7435" max="7435" width="3.7109375" style="1" customWidth="1"/>
    <col min="7436" max="7689" width="11.42578125" style="1"/>
    <col min="7690" max="7690" width="11.85546875" style="1" customWidth="1"/>
    <col min="7691" max="7691" width="3.7109375" style="1" customWidth="1"/>
    <col min="7692" max="7945" width="11.42578125" style="1"/>
    <col min="7946" max="7946" width="11.85546875" style="1" customWidth="1"/>
    <col min="7947" max="7947" width="3.7109375" style="1" customWidth="1"/>
    <col min="7948" max="8201" width="11.42578125" style="1"/>
    <col min="8202" max="8202" width="11.85546875" style="1" customWidth="1"/>
    <col min="8203" max="8203" width="3.7109375" style="1" customWidth="1"/>
    <col min="8204" max="8457" width="11.42578125" style="1"/>
    <col min="8458" max="8458" width="11.85546875" style="1" customWidth="1"/>
    <col min="8459" max="8459" width="3.7109375" style="1" customWidth="1"/>
    <col min="8460" max="8713" width="11.42578125" style="1"/>
    <col min="8714" max="8714" width="11.85546875" style="1" customWidth="1"/>
    <col min="8715" max="8715" width="3.7109375" style="1" customWidth="1"/>
    <col min="8716" max="8969" width="11.42578125" style="1"/>
    <col min="8970" max="8970" width="11.85546875" style="1" customWidth="1"/>
    <col min="8971" max="8971" width="3.7109375" style="1" customWidth="1"/>
    <col min="8972" max="9225" width="11.42578125" style="1"/>
    <col min="9226" max="9226" width="11.85546875" style="1" customWidth="1"/>
    <col min="9227" max="9227" width="3.7109375" style="1" customWidth="1"/>
    <col min="9228" max="9481" width="11.42578125" style="1"/>
    <col min="9482" max="9482" width="11.85546875" style="1" customWidth="1"/>
    <col min="9483" max="9483" width="3.7109375" style="1" customWidth="1"/>
    <col min="9484" max="9737" width="11.42578125" style="1"/>
    <col min="9738" max="9738" width="11.85546875" style="1" customWidth="1"/>
    <col min="9739" max="9739" width="3.7109375" style="1" customWidth="1"/>
    <col min="9740" max="9993" width="11.42578125" style="1"/>
    <col min="9994" max="9994" width="11.85546875" style="1" customWidth="1"/>
    <col min="9995" max="9995" width="3.7109375" style="1" customWidth="1"/>
    <col min="9996" max="10249" width="11.42578125" style="1"/>
    <col min="10250" max="10250" width="11.85546875" style="1" customWidth="1"/>
    <col min="10251" max="10251" width="3.7109375" style="1" customWidth="1"/>
    <col min="10252" max="10505" width="11.42578125" style="1"/>
    <col min="10506" max="10506" width="11.85546875" style="1" customWidth="1"/>
    <col min="10507" max="10507" width="3.7109375" style="1" customWidth="1"/>
    <col min="10508" max="10761" width="11.42578125" style="1"/>
    <col min="10762" max="10762" width="11.85546875" style="1" customWidth="1"/>
    <col min="10763" max="10763" width="3.7109375" style="1" customWidth="1"/>
    <col min="10764" max="11017" width="11.42578125" style="1"/>
    <col min="11018" max="11018" width="11.85546875" style="1" customWidth="1"/>
    <col min="11019" max="11019" width="3.7109375" style="1" customWidth="1"/>
    <col min="11020" max="11273" width="11.42578125" style="1"/>
    <col min="11274" max="11274" width="11.85546875" style="1" customWidth="1"/>
    <col min="11275" max="11275" width="3.7109375" style="1" customWidth="1"/>
    <col min="11276" max="11529" width="11.42578125" style="1"/>
    <col min="11530" max="11530" width="11.85546875" style="1" customWidth="1"/>
    <col min="11531" max="11531" width="3.7109375" style="1" customWidth="1"/>
    <col min="11532" max="11785" width="11.42578125" style="1"/>
    <col min="11786" max="11786" width="11.85546875" style="1" customWidth="1"/>
    <col min="11787" max="11787" width="3.7109375" style="1" customWidth="1"/>
    <col min="11788" max="12041" width="11.42578125" style="1"/>
    <col min="12042" max="12042" width="11.85546875" style="1" customWidth="1"/>
    <col min="12043" max="12043" width="3.7109375" style="1" customWidth="1"/>
    <col min="12044" max="12297" width="11.42578125" style="1"/>
    <col min="12298" max="12298" width="11.85546875" style="1" customWidth="1"/>
    <col min="12299" max="12299" width="3.7109375" style="1" customWidth="1"/>
    <col min="12300" max="12553" width="11.42578125" style="1"/>
    <col min="12554" max="12554" width="11.85546875" style="1" customWidth="1"/>
    <col min="12555" max="12555" width="3.7109375" style="1" customWidth="1"/>
    <col min="12556" max="12809" width="11.42578125" style="1"/>
    <col min="12810" max="12810" width="11.85546875" style="1" customWidth="1"/>
    <col min="12811" max="12811" width="3.7109375" style="1" customWidth="1"/>
    <col min="12812" max="13065" width="11.42578125" style="1"/>
    <col min="13066" max="13066" width="11.85546875" style="1" customWidth="1"/>
    <col min="13067" max="13067" width="3.7109375" style="1" customWidth="1"/>
    <col min="13068" max="13321" width="11.42578125" style="1"/>
    <col min="13322" max="13322" width="11.85546875" style="1" customWidth="1"/>
    <col min="13323" max="13323" width="3.7109375" style="1" customWidth="1"/>
    <col min="13324" max="13577" width="11.42578125" style="1"/>
    <col min="13578" max="13578" width="11.85546875" style="1" customWidth="1"/>
    <col min="13579" max="13579" width="3.7109375" style="1" customWidth="1"/>
    <col min="13580" max="13833" width="11.42578125" style="1"/>
    <col min="13834" max="13834" width="11.85546875" style="1" customWidth="1"/>
    <col min="13835" max="13835" width="3.7109375" style="1" customWidth="1"/>
    <col min="13836" max="14089" width="11.42578125" style="1"/>
    <col min="14090" max="14090" width="11.85546875" style="1" customWidth="1"/>
    <col min="14091" max="14091" width="3.7109375" style="1" customWidth="1"/>
    <col min="14092" max="14345" width="11.42578125" style="1"/>
    <col min="14346" max="14346" width="11.85546875" style="1" customWidth="1"/>
    <col min="14347" max="14347" width="3.7109375" style="1" customWidth="1"/>
    <col min="14348" max="14601" width="11.42578125" style="1"/>
    <col min="14602" max="14602" width="11.85546875" style="1" customWidth="1"/>
    <col min="14603" max="14603" width="3.7109375" style="1" customWidth="1"/>
    <col min="14604" max="14857" width="11.42578125" style="1"/>
    <col min="14858" max="14858" width="11.85546875" style="1" customWidth="1"/>
    <col min="14859" max="14859" width="3.7109375" style="1" customWidth="1"/>
    <col min="14860" max="15113" width="11.42578125" style="1"/>
    <col min="15114" max="15114" width="11.85546875" style="1" customWidth="1"/>
    <col min="15115" max="15115" width="3.7109375" style="1" customWidth="1"/>
    <col min="15116" max="15369" width="11.42578125" style="1"/>
    <col min="15370" max="15370" width="11.85546875" style="1" customWidth="1"/>
    <col min="15371" max="15371" width="3.7109375" style="1" customWidth="1"/>
    <col min="15372" max="15625" width="11.42578125" style="1"/>
    <col min="15626" max="15626" width="11.85546875" style="1" customWidth="1"/>
    <col min="15627" max="15627" width="3.7109375" style="1" customWidth="1"/>
    <col min="15628" max="15881" width="11.42578125" style="1"/>
    <col min="15882" max="15882" width="11.85546875" style="1" customWidth="1"/>
    <col min="15883" max="15883" width="3.7109375" style="1" customWidth="1"/>
    <col min="15884" max="16137" width="11.42578125" style="1"/>
    <col min="16138" max="16138" width="11.85546875" style="1" customWidth="1"/>
    <col min="16139" max="16139" width="3.7109375" style="1" customWidth="1"/>
    <col min="16140" max="16384" width="11.42578125" style="1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36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76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212" t="s">
        <v>93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2:18" ht="15" customHeight="1">
      <c r="B6" s="15"/>
      <c r="C6" s="213" t="s">
        <v>26</v>
      </c>
      <c r="D6" s="213"/>
      <c r="E6" s="214" t="s">
        <v>27</v>
      </c>
      <c r="F6" s="214"/>
      <c r="G6" s="213" t="s">
        <v>28</v>
      </c>
      <c r="H6" s="213"/>
      <c r="I6" s="214" t="s">
        <v>29</v>
      </c>
      <c r="J6" s="214"/>
      <c r="K6" s="213" t="s">
        <v>30</v>
      </c>
      <c r="L6" s="213"/>
      <c r="N6" s="16"/>
      <c r="O6" s="16"/>
      <c r="P6" s="16"/>
    </row>
    <row r="7" spans="2:18" ht="30" customHeight="1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>
      <c r="B8" s="19" t="s">
        <v>43</v>
      </c>
      <c r="C8" s="73">
        <v>73.25</v>
      </c>
      <c r="D8" s="21">
        <f>C8/C21-1</f>
        <v>0.20180278838738097</v>
      </c>
      <c r="E8" s="74">
        <v>74.83</v>
      </c>
      <c r="F8" s="23">
        <f t="shared" ref="F8:F9" si="0">E8/E21-1</f>
        <v>0.22913929040735859</v>
      </c>
      <c r="G8" s="73">
        <v>75.900000000000006</v>
      </c>
      <c r="H8" s="21">
        <f t="shared" ref="H8:H9" si="1">G8/G21-1</f>
        <v>0.21284755512943443</v>
      </c>
      <c r="I8" s="74">
        <v>74.959999999999994</v>
      </c>
      <c r="J8" s="23">
        <f t="shared" ref="J8:J9" si="2">I8/I21-1</f>
        <v>9.334889148191361E-2</v>
      </c>
      <c r="K8" s="73">
        <v>58.25</v>
      </c>
      <c r="L8" s="21">
        <f t="shared" ref="L8:L9" si="3">K8/K21-1</f>
        <v>0.17938854019032191</v>
      </c>
    </row>
    <row r="9" spans="2:18">
      <c r="B9" s="19" t="s">
        <v>44</v>
      </c>
      <c r="C9" s="73">
        <v>63.169352342213095</v>
      </c>
      <c r="D9" s="21">
        <f t="shared" ref="D9" si="4">C9/C22-1</f>
        <v>8.4178259266423305E-2</v>
      </c>
      <c r="E9" s="74">
        <v>65.069999999999993</v>
      </c>
      <c r="F9" s="23">
        <f t="shared" si="0"/>
        <v>0.10082896295043131</v>
      </c>
      <c r="G9" s="73">
        <v>68.14</v>
      </c>
      <c r="H9" s="21">
        <f t="shared" si="1"/>
        <v>0.10923001790656039</v>
      </c>
      <c r="I9" s="74">
        <v>65.959999999999994</v>
      </c>
      <c r="J9" s="23">
        <f t="shared" si="2"/>
        <v>1.9632091513371419E-2</v>
      </c>
      <c r="K9" s="73">
        <v>47.66</v>
      </c>
      <c r="L9" s="21">
        <f t="shared" si="3"/>
        <v>0.29159891598915988</v>
      </c>
    </row>
    <row r="10" spans="2:18" ht="25.5">
      <c r="B10" s="25" t="str">
        <f>actualizaciones!$A$2</f>
        <v xml:space="preserve">acumulado febrero 2011 </v>
      </c>
      <c r="C10" s="75">
        <v>67.952014809399529</v>
      </c>
      <c r="D10" s="27">
        <v>0.14129986169708841</v>
      </c>
      <c r="E10" s="76">
        <v>69.701355883631521</v>
      </c>
      <c r="F10" s="29">
        <v>0.16265753242281034</v>
      </c>
      <c r="G10" s="76">
        <v>71.823364765312022</v>
      </c>
      <c r="H10" s="29">
        <v>0.15886276726400128</v>
      </c>
      <c r="I10" s="76">
        <v>70.23164330422523</v>
      </c>
      <c r="J10" s="29">
        <v>5.5724416681899314E-2</v>
      </c>
      <c r="K10" s="76">
        <v>52.682527660982132</v>
      </c>
      <c r="L10" s="29">
        <v>0.23002495519989519</v>
      </c>
      <c r="O10" s="16"/>
      <c r="P10" s="16"/>
      <c r="Q10" s="16"/>
      <c r="R10" s="16"/>
    </row>
    <row r="11" spans="2:18" outlineLevel="1">
      <c r="B11" s="19" t="s">
        <v>33</v>
      </c>
      <c r="C11" s="73">
        <v>55.975719530448927</v>
      </c>
      <c r="D11" s="21">
        <f>C11/C24-1</f>
        <v>4.5511903302423162E-2</v>
      </c>
      <c r="E11" s="74">
        <v>58.41</v>
      </c>
      <c r="F11" s="23">
        <f>E11/E24-1</f>
        <v>5.2397657741426018E-2</v>
      </c>
      <c r="G11" s="73">
        <v>59.13</v>
      </c>
      <c r="H11" s="21">
        <f>G11/G24-1</f>
        <v>8.7612937132006019E-2</v>
      </c>
      <c r="I11" s="74">
        <v>56.135263758298194</v>
      </c>
      <c r="J11" s="23">
        <f>I11/I24-1</f>
        <v>-2.387901905193468E-2</v>
      </c>
      <c r="K11" s="73">
        <v>47.34</v>
      </c>
      <c r="L11" s="21">
        <f>K11/K24-1</f>
        <v>1.8605211220756424E-2</v>
      </c>
    </row>
    <row r="12" spans="2:18" outlineLevel="1">
      <c r="B12" s="19" t="s">
        <v>34</v>
      </c>
      <c r="C12" s="73">
        <v>61.290551546705636</v>
      </c>
      <c r="D12" s="21">
        <f t="shared" ref="D12:F62" si="5">C12/C25-1</f>
        <v>0.11613351176960762</v>
      </c>
      <c r="E12" s="74">
        <v>64.64</v>
      </c>
      <c r="F12" s="23">
        <f t="shared" si="5"/>
        <v>0.10085730566187268</v>
      </c>
      <c r="G12" s="73">
        <v>65.03</v>
      </c>
      <c r="H12" s="21">
        <f t="shared" ref="H12:H22" si="6">G12/G25-1</f>
        <v>0.19095136466173446</v>
      </c>
      <c r="I12" s="74">
        <v>57.81</v>
      </c>
      <c r="J12" s="23">
        <f t="shared" ref="J12:J22" si="7">I12/I25-1</f>
        <v>1.3015310863451646E-2</v>
      </c>
      <c r="K12" s="73">
        <v>52.08</v>
      </c>
      <c r="L12" s="21">
        <f t="shared" ref="L12:L22" si="8">K12/K25-1</f>
        <v>0.41216055443257282</v>
      </c>
    </row>
    <row r="13" spans="2:18" outlineLevel="1">
      <c r="B13" s="19" t="s">
        <v>35</v>
      </c>
      <c r="C13" s="73">
        <v>56.372776144118234</v>
      </c>
      <c r="D13" s="21">
        <f t="shared" si="5"/>
        <v>0.1051149329562584</v>
      </c>
      <c r="E13" s="74">
        <v>60.27</v>
      </c>
      <c r="F13" s="23">
        <f t="shared" si="5"/>
        <v>0.10150459793136801</v>
      </c>
      <c r="G13" s="73">
        <v>63.95</v>
      </c>
      <c r="H13" s="21">
        <f t="shared" si="6"/>
        <v>0.15475616110037338</v>
      </c>
      <c r="I13" s="74">
        <v>43.03</v>
      </c>
      <c r="J13" s="23">
        <f t="shared" si="7"/>
        <v>1.3513729680979303E-2</v>
      </c>
      <c r="K13" s="73">
        <v>46.39</v>
      </c>
      <c r="L13" s="21">
        <f t="shared" si="8"/>
        <v>0.24300219537452539</v>
      </c>
    </row>
    <row r="14" spans="2:18" outlineLevel="1">
      <c r="B14" s="19" t="s">
        <v>36</v>
      </c>
      <c r="C14" s="73">
        <v>52.722510199732064</v>
      </c>
      <c r="D14" s="21">
        <f t="shared" si="5"/>
        <v>5.9118230753032686E-2</v>
      </c>
      <c r="E14" s="74">
        <v>57.338005734310293</v>
      </c>
      <c r="F14" s="23">
        <f t="shared" si="5"/>
        <v>5.3233022305479327E-2</v>
      </c>
      <c r="G14" s="73">
        <v>56.204723122941957</v>
      </c>
      <c r="H14" s="21">
        <f t="shared" si="6"/>
        <v>8.148399312953547E-2</v>
      </c>
      <c r="I14" s="74">
        <v>44.772809887313706</v>
      </c>
      <c r="J14" s="23">
        <f t="shared" si="7"/>
        <v>-2.3919557721523654E-2</v>
      </c>
      <c r="K14" s="73">
        <v>38.671460366375619</v>
      </c>
      <c r="L14" s="21">
        <f t="shared" si="8"/>
        <v>0.12319083259876917</v>
      </c>
    </row>
    <row r="15" spans="2:18" outlineLevel="1">
      <c r="B15" s="19" t="s">
        <v>37</v>
      </c>
      <c r="C15" s="73">
        <v>66.364621760345088</v>
      </c>
      <c r="D15" s="21">
        <f t="shared" si="5"/>
        <v>4.8647891791392839E-2</v>
      </c>
      <c r="E15" s="74">
        <v>71.369914396407324</v>
      </c>
      <c r="F15" s="23">
        <f t="shared" si="5"/>
        <v>2.5724552980846971E-2</v>
      </c>
      <c r="G15" s="73">
        <v>70.851891673619704</v>
      </c>
      <c r="H15" s="21">
        <f t="shared" si="6"/>
        <v>9.2887423625169108E-2</v>
      </c>
      <c r="I15" s="74">
        <v>56.103603716788363</v>
      </c>
      <c r="J15" s="23">
        <f t="shared" si="7"/>
        <v>-0.12173444400769629</v>
      </c>
      <c r="K15" s="73">
        <v>37.479999999999997</v>
      </c>
      <c r="L15" s="21">
        <f t="shared" si="8"/>
        <v>0.36043557168784024</v>
      </c>
    </row>
    <row r="16" spans="2:18" outlineLevel="1">
      <c r="B16" s="19" t="s">
        <v>38</v>
      </c>
      <c r="C16" s="73">
        <v>59.913948047662259</v>
      </c>
      <c r="D16" s="21">
        <f t="shared" si="5"/>
        <v>6.3081132242310378E-2</v>
      </c>
      <c r="E16" s="74">
        <v>67.123647350193707</v>
      </c>
      <c r="F16" s="23">
        <f t="shared" si="5"/>
        <v>9.6075234327134273E-2</v>
      </c>
      <c r="G16" s="73">
        <v>65.543821197739675</v>
      </c>
      <c r="H16" s="21">
        <f t="shared" si="6"/>
        <v>8.6421700608978469E-2</v>
      </c>
      <c r="I16" s="74">
        <v>46.707606953148165</v>
      </c>
      <c r="J16" s="23">
        <f t="shared" si="7"/>
        <v>-9.28800358681654E-2</v>
      </c>
      <c r="K16" s="73">
        <v>38</v>
      </c>
      <c r="L16" s="21">
        <f t="shared" si="8"/>
        <v>8.2004555808656177E-2</v>
      </c>
    </row>
    <row r="17" spans="2:18" outlineLevel="1">
      <c r="B17" s="19" t="s">
        <v>39</v>
      </c>
      <c r="C17" s="73">
        <v>49.642168960120578</v>
      </c>
      <c r="D17" s="21">
        <f t="shared" si="5"/>
        <v>7.3443333386952414E-2</v>
      </c>
      <c r="E17" s="74">
        <v>52.37484891481423</v>
      </c>
      <c r="F17" s="23">
        <f t="shared" si="5"/>
        <v>6.2154692517966126E-2</v>
      </c>
      <c r="G17" s="73">
        <v>52.256054031572219</v>
      </c>
      <c r="H17" s="21">
        <f t="shared" si="6"/>
        <v>7.410205102281453E-2</v>
      </c>
      <c r="I17" s="74">
        <v>50.348331802877254</v>
      </c>
      <c r="J17" s="23">
        <f t="shared" si="7"/>
        <v>7.8898167490600635E-2</v>
      </c>
      <c r="K17" s="73">
        <v>34.78</v>
      </c>
      <c r="L17" s="21">
        <f t="shared" si="8"/>
        <v>-6.0264251654686407E-2</v>
      </c>
      <c r="N17" s="24"/>
      <c r="O17" s="24"/>
      <c r="P17" s="24"/>
    </row>
    <row r="18" spans="2:18" outlineLevel="1">
      <c r="B18" s="19" t="s">
        <v>40</v>
      </c>
      <c r="C18" s="73">
        <v>44.382245888562132</v>
      </c>
      <c r="D18" s="21">
        <f t="shared" si="5"/>
        <v>5.1243076318947756E-2</v>
      </c>
      <c r="E18" s="74">
        <v>48.443038554057559</v>
      </c>
      <c r="F18" s="23">
        <f t="shared" si="5"/>
        <v>9.0813748121088889E-2</v>
      </c>
      <c r="G18" s="73">
        <v>45.54294196768366</v>
      </c>
      <c r="H18" s="21">
        <f t="shared" si="6"/>
        <v>4.7204919928343525E-2</v>
      </c>
      <c r="I18" s="74">
        <v>44.522764299890397</v>
      </c>
      <c r="J18" s="23">
        <f t="shared" si="7"/>
        <v>5.3045513242440778E-2</v>
      </c>
      <c r="K18" s="73">
        <v>32.613624652169435</v>
      </c>
      <c r="L18" s="21">
        <f t="shared" si="8"/>
        <v>-0.15112897834020211</v>
      </c>
    </row>
    <row r="19" spans="2:18" outlineLevel="1">
      <c r="B19" s="19" t="s">
        <v>41</v>
      </c>
      <c r="C19" s="73">
        <v>50.451248015728673</v>
      </c>
      <c r="D19" s="21">
        <f t="shared" si="5"/>
        <v>-3.9832716267403034E-2</v>
      </c>
      <c r="E19" s="74">
        <v>55.771716853224028</v>
      </c>
      <c r="F19" s="23">
        <f t="shared" si="5"/>
        <v>-4.5498430163541936E-3</v>
      </c>
      <c r="G19" s="73">
        <v>51.02904569466947</v>
      </c>
      <c r="H19" s="21">
        <f t="shared" si="6"/>
        <v>-5.466754919100647E-2</v>
      </c>
      <c r="I19" s="74">
        <v>46.00685644322008</v>
      </c>
      <c r="J19" s="23">
        <f t="shared" si="7"/>
        <v>-0.11712039065016155</v>
      </c>
      <c r="K19" s="73">
        <v>36.674653887113948</v>
      </c>
      <c r="L19" s="21">
        <f t="shared" si="8"/>
        <v>-6.6802700073436361E-2</v>
      </c>
    </row>
    <row r="20" spans="2:18" outlineLevel="1">
      <c r="B20" s="19" t="s">
        <v>42</v>
      </c>
      <c r="C20" s="73">
        <v>57.372463425654566</v>
      </c>
      <c r="D20" s="21">
        <f t="shared" si="5"/>
        <v>2.2417830811127804E-3</v>
      </c>
      <c r="E20" s="74">
        <v>57.886163563593087</v>
      </c>
      <c r="F20" s="23">
        <f t="shared" si="5"/>
        <v>1.5190521985146921E-2</v>
      </c>
      <c r="G20" s="73">
        <v>60.857908202957212</v>
      </c>
      <c r="H20" s="21">
        <f t="shared" si="6"/>
        <v>1.0425173550675959E-2</v>
      </c>
      <c r="I20" s="74">
        <v>57.754317367220594</v>
      </c>
      <c r="J20" s="23">
        <f t="shared" si="7"/>
        <v>-5.6610301090810222E-2</v>
      </c>
      <c r="K20" s="73">
        <v>36.670359682572403</v>
      </c>
      <c r="L20" s="21">
        <f t="shared" si="8"/>
        <v>-0.21527156681848048</v>
      </c>
    </row>
    <row r="21" spans="2:18" outlineLevel="1">
      <c r="B21" s="19" t="s">
        <v>43</v>
      </c>
      <c r="C21" s="73">
        <v>60.950099889757524</v>
      </c>
      <c r="D21" s="21">
        <f t="shared" si="5"/>
        <v>4.05339196311294E-3</v>
      </c>
      <c r="E21" s="74">
        <v>60.88</v>
      </c>
      <c r="F21" s="23">
        <f t="shared" si="5"/>
        <v>7.1133167907362349E-3</v>
      </c>
      <c r="G21" s="73">
        <v>62.58</v>
      </c>
      <c r="H21" s="21">
        <f t="shared" si="6"/>
        <v>-2.931596091205213E-2</v>
      </c>
      <c r="I21" s="74">
        <v>68.56</v>
      </c>
      <c r="J21" s="23">
        <f t="shared" si="7"/>
        <v>4.2262085740346622E-2</v>
      </c>
      <c r="K21" s="73">
        <v>49.39</v>
      </c>
      <c r="L21" s="21">
        <f t="shared" si="8"/>
        <v>-0.10880548538433776</v>
      </c>
    </row>
    <row r="22" spans="2:18" outlineLevel="1">
      <c r="B22" s="19" t="s">
        <v>44</v>
      </c>
      <c r="C22" s="73">
        <v>58.264728887807387</v>
      </c>
      <c r="D22" s="21">
        <f t="shared" si="5"/>
        <v>-2.2362553070906399E-2</v>
      </c>
      <c r="E22" s="74">
        <v>59.11</v>
      </c>
      <c r="F22" s="23">
        <f t="shared" si="5"/>
        <v>-3.4150326797385722E-2</v>
      </c>
      <c r="G22" s="73">
        <v>61.43</v>
      </c>
      <c r="H22" s="21">
        <f t="shared" si="6"/>
        <v>-2.4456090201683378E-2</v>
      </c>
      <c r="I22" s="74">
        <v>64.69</v>
      </c>
      <c r="J22" s="23">
        <f t="shared" si="7"/>
        <v>-2.6632560938910532E-2</v>
      </c>
      <c r="K22" s="73">
        <v>36.9</v>
      </c>
      <c r="L22" s="21">
        <f t="shared" si="8"/>
        <v>-0.12205567451820132</v>
      </c>
    </row>
    <row r="23" spans="2:18" ht="15" customHeight="1">
      <c r="B23" s="30">
        <v>2010</v>
      </c>
      <c r="C23" s="77">
        <v>56.104302420489866</v>
      </c>
      <c r="D23" s="32">
        <f>C23/C36-1</f>
        <v>4.0435818049023187E-2</v>
      </c>
      <c r="E23" s="77">
        <v>59.458591936992967</v>
      </c>
      <c r="F23" s="32">
        <f>E23/E36-1</f>
        <v>4.5572847159077501E-2</v>
      </c>
      <c r="G23" s="77">
        <v>59.522066888293921</v>
      </c>
      <c r="H23" s="32">
        <f>G23/G36-1</f>
        <v>5.8326171297294671E-2</v>
      </c>
      <c r="I23" s="77">
        <v>53.009782628853443</v>
      </c>
      <c r="J23" s="32">
        <f>I23/I36-1</f>
        <v>-2.4803804613551916E-2</v>
      </c>
      <c r="K23" s="77">
        <v>40.157146518918708</v>
      </c>
      <c r="L23" s="32">
        <f>K23/K36-1</f>
        <v>1.2990317321541989E-2</v>
      </c>
      <c r="O23" s="16"/>
      <c r="P23" s="16"/>
      <c r="Q23" s="16"/>
      <c r="R23" s="16"/>
    </row>
    <row r="24" spans="2:18" ht="15" hidden="1" customHeight="1" outlineLevel="1">
      <c r="B24" s="19" t="s">
        <v>33</v>
      </c>
      <c r="C24" s="73">
        <v>53.539055226095769</v>
      </c>
      <c r="D24" s="21">
        <f t="shared" si="5"/>
        <v>-7.6514199942942507E-2</v>
      </c>
      <c r="E24" s="74">
        <v>55.501833903122694</v>
      </c>
      <c r="F24" s="23">
        <f t="shared" si="5"/>
        <v>-6.8292195683688162E-2</v>
      </c>
      <c r="G24" s="73">
        <v>54.36676779141996</v>
      </c>
      <c r="H24" s="21">
        <f t="shared" ref="H24:H61" si="9">G24/G37-1</f>
        <v>-0.10285861730330104</v>
      </c>
      <c r="I24" s="74">
        <v>57.508510578039591</v>
      </c>
      <c r="J24" s="23">
        <f t="shared" ref="J24:J61" si="10">I24/I37-1</f>
        <v>-9.0055212372791349E-2</v>
      </c>
      <c r="K24" s="73">
        <v>46.475316912295163</v>
      </c>
      <c r="L24" s="21">
        <f t="shared" ref="L24:L61" si="11">K24/K37-1</f>
        <v>5.2430183702336208E-2</v>
      </c>
      <c r="N24" s="24"/>
      <c r="O24" s="24"/>
      <c r="P24" s="24"/>
    </row>
    <row r="25" spans="2:18" ht="15" hidden="1" customHeight="1" outlineLevel="1">
      <c r="B25" s="19" t="s">
        <v>34</v>
      </c>
      <c r="C25" s="73">
        <v>54.913279549801061</v>
      </c>
      <c r="D25" s="21">
        <f t="shared" si="5"/>
        <v>-9.5231853005462996E-2</v>
      </c>
      <c r="E25" s="74">
        <v>58.71787348600666</v>
      </c>
      <c r="F25" s="23">
        <f t="shared" si="5"/>
        <v>-6.8118179876104357E-2</v>
      </c>
      <c r="G25" s="73">
        <v>54.603405251960439</v>
      </c>
      <c r="H25" s="21">
        <f t="shared" si="9"/>
        <v>-0.14628822307754163</v>
      </c>
      <c r="I25" s="74">
        <v>57.06725197541703</v>
      </c>
      <c r="J25" s="23">
        <f t="shared" si="10"/>
        <v>-7.5085057124521404E-2</v>
      </c>
      <c r="K25" s="73">
        <v>36.879659211927581</v>
      </c>
      <c r="L25" s="21">
        <f t="shared" si="11"/>
        <v>-0.27316398872826997</v>
      </c>
      <c r="O25" s="24"/>
      <c r="P25" s="24"/>
      <c r="Q25" s="24"/>
    </row>
    <row r="26" spans="2:18" ht="15" hidden="1" customHeight="1" outlineLevel="1">
      <c r="B26" s="19" t="s">
        <v>35</v>
      </c>
      <c r="C26" s="73">
        <v>51.010781288890179</v>
      </c>
      <c r="D26" s="21">
        <f t="shared" si="5"/>
        <v>-0.10228116041542146</v>
      </c>
      <c r="E26" s="74">
        <v>54.716067561758173</v>
      </c>
      <c r="F26" s="23">
        <f t="shared" si="5"/>
        <v>-0.12384199260595408</v>
      </c>
      <c r="G26" s="73">
        <v>55.379656895756852</v>
      </c>
      <c r="H26" s="21">
        <f t="shared" si="9"/>
        <v>-7.6389978389645563E-2</v>
      </c>
      <c r="I26" s="74">
        <v>42.456257611373871</v>
      </c>
      <c r="J26" s="23">
        <f t="shared" si="10"/>
        <v>-0.18416107587675112</v>
      </c>
      <c r="K26" s="73">
        <v>37.320931670617334</v>
      </c>
      <c r="L26" s="21">
        <f t="shared" si="11"/>
        <v>-0.25178565215282012</v>
      </c>
    </row>
    <row r="27" spans="2:18" ht="15" hidden="1" customHeight="1" outlineLevel="1">
      <c r="B27" s="19" t="s">
        <v>36</v>
      </c>
      <c r="C27" s="73">
        <v>49.779626739355038</v>
      </c>
      <c r="D27" s="21">
        <f t="shared" si="5"/>
        <v>-9.6216339181741883E-2</v>
      </c>
      <c r="E27" s="74">
        <v>54.44</v>
      </c>
      <c r="F27" s="23">
        <f t="shared" si="5"/>
        <v>-8.9784317003845593E-2</v>
      </c>
      <c r="G27" s="73">
        <v>51.97</v>
      </c>
      <c r="H27" s="21">
        <f t="shared" si="9"/>
        <v>-8.1639865700653846E-2</v>
      </c>
      <c r="I27" s="74">
        <v>45.87</v>
      </c>
      <c r="J27" s="23">
        <f t="shared" si="10"/>
        <v>-0.19441517386722873</v>
      </c>
      <c r="K27" s="73">
        <v>34.43</v>
      </c>
      <c r="L27" s="21">
        <f t="shared" si="11"/>
        <v>-0.15654091131798142</v>
      </c>
    </row>
    <row r="28" spans="2:18" ht="15" hidden="1" customHeight="1" outlineLevel="1">
      <c r="B28" s="19" t="s">
        <v>37</v>
      </c>
      <c r="C28" s="73">
        <v>63.285896324051336</v>
      </c>
      <c r="D28" s="21">
        <f t="shared" si="5"/>
        <v>-0.11812677448346953</v>
      </c>
      <c r="E28" s="74">
        <v>69.58</v>
      </c>
      <c r="F28" s="23">
        <f t="shared" si="5"/>
        <v>-0.10346604818966632</v>
      </c>
      <c r="G28" s="73">
        <v>64.83</v>
      </c>
      <c r="H28" s="21">
        <f t="shared" si="9"/>
        <v>-9.7954640322805098E-2</v>
      </c>
      <c r="I28" s="74">
        <v>63.88</v>
      </c>
      <c r="J28" s="23">
        <f t="shared" si="10"/>
        <v>-0.21242756750092462</v>
      </c>
      <c r="K28" s="73">
        <v>27.55</v>
      </c>
      <c r="L28" s="21">
        <f t="shared" si="11"/>
        <v>-0.25338753387533874</v>
      </c>
    </row>
    <row r="29" spans="2:18" ht="15" hidden="1" customHeight="1" outlineLevel="1">
      <c r="B29" s="19" t="s">
        <v>38</v>
      </c>
      <c r="C29" s="73">
        <v>56.358772844823612</v>
      </c>
      <c r="D29" s="21">
        <f t="shared" si="5"/>
        <v>-0.14143615653805086</v>
      </c>
      <c r="E29" s="74">
        <v>61.24</v>
      </c>
      <c r="F29" s="23">
        <f t="shared" si="5"/>
        <v>-0.1560088202866593</v>
      </c>
      <c r="G29" s="73">
        <v>60.33</v>
      </c>
      <c r="H29" s="21">
        <f t="shared" si="9"/>
        <v>-0.11617345443891014</v>
      </c>
      <c r="I29" s="74">
        <v>51.49</v>
      </c>
      <c r="J29" s="23">
        <f t="shared" si="10"/>
        <v>-0.21124387254901955</v>
      </c>
      <c r="K29" s="73">
        <v>35.119999999999997</v>
      </c>
      <c r="L29" s="21">
        <f t="shared" si="11"/>
        <v>-0.28165268971159751</v>
      </c>
      <c r="O29" s="16"/>
      <c r="P29" s="16"/>
      <c r="Q29" s="16"/>
    </row>
    <row r="30" spans="2:18" ht="15" hidden="1" customHeight="1" outlineLevel="1">
      <c r="B30" s="19" t="s">
        <v>39</v>
      </c>
      <c r="C30" s="73">
        <v>46.245728503887108</v>
      </c>
      <c r="D30" s="21">
        <f t="shared" si="5"/>
        <v>-0.16609189311090755</v>
      </c>
      <c r="E30" s="74">
        <v>49.310000966670231</v>
      </c>
      <c r="F30" s="23">
        <f t="shared" si="5"/>
        <v>-0.17789261476041629</v>
      </c>
      <c r="G30" s="73">
        <v>48.650921001232007</v>
      </c>
      <c r="H30" s="21">
        <f t="shared" si="9"/>
        <v>-0.18027091826062336</v>
      </c>
      <c r="I30" s="74">
        <v>46.666435554322959</v>
      </c>
      <c r="J30" s="23">
        <f t="shared" si="10"/>
        <v>-0.18013992350100216</v>
      </c>
      <c r="K30" s="73">
        <v>37.010404319768206</v>
      </c>
      <c r="L30" s="21">
        <f t="shared" si="11"/>
        <v>-0.20901038000067951</v>
      </c>
    </row>
    <row r="31" spans="2:18" ht="15" hidden="1" customHeight="1" outlineLevel="1">
      <c r="B31" s="19" t="s">
        <v>40</v>
      </c>
      <c r="C31" s="73">
        <v>42.218823494154968</v>
      </c>
      <c r="D31" s="21">
        <f t="shared" si="5"/>
        <v>-0.18192074877661413</v>
      </c>
      <c r="E31" s="74">
        <v>44.41</v>
      </c>
      <c r="F31" s="23">
        <f t="shared" si="5"/>
        <v>-0.22400838720950556</v>
      </c>
      <c r="G31" s="73">
        <v>43.49</v>
      </c>
      <c r="H31" s="21">
        <f t="shared" si="9"/>
        <v>-0.14909019761299158</v>
      </c>
      <c r="I31" s="74">
        <v>42.28</v>
      </c>
      <c r="J31" s="23">
        <f t="shared" si="10"/>
        <v>-0.23709852038975099</v>
      </c>
      <c r="K31" s="73">
        <v>38.42</v>
      </c>
      <c r="L31" s="21">
        <f t="shared" si="11"/>
        <v>-0.29979952615272454</v>
      </c>
    </row>
    <row r="32" spans="2:18" ht="15" hidden="1" customHeight="1" outlineLevel="1">
      <c r="B32" s="19" t="s">
        <v>41</v>
      </c>
      <c r="C32" s="73">
        <v>52.544227313809579</v>
      </c>
      <c r="D32" s="21">
        <f t="shared" si="5"/>
        <v>-0.13382983920848956</v>
      </c>
      <c r="E32" s="74">
        <v>56.026629220914671</v>
      </c>
      <c r="F32" s="23">
        <f t="shared" si="5"/>
        <v>-0.13725547858154186</v>
      </c>
      <c r="G32" s="73">
        <v>53.98</v>
      </c>
      <c r="H32" s="21">
        <f t="shared" si="9"/>
        <v>-8.2440931497535286E-2</v>
      </c>
      <c r="I32" s="74">
        <v>52.11</v>
      </c>
      <c r="J32" s="23">
        <f t="shared" si="10"/>
        <v>-0.24324716816729597</v>
      </c>
      <c r="K32" s="73">
        <v>39.299999999999997</v>
      </c>
      <c r="L32" s="21">
        <f t="shared" si="11"/>
        <v>-0.22147385103011097</v>
      </c>
    </row>
    <row r="33" spans="2:12" ht="15" hidden="1" customHeight="1" outlineLevel="1">
      <c r="B33" s="19" t="s">
        <v>42</v>
      </c>
      <c r="C33" s="73">
        <v>57.244134493454197</v>
      </c>
      <c r="D33" s="21">
        <f t="shared" si="5"/>
        <v>-0.1732634566793938</v>
      </c>
      <c r="E33" s="74">
        <v>57.02</v>
      </c>
      <c r="F33" s="23">
        <f t="shared" si="5"/>
        <v>-0.20871495975575904</v>
      </c>
      <c r="G33" s="73">
        <v>60.23</v>
      </c>
      <c r="H33" s="21">
        <f t="shared" si="9"/>
        <v>-0.16102521242512902</v>
      </c>
      <c r="I33" s="74">
        <v>61.22</v>
      </c>
      <c r="J33" s="23">
        <f t="shared" si="10"/>
        <v>-0.14995834490419324</v>
      </c>
      <c r="K33" s="73">
        <v>46.73</v>
      </c>
      <c r="L33" s="21">
        <f t="shared" si="11"/>
        <v>-0.15998561927017807</v>
      </c>
    </row>
    <row r="34" spans="2:12" ht="15" hidden="1" customHeight="1" outlineLevel="1">
      <c r="B34" s="19" t="s">
        <v>43</v>
      </c>
      <c r="C34" s="73">
        <v>60.704042611308388</v>
      </c>
      <c r="D34" s="21">
        <f t="shared" si="5"/>
        <v>-0.12847181637072957</v>
      </c>
      <c r="E34" s="74">
        <v>60.45</v>
      </c>
      <c r="F34" s="23">
        <f t="shared" si="5"/>
        <v>-0.15134072722167624</v>
      </c>
      <c r="G34" s="73">
        <v>64.47</v>
      </c>
      <c r="H34" s="21">
        <f t="shared" si="9"/>
        <v>-0.13509525087201513</v>
      </c>
      <c r="I34" s="74">
        <v>65.78</v>
      </c>
      <c r="J34" s="23">
        <f t="shared" si="10"/>
        <v>-0.10564242012236569</v>
      </c>
      <c r="K34" s="73">
        <v>55.42</v>
      </c>
      <c r="L34" s="21">
        <f t="shared" si="11"/>
        <v>-7.7102414654454554E-2</v>
      </c>
    </row>
    <row r="35" spans="2:12" ht="15" hidden="1" customHeight="1" outlineLevel="1">
      <c r="B35" s="19" t="s">
        <v>44</v>
      </c>
      <c r="C35" s="73">
        <v>59.597480713147469</v>
      </c>
      <c r="D35" s="21">
        <f t="shared" si="5"/>
        <v>-9.7720527496153009E-2</v>
      </c>
      <c r="E35" s="74">
        <v>61.2</v>
      </c>
      <c r="F35" s="23">
        <f t="shared" si="5"/>
        <v>-0.11560693641618491</v>
      </c>
      <c r="G35" s="73">
        <v>62.97</v>
      </c>
      <c r="H35" s="21">
        <f t="shared" si="9"/>
        <v>-0.10324693819424668</v>
      </c>
      <c r="I35" s="74">
        <v>66.459999999999994</v>
      </c>
      <c r="J35" s="23">
        <f t="shared" si="10"/>
        <v>-4.0981240981241007E-2</v>
      </c>
      <c r="K35" s="73">
        <v>42.03</v>
      </c>
      <c r="L35" s="21">
        <f t="shared" si="11"/>
        <v>-0.15568501406187218</v>
      </c>
    </row>
    <row r="36" spans="2:12" collapsed="1">
      <c r="B36" s="33">
        <v>2009</v>
      </c>
      <c r="C36" s="78">
        <v>53.92384753313668</v>
      </c>
      <c r="D36" s="35">
        <f t="shared" si="5"/>
        <v>-0.12627383890505806</v>
      </c>
      <c r="E36" s="78">
        <v>56.867000801089766</v>
      </c>
      <c r="F36" s="35">
        <f>E36/E49-1</f>
        <v>-0.13599251003488066</v>
      </c>
      <c r="G36" s="78">
        <v>56.241703647309272</v>
      </c>
      <c r="H36" s="35">
        <f>G36/G49-1</f>
        <v>-0.12002217254634506</v>
      </c>
      <c r="I36" s="78">
        <v>54.358069565526627</v>
      </c>
      <c r="J36" s="35">
        <f>I36/I49-1</f>
        <v>-0.15964622936945139</v>
      </c>
      <c r="K36" s="78">
        <v>39.642181995479113</v>
      </c>
      <c r="L36" s="35">
        <f>K36/K49-1</f>
        <v>-0.19169539818276027</v>
      </c>
    </row>
    <row r="37" spans="2:12" ht="15" hidden="1" customHeight="1" outlineLevel="1">
      <c r="B37" s="19" t="s">
        <v>33</v>
      </c>
      <c r="C37" s="73">
        <v>57.974963148093735</v>
      </c>
      <c r="D37" s="21">
        <f t="shared" si="5"/>
        <v>-7.7130545293367381E-2</v>
      </c>
      <c r="E37" s="74">
        <v>59.57</v>
      </c>
      <c r="F37" s="23">
        <f t="shared" si="5"/>
        <v>-7.6863474353014105E-2</v>
      </c>
      <c r="G37" s="73">
        <v>60.6</v>
      </c>
      <c r="H37" s="21">
        <f t="shared" si="9"/>
        <v>-9.1181763647270597E-2</v>
      </c>
      <c r="I37" s="74">
        <v>63.2</v>
      </c>
      <c r="J37" s="23">
        <f t="shared" si="10"/>
        <v>-3.8198143357175307E-2</v>
      </c>
      <c r="K37" s="73">
        <v>44.16</v>
      </c>
      <c r="L37" s="21">
        <f t="shared" si="11"/>
        <v>-0.12692763938315543</v>
      </c>
    </row>
    <row r="38" spans="2:12" ht="15" hidden="1" customHeight="1" outlineLevel="1">
      <c r="B38" s="19" t="s">
        <v>34</v>
      </c>
      <c r="C38" s="73">
        <v>60.693206024341421</v>
      </c>
      <c r="D38" s="21">
        <f t="shared" si="5"/>
        <v>-7.1829271559538221E-2</v>
      </c>
      <c r="E38" s="74">
        <v>63.01</v>
      </c>
      <c r="F38" s="23">
        <f t="shared" si="5"/>
        <v>-7.1196933962264231E-2</v>
      </c>
      <c r="G38" s="73">
        <v>63.96</v>
      </c>
      <c r="H38" s="21">
        <f t="shared" si="9"/>
        <v>-7.1967498549042386E-2</v>
      </c>
      <c r="I38" s="74">
        <v>61.7</v>
      </c>
      <c r="J38" s="23">
        <f t="shared" si="10"/>
        <v>-5.9881151912235198E-2</v>
      </c>
      <c r="K38" s="73">
        <v>50.74</v>
      </c>
      <c r="L38" s="21">
        <f t="shared" si="11"/>
        <v>-6.4872834500552812E-2</v>
      </c>
    </row>
    <row r="39" spans="2:12" ht="15" hidden="1" customHeight="1" outlineLevel="1">
      <c r="B39" s="19" t="s">
        <v>35</v>
      </c>
      <c r="C39" s="73">
        <v>56.822669904639113</v>
      </c>
      <c r="D39" s="21">
        <f t="shared" si="5"/>
        <v>-4.9017781936257276E-2</v>
      </c>
      <c r="E39" s="74">
        <v>62.45</v>
      </c>
      <c r="F39" s="23">
        <f t="shared" si="5"/>
        <v>-4.2618427104093248E-2</v>
      </c>
      <c r="G39" s="73">
        <v>59.96</v>
      </c>
      <c r="H39" s="21">
        <f t="shared" si="9"/>
        <v>-2.1540469973890364E-2</v>
      </c>
      <c r="I39" s="74">
        <v>52.04</v>
      </c>
      <c r="J39" s="23">
        <f t="shared" si="10"/>
        <v>-4.0029514849658776E-2</v>
      </c>
      <c r="K39" s="73">
        <v>49.88</v>
      </c>
      <c r="L39" s="21">
        <f t="shared" si="11"/>
        <v>-5.7979225684608116E-2</v>
      </c>
    </row>
    <row r="40" spans="2:12" ht="15" hidden="1" customHeight="1" outlineLevel="1">
      <c r="B40" s="19" t="s">
        <v>36</v>
      </c>
      <c r="C40" s="73">
        <v>55.079139950689175</v>
      </c>
      <c r="D40" s="21">
        <f t="shared" si="5"/>
        <v>-4.5257818262839034E-2</v>
      </c>
      <c r="E40" s="74">
        <v>59.81</v>
      </c>
      <c r="F40" s="23">
        <f t="shared" si="5"/>
        <v>-1.9025750369033867E-2</v>
      </c>
      <c r="G40" s="73">
        <v>56.59</v>
      </c>
      <c r="H40" s="21">
        <f t="shared" si="9"/>
        <v>-2.1611341632088554E-2</v>
      </c>
      <c r="I40" s="74">
        <v>56.94</v>
      </c>
      <c r="J40" s="23">
        <f t="shared" si="10"/>
        <v>-5.9153998678122988E-2</v>
      </c>
      <c r="K40" s="73">
        <v>40.82</v>
      </c>
      <c r="L40" s="21">
        <f t="shared" si="11"/>
        <v>-0.11778690296088179</v>
      </c>
    </row>
    <row r="41" spans="2:12" ht="13.5" hidden="1" customHeight="1" outlineLevel="1">
      <c r="B41" s="19" t="s">
        <v>37</v>
      </c>
      <c r="C41" s="73">
        <v>71.763031797437264</v>
      </c>
      <c r="D41" s="21">
        <f t="shared" si="5"/>
        <v>-2.1725537089390734E-2</v>
      </c>
      <c r="E41" s="74">
        <v>77.61</v>
      </c>
      <c r="F41" s="23">
        <f t="shared" si="5"/>
        <v>-9.0113285272919175E-4</v>
      </c>
      <c r="G41" s="73">
        <v>71.87</v>
      </c>
      <c r="H41" s="21">
        <f t="shared" si="9"/>
        <v>-8.3414430696515662E-4</v>
      </c>
      <c r="I41" s="74">
        <v>81.11</v>
      </c>
      <c r="J41" s="23">
        <f t="shared" si="10"/>
        <v>3.4640603736235676E-3</v>
      </c>
      <c r="K41" s="73">
        <v>36.9</v>
      </c>
      <c r="L41" s="21">
        <f t="shared" si="11"/>
        <v>0.12226277372262762</v>
      </c>
    </row>
    <row r="42" spans="2:12" ht="13.5" hidden="1" customHeight="1" outlineLevel="1">
      <c r="B42" s="19" t="s">
        <v>38</v>
      </c>
      <c r="C42" s="73">
        <v>65.643077418180823</v>
      </c>
      <c r="D42" s="21">
        <f t="shared" si="5"/>
        <v>2.7911086986943445E-2</v>
      </c>
      <c r="E42" s="74">
        <v>72.56</v>
      </c>
      <c r="F42" s="23">
        <f t="shared" si="5"/>
        <v>8.282345918519618E-2</v>
      </c>
      <c r="G42" s="73">
        <v>68.260000000000005</v>
      </c>
      <c r="H42" s="21">
        <f t="shared" si="9"/>
        <v>4.3730886850152917E-2</v>
      </c>
      <c r="I42" s="74">
        <v>65.28</v>
      </c>
      <c r="J42" s="23">
        <f t="shared" si="10"/>
        <v>-4.7980166253463463E-2</v>
      </c>
      <c r="K42" s="73">
        <v>48.89</v>
      </c>
      <c r="L42" s="21">
        <f t="shared" si="11"/>
        <v>-3.9677862895305394E-2</v>
      </c>
    </row>
    <row r="43" spans="2:12" ht="15" hidden="1" customHeight="1" outlineLevel="1">
      <c r="B43" s="19" t="s">
        <v>39</v>
      </c>
      <c r="C43" s="73">
        <v>55.456624203364015</v>
      </c>
      <c r="D43" s="21">
        <f t="shared" si="5"/>
        <v>5.0001488404924466E-2</v>
      </c>
      <c r="E43" s="74">
        <v>59.98</v>
      </c>
      <c r="F43" s="23">
        <f t="shared" si="5"/>
        <v>0.1134211991832188</v>
      </c>
      <c r="G43" s="73">
        <v>59.35</v>
      </c>
      <c r="H43" s="21">
        <f t="shared" si="9"/>
        <v>0.11602106054907857</v>
      </c>
      <c r="I43" s="74">
        <v>56.92</v>
      </c>
      <c r="J43" s="23">
        <f t="shared" si="10"/>
        <v>-9.3978419770275323E-3</v>
      </c>
      <c r="K43" s="73">
        <v>46.79</v>
      </c>
      <c r="L43" s="21">
        <f t="shared" si="11"/>
        <v>-0.12705223880597016</v>
      </c>
    </row>
    <row r="44" spans="2:12" ht="15" hidden="1" customHeight="1" outlineLevel="1">
      <c r="B44" s="19" t="s">
        <v>40</v>
      </c>
      <c r="C44" s="73">
        <v>51.607253736137892</v>
      </c>
      <c r="D44" s="21">
        <f t="shared" si="5"/>
        <v>9.2375821819973281E-2</v>
      </c>
      <c r="E44" s="74">
        <v>57.23</v>
      </c>
      <c r="F44" s="23">
        <f t="shared" si="5"/>
        <v>0.19903624554787336</v>
      </c>
      <c r="G44" s="73">
        <v>51.11</v>
      </c>
      <c r="H44" s="21">
        <f t="shared" si="9"/>
        <v>2.5275827482447388E-2</v>
      </c>
      <c r="I44" s="74">
        <v>55.42</v>
      </c>
      <c r="J44" s="23">
        <f t="shared" si="10"/>
        <v>0.2058311575282854</v>
      </c>
      <c r="K44" s="73">
        <v>54.87</v>
      </c>
      <c r="L44" s="21">
        <f t="shared" si="11"/>
        <v>1.8563207722294361E-2</v>
      </c>
    </row>
    <row r="45" spans="2:12" ht="15" hidden="1" customHeight="1" outlineLevel="1">
      <c r="B45" s="19" t="s">
        <v>41</v>
      </c>
      <c r="C45" s="73">
        <v>60.662707736080876</v>
      </c>
      <c r="D45" s="21">
        <f t="shared" si="5"/>
        <v>1.989692699997514E-2</v>
      </c>
      <c r="E45" s="74">
        <v>64.94</v>
      </c>
      <c r="F45" s="23">
        <f t="shared" si="5"/>
        <v>2.0427404148334327E-2</v>
      </c>
      <c r="G45" s="73">
        <v>58.83</v>
      </c>
      <c r="H45" s="21">
        <f t="shared" si="9"/>
        <v>4.5680767863490956E-2</v>
      </c>
      <c r="I45" s="74">
        <v>68.86</v>
      </c>
      <c r="J45" s="23">
        <f t="shared" si="10"/>
        <v>0.1242448979591837</v>
      </c>
      <c r="K45" s="73">
        <v>50.48</v>
      </c>
      <c r="L45" s="21">
        <f t="shared" si="11"/>
        <v>-0.10401135960241403</v>
      </c>
    </row>
    <row r="46" spans="2:12" ht="15" hidden="1" customHeight="1" outlineLevel="1">
      <c r="B46" s="19" t="s">
        <v>42</v>
      </c>
      <c r="C46" s="73">
        <v>69.241084062320297</v>
      </c>
      <c r="D46" s="21">
        <f t="shared" si="5"/>
        <v>2.7754726081888892E-2</v>
      </c>
      <c r="E46" s="74">
        <v>72.06</v>
      </c>
      <c r="F46" s="23">
        <f t="shared" si="5"/>
        <v>7.0251002524877482E-2</v>
      </c>
      <c r="G46" s="73">
        <v>71.790000000000006</v>
      </c>
      <c r="H46" s="21">
        <f t="shared" si="9"/>
        <v>4.6044004079848655E-2</v>
      </c>
      <c r="I46" s="74">
        <v>72.02</v>
      </c>
      <c r="J46" s="23">
        <f t="shared" si="10"/>
        <v>-9.3535075653371491E-3</v>
      </c>
      <c r="K46" s="73">
        <v>55.63</v>
      </c>
      <c r="L46" s="21">
        <f t="shared" si="11"/>
        <v>-8.45812078328122E-2</v>
      </c>
    </row>
    <row r="47" spans="2:12" ht="15" hidden="1" customHeight="1" outlineLevel="1">
      <c r="B47" s="19" t="s">
        <v>43</v>
      </c>
      <c r="C47" s="73">
        <v>69.652414863419494</v>
      </c>
      <c r="D47" s="21">
        <f t="shared" si="5"/>
        <v>1.9612984767295005E-2</v>
      </c>
      <c r="E47" s="74">
        <v>71.23</v>
      </c>
      <c r="F47" s="23">
        <f t="shared" si="5"/>
        <v>5.1055039102847921E-2</v>
      </c>
      <c r="G47" s="73">
        <v>74.540000000000006</v>
      </c>
      <c r="H47" s="21">
        <f t="shared" si="9"/>
        <v>4.779308405960081E-2</v>
      </c>
      <c r="I47" s="74">
        <v>73.55</v>
      </c>
      <c r="J47" s="23">
        <f t="shared" si="10"/>
        <v>-4.6014345648938138E-3</v>
      </c>
      <c r="K47" s="73">
        <v>60.05</v>
      </c>
      <c r="L47" s="21">
        <f t="shared" si="11"/>
        <v>9.8810612991765856E-2</v>
      </c>
    </row>
    <row r="48" spans="2:12" ht="15" hidden="1" customHeight="1" outlineLevel="1">
      <c r="B48" s="19" t="s">
        <v>44</v>
      </c>
      <c r="C48" s="73">
        <v>66.052129666391551</v>
      </c>
      <c r="D48" s="21">
        <f t="shared" si="5"/>
        <v>1.1932664685926131E-2</v>
      </c>
      <c r="E48" s="74">
        <v>69.2</v>
      </c>
      <c r="F48" s="23">
        <f t="shared" si="5"/>
        <v>3.7636827110511417E-2</v>
      </c>
      <c r="G48" s="73">
        <v>70.22</v>
      </c>
      <c r="H48" s="21">
        <f t="shared" si="9"/>
        <v>4.6030090868464324E-2</v>
      </c>
      <c r="I48" s="74">
        <v>69.3</v>
      </c>
      <c r="J48" s="23">
        <f t="shared" si="10"/>
        <v>4.93039443155463E-3</v>
      </c>
      <c r="K48" s="73">
        <v>49.78</v>
      </c>
      <c r="L48" s="21">
        <f t="shared" si="11"/>
        <v>4.4262638976295454E-2</v>
      </c>
    </row>
    <row r="49" spans="2:14" collapsed="1">
      <c r="B49" s="33">
        <v>2008</v>
      </c>
      <c r="C49" s="78">
        <v>61.717103063000927</v>
      </c>
      <c r="D49" s="35">
        <f t="shared" si="5"/>
        <v>-3.5023520967877309E-3</v>
      </c>
      <c r="E49" s="78">
        <v>65.817717394308161</v>
      </c>
      <c r="F49" s="35">
        <f>E49/E62-1</f>
        <v>2.5365732768151794E-2</v>
      </c>
      <c r="G49" s="78">
        <v>63.912637219568246</v>
      </c>
      <c r="H49" s="35">
        <f>G49/G62-1</f>
        <v>1.1812566476002706E-2</v>
      </c>
      <c r="I49" s="78">
        <v>64.684745240971253</v>
      </c>
      <c r="J49" s="35">
        <f>I49/I62-1</f>
        <v>1.0161953465488427E-3</v>
      </c>
      <c r="K49" s="78">
        <v>49.043617846978854</v>
      </c>
      <c r="L49" s="35">
        <f>K49/K62-1</f>
        <v>-4.1529867590950564E-2</v>
      </c>
    </row>
    <row r="50" spans="2:14" ht="15" hidden="1" customHeight="1" outlineLevel="1">
      <c r="B50" s="19" t="s">
        <v>33</v>
      </c>
      <c r="C50" s="73">
        <v>62.820329411079243</v>
      </c>
      <c r="D50" s="21">
        <f t="shared" si="5"/>
        <v>5.1172792302491832E-3</v>
      </c>
      <c r="E50" s="74">
        <v>64.53</v>
      </c>
      <c r="F50" s="23">
        <f t="shared" si="5"/>
        <v>3.5628310062590263E-2</v>
      </c>
      <c r="G50" s="73">
        <v>66.680000000000007</v>
      </c>
      <c r="H50" s="21">
        <f t="shared" si="9"/>
        <v>8.621993646952264E-3</v>
      </c>
      <c r="I50" s="74">
        <v>65.709999999999994</v>
      </c>
      <c r="J50" s="23">
        <f t="shared" si="10"/>
        <v>9.6803933620159821E-3</v>
      </c>
      <c r="K50" s="73">
        <v>50.58</v>
      </c>
      <c r="L50" s="21">
        <f t="shared" si="11"/>
        <v>-9.9358974358974339E-2</v>
      </c>
    </row>
    <row r="51" spans="2:14" ht="15" hidden="1" customHeight="1" outlineLevel="1">
      <c r="B51" s="19" t="s">
        <v>34</v>
      </c>
      <c r="C51" s="73">
        <v>65.39013154004526</v>
      </c>
      <c r="D51" s="21">
        <f t="shared" si="5"/>
        <v>1.2115844891495975E-2</v>
      </c>
      <c r="E51" s="74">
        <v>67.84</v>
      </c>
      <c r="F51" s="23">
        <f t="shared" si="5"/>
        <v>4.3050430504304904E-2</v>
      </c>
      <c r="G51" s="73">
        <v>68.92</v>
      </c>
      <c r="H51" s="21">
        <f t="shared" si="9"/>
        <v>3.1119090365050894E-2</v>
      </c>
      <c r="I51" s="74">
        <v>65.63</v>
      </c>
      <c r="J51" s="23">
        <f t="shared" si="10"/>
        <v>-1.2042751768779336E-2</v>
      </c>
      <c r="K51" s="73">
        <v>54.26</v>
      </c>
      <c r="L51" s="21">
        <f t="shared" si="11"/>
        <v>-6.5449534963830547E-2</v>
      </c>
    </row>
    <row r="52" spans="2:14" ht="15" hidden="1" customHeight="1" outlineLevel="1">
      <c r="B52" s="19" t="s">
        <v>35</v>
      </c>
      <c r="C52" s="73">
        <v>59.75155878343709</v>
      </c>
      <c r="D52" s="21">
        <f t="shared" si="5"/>
        <v>-7.0934011952755394E-2</v>
      </c>
      <c r="E52" s="74">
        <v>65.23</v>
      </c>
      <c r="F52" s="23">
        <f t="shared" si="5"/>
        <v>-2.4233358264771687E-2</v>
      </c>
      <c r="G52" s="73">
        <v>61.28</v>
      </c>
      <c r="H52" s="21">
        <f t="shared" si="9"/>
        <v>-0.10761613513907098</v>
      </c>
      <c r="I52" s="74">
        <v>54.21</v>
      </c>
      <c r="J52" s="23">
        <f t="shared" si="10"/>
        <v>-9.7252289758534505E-2</v>
      </c>
      <c r="K52" s="73">
        <v>52.95</v>
      </c>
      <c r="L52" s="21">
        <f t="shared" si="11"/>
        <v>6.3893911995177799E-2</v>
      </c>
    </row>
    <row r="53" spans="2:14" ht="15" hidden="1" customHeight="1" outlineLevel="1">
      <c r="B53" s="19" t="s">
        <v>36</v>
      </c>
      <c r="C53" s="73">
        <v>57.690066495723741</v>
      </c>
      <c r="D53" s="21">
        <f t="shared" si="5"/>
        <v>-8.1787987863093048E-2</v>
      </c>
      <c r="E53" s="74">
        <v>60.97</v>
      </c>
      <c r="F53" s="23">
        <f t="shared" si="5"/>
        <v>-5.7067738942158996E-2</v>
      </c>
      <c r="G53" s="73">
        <v>57.84</v>
      </c>
      <c r="H53" s="21">
        <f t="shared" si="9"/>
        <v>-9.0994813767090954E-2</v>
      </c>
      <c r="I53" s="74">
        <v>60.52</v>
      </c>
      <c r="J53" s="23">
        <f t="shared" si="10"/>
        <v>-0.11221945137157108</v>
      </c>
      <c r="K53" s="73">
        <v>46.27</v>
      </c>
      <c r="L53" s="21">
        <f t="shared" si="11"/>
        <v>-4.2028985507246208E-2</v>
      </c>
    </row>
    <row r="54" spans="2:14" ht="15" hidden="1" customHeight="1" outlineLevel="1">
      <c r="B54" s="19" t="s">
        <v>37</v>
      </c>
      <c r="C54" s="73">
        <v>73.356746514597177</v>
      </c>
      <c r="D54" s="21">
        <f t="shared" si="5"/>
        <v>-7.486000149323413E-2</v>
      </c>
      <c r="E54" s="74">
        <v>77.680000000000007</v>
      </c>
      <c r="F54" s="23">
        <f t="shared" si="5"/>
        <v>-5.7738961669092537E-2</v>
      </c>
      <c r="G54" s="73">
        <v>71.930000000000007</v>
      </c>
      <c r="H54" s="21">
        <f t="shared" si="9"/>
        <v>-9.9974974974974873E-2</v>
      </c>
      <c r="I54" s="74">
        <v>80.83</v>
      </c>
      <c r="J54" s="23">
        <f t="shared" si="10"/>
        <v>-3.3596365375418435E-2</v>
      </c>
      <c r="K54" s="73">
        <v>32.880000000000003</v>
      </c>
      <c r="L54" s="21">
        <f t="shared" si="11"/>
        <v>-0.18634001484780982</v>
      </c>
    </row>
    <row r="55" spans="2:14" ht="15" hidden="1" customHeight="1" outlineLevel="1">
      <c r="B55" s="19" t="s">
        <v>38</v>
      </c>
      <c r="C55" s="73">
        <v>63.860657063828924</v>
      </c>
      <c r="D55" s="21">
        <f t="shared" si="5"/>
        <v>-9.0719090399179803E-2</v>
      </c>
      <c r="E55" s="74">
        <v>67.010000000000005</v>
      </c>
      <c r="F55" s="23">
        <f t="shared" si="5"/>
        <v>-7.661568141105124E-2</v>
      </c>
      <c r="G55" s="73">
        <v>65.400000000000006</v>
      </c>
      <c r="H55" s="21">
        <f t="shared" si="9"/>
        <v>-8.1718618365627549E-2</v>
      </c>
      <c r="I55" s="74">
        <v>68.569999999999993</v>
      </c>
      <c r="J55" s="23">
        <f t="shared" si="10"/>
        <v>-9.5501912676428047E-2</v>
      </c>
      <c r="K55" s="73">
        <v>50.91</v>
      </c>
      <c r="L55" s="21">
        <f t="shared" si="11"/>
        <v>0.14020156774916015</v>
      </c>
    </row>
    <row r="56" spans="2:14" ht="15" hidden="1" customHeight="1" outlineLevel="1" thickBot="1">
      <c r="B56" s="19" t="s">
        <v>39</v>
      </c>
      <c r="C56" s="73">
        <v>52.815757706790627</v>
      </c>
      <c r="D56" s="21">
        <f t="shared" si="5"/>
        <v>-8.1411747683396096E-2</v>
      </c>
      <c r="E56" s="74">
        <v>53.87</v>
      </c>
      <c r="F56" s="23">
        <f t="shared" si="5"/>
        <v>-9.0033783783783905E-2</v>
      </c>
      <c r="G56" s="73">
        <v>53.18</v>
      </c>
      <c r="H56" s="21">
        <f t="shared" si="9"/>
        <v>-9.5732018364223848E-2</v>
      </c>
      <c r="I56" s="74">
        <v>57.46</v>
      </c>
      <c r="J56" s="23">
        <f t="shared" si="10"/>
        <v>-5.4156378600823007E-2</v>
      </c>
      <c r="K56" s="73">
        <v>53.6</v>
      </c>
      <c r="L56" s="21">
        <f t="shared" si="11"/>
        <v>0.20179372197309409</v>
      </c>
    </row>
    <row r="57" spans="2:14" ht="16.5" hidden="1" customHeight="1" outlineLevel="1" thickBot="1">
      <c r="B57" s="19" t="s">
        <v>40</v>
      </c>
      <c r="C57" s="73">
        <v>47.243130711330338</v>
      </c>
      <c r="D57" s="21">
        <f t="shared" si="5"/>
        <v>-9.5136023733904174E-2</v>
      </c>
      <c r="E57" s="74">
        <v>47.73</v>
      </c>
      <c r="F57" s="23">
        <f t="shared" si="5"/>
        <v>-0.11447124304267164</v>
      </c>
      <c r="G57" s="73">
        <v>49.85</v>
      </c>
      <c r="H57" s="21">
        <f t="shared" si="9"/>
        <v>-5.5871212121212044E-2</v>
      </c>
      <c r="I57" s="74">
        <v>45.96</v>
      </c>
      <c r="J57" s="23">
        <f t="shared" si="10"/>
        <v>-0.15592286501377417</v>
      </c>
      <c r="K57" s="73">
        <v>53.87</v>
      </c>
      <c r="L57" s="21">
        <f t="shared" si="11"/>
        <v>0.27021928790379635</v>
      </c>
      <c r="N57" s="36" t="s">
        <v>45</v>
      </c>
    </row>
    <row r="58" spans="2:14" ht="15" hidden="1" customHeight="1" outlineLevel="1">
      <c r="B58" s="19" t="s">
        <v>41</v>
      </c>
      <c r="C58" s="73">
        <v>59.479253373691513</v>
      </c>
      <c r="D58" s="21">
        <f t="shared" si="5"/>
        <v>-8.0337278871136064E-2</v>
      </c>
      <c r="E58" s="74">
        <v>63.64</v>
      </c>
      <c r="F58" s="23">
        <f t="shared" si="5"/>
        <v>-8.1408775981524295E-2</v>
      </c>
      <c r="G58" s="73">
        <v>56.26</v>
      </c>
      <c r="H58" s="21">
        <f t="shared" si="9"/>
        <v>-0.12490278425882728</v>
      </c>
      <c r="I58" s="74">
        <v>61.25</v>
      </c>
      <c r="J58" s="23">
        <f t="shared" si="10"/>
        <v>-6.0870898497393466E-2</v>
      </c>
      <c r="K58" s="73">
        <v>56.34</v>
      </c>
      <c r="L58" s="21">
        <f t="shared" si="11"/>
        <v>0.19415006358626541</v>
      </c>
    </row>
    <row r="59" spans="2:14" ht="15" hidden="1" customHeight="1" outlineLevel="1">
      <c r="B59" s="19" t="s">
        <v>42</v>
      </c>
      <c r="C59" s="73">
        <v>67.371214459200985</v>
      </c>
      <c r="D59" s="21">
        <f t="shared" si="5"/>
        <v>-3.1740398771837874E-3</v>
      </c>
      <c r="E59" s="74">
        <v>67.33</v>
      </c>
      <c r="F59" s="23">
        <f t="shared" si="5"/>
        <v>-1.8942153577152787E-2</v>
      </c>
      <c r="G59" s="73">
        <v>68.63</v>
      </c>
      <c r="H59" s="21">
        <f t="shared" si="9"/>
        <v>-1.0382119682768587E-2</v>
      </c>
      <c r="I59" s="74">
        <v>72.7</v>
      </c>
      <c r="J59" s="23">
        <f t="shared" si="10"/>
        <v>-9.1317977374949511E-3</v>
      </c>
      <c r="K59" s="73">
        <v>60.77</v>
      </c>
      <c r="L59" s="21">
        <f t="shared" si="11"/>
        <v>0.12976389663506227</v>
      </c>
    </row>
    <row r="60" spans="2:14" ht="15" hidden="1" customHeight="1" outlineLevel="1">
      <c r="B60" s="19" t="s">
        <v>43</v>
      </c>
      <c r="C60" s="73">
        <v>68.312600863273801</v>
      </c>
      <c r="D60" s="21">
        <f t="shared" si="5"/>
        <v>-1.1654096319740681E-2</v>
      </c>
      <c r="E60" s="74">
        <v>67.77</v>
      </c>
      <c r="F60" s="23">
        <f t="shared" si="5"/>
        <v>-3.0749427917620253E-2</v>
      </c>
      <c r="G60" s="73">
        <v>71.14</v>
      </c>
      <c r="H60" s="21">
        <f t="shared" si="9"/>
        <v>-1.6839741790626306E-3</v>
      </c>
      <c r="I60" s="74">
        <v>73.89</v>
      </c>
      <c r="J60" s="23">
        <f t="shared" si="10"/>
        <v>-9.7829000268024879E-3</v>
      </c>
      <c r="K60" s="73">
        <v>54.65</v>
      </c>
      <c r="L60" s="21">
        <f t="shared" si="11"/>
        <v>-6.8677573278800308E-2</v>
      </c>
    </row>
    <row r="61" spans="2:14" ht="15" hidden="1" customHeight="1" outlineLevel="1">
      <c r="B61" s="19" t="s">
        <v>44</v>
      </c>
      <c r="C61" s="73">
        <v>65.27324590998569</v>
      </c>
      <c r="D61" s="21">
        <f t="shared" si="5"/>
        <v>-6.6156871770760572E-3</v>
      </c>
      <c r="E61" s="74">
        <v>66.69</v>
      </c>
      <c r="F61" s="23">
        <f t="shared" si="5"/>
        <v>-4.5239799570508166E-2</v>
      </c>
      <c r="G61" s="73">
        <v>67.13</v>
      </c>
      <c r="H61" s="21">
        <f t="shared" si="9"/>
        <v>-1.7849305047549335E-2</v>
      </c>
      <c r="I61" s="74">
        <v>68.959999999999994</v>
      </c>
      <c r="J61" s="23">
        <f t="shared" si="10"/>
        <v>3.0638170677028898E-2</v>
      </c>
      <c r="K61" s="73">
        <v>47.67</v>
      </c>
      <c r="L61" s="21">
        <f t="shared" si="11"/>
        <v>0.14895155459146792</v>
      </c>
    </row>
    <row r="62" spans="2:14" collapsed="1">
      <c r="B62" s="33">
        <v>2007</v>
      </c>
      <c r="C62" s="78">
        <v>61.934017800105615</v>
      </c>
      <c r="D62" s="35">
        <f t="shared" si="5"/>
        <v>-4.782533547071699E-2</v>
      </c>
      <c r="E62" s="78">
        <v>64.189503599483345</v>
      </c>
      <c r="F62" s="35">
        <f>E62/E75-1</f>
        <v>-4.2822574517340728E-2</v>
      </c>
      <c r="G62" s="78">
        <v>63.166478987473681</v>
      </c>
      <c r="H62" s="35">
        <f>G62/G75-1</f>
        <v>-5.3994960589662244E-2</v>
      </c>
      <c r="I62" s="78">
        <v>64.619079632949976</v>
      </c>
      <c r="J62" s="35">
        <f>I62/I75-1</f>
        <v>-4.7618018101246662E-2</v>
      </c>
      <c r="K62" s="78">
        <v>51.168644894245226</v>
      </c>
      <c r="L62" s="35">
        <f>K62/K75-1</f>
        <v>5.062093020086289E-2</v>
      </c>
    </row>
    <row r="63" spans="2:14" ht="15" hidden="1" customHeight="1" outlineLevel="1">
      <c r="B63" s="19" t="s">
        <v>33</v>
      </c>
      <c r="C63" s="73">
        <v>62.500496916329055</v>
      </c>
      <c r="D63" s="20"/>
      <c r="E63" s="74">
        <v>62.31</v>
      </c>
      <c r="F63" s="23"/>
      <c r="G63" s="73">
        <v>66.11</v>
      </c>
      <c r="H63" s="20"/>
      <c r="I63" s="74">
        <v>65.08</v>
      </c>
      <c r="J63" s="23"/>
      <c r="K63" s="73">
        <v>56.16</v>
      </c>
      <c r="L63" s="20"/>
    </row>
    <row r="64" spans="2:14" ht="15" hidden="1" customHeight="1" outlineLevel="1">
      <c r="B64" s="19" t="s">
        <v>34</v>
      </c>
      <c r="C64" s="73">
        <v>64.607358801951591</v>
      </c>
      <c r="D64" s="20"/>
      <c r="E64" s="74">
        <v>65.040000000000006</v>
      </c>
      <c r="F64" s="23"/>
      <c r="G64" s="73">
        <v>66.84</v>
      </c>
      <c r="H64" s="20"/>
      <c r="I64" s="74">
        <v>66.430000000000007</v>
      </c>
      <c r="J64" s="23"/>
      <c r="K64" s="73">
        <v>58.06</v>
      </c>
      <c r="L64" s="20"/>
    </row>
    <row r="65" spans="2:12" ht="15" hidden="1" customHeight="1" outlineLevel="1">
      <c r="B65" s="19" t="s">
        <v>35</v>
      </c>
      <c r="C65" s="73">
        <v>64.313578962271322</v>
      </c>
      <c r="D65" s="20"/>
      <c r="E65" s="74">
        <v>66.849999999999994</v>
      </c>
      <c r="F65" s="23"/>
      <c r="G65" s="73">
        <v>68.67</v>
      </c>
      <c r="H65" s="20"/>
      <c r="I65" s="74">
        <v>60.05</v>
      </c>
      <c r="J65" s="23"/>
      <c r="K65" s="73">
        <v>49.77</v>
      </c>
      <c r="L65" s="20"/>
    </row>
    <row r="66" spans="2:12" ht="15" hidden="1" customHeight="1" outlineLevel="1">
      <c r="B66" s="19" t="s">
        <v>36</v>
      </c>
      <c r="C66" s="73">
        <v>62.828699399678577</v>
      </c>
      <c r="D66" s="20"/>
      <c r="E66" s="74">
        <v>64.66</v>
      </c>
      <c r="F66" s="23"/>
      <c r="G66" s="73">
        <v>63.63</v>
      </c>
      <c r="H66" s="20"/>
      <c r="I66" s="74">
        <v>68.17</v>
      </c>
      <c r="J66" s="23"/>
      <c r="K66" s="73">
        <v>48.3</v>
      </c>
      <c r="L66" s="20"/>
    </row>
    <row r="67" spans="2:12" ht="15" hidden="1" customHeight="1" outlineLevel="1">
      <c r="B67" s="19" t="s">
        <v>37</v>
      </c>
      <c r="C67" s="73">
        <v>79.292589913958508</v>
      </c>
      <c r="D67" s="20"/>
      <c r="E67" s="74">
        <v>82.44</v>
      </c>
      <c r="F67" s="23"/>
      <c r="G67" s="73">
        <v>79.92</v>
      </c>
      <c r="H67" s="20"/>
      <c r="I67" s="74">
        <v>83.64</v>
      </c>
      <c r="J67" s="23"/>
      <c r="K67" s="73">
        <v>40.409999999999997</v>
      </c>
      <c r="L67" s="20"/>
    </row>
    <row r="68" spans="2:12" ht="15" hidden="1" customHeight="1" outlineLevel="1">
      <c r="B68" s="19" t="s">
        <v>38</v>
      </c>
      <c r="C68" s="73">
        <v>70.232044233573689</v>
      </c>
      <c r="D68" s="20"/>
      <c r="E68" s="74">
        <v>72.569999999999993</v>
      </c>
      <c r="F68" s="23"/>
      <c r="G68" s="73">
        <v>71.22</v>
      </c>
      <c r="H68" s="20"/>
      <c r="I68" s="74">
        <v>75.81</v>
      </c>
      <c r="J68" s="23"/>
      <c r="K68" s="73">
        <v>44.65</v>
      </c>
      <c r="L68" s="20"/>
    </row>
    <row r="69" spans="2:12" ht="15" hidden="1" customHeight="1" outlineLevel="1">
      <c r="B69" s="19" t="s">
        <v>39</v>
      </c>
      <c r="C69" s="73">
        <v>57.496661397088019</v>
      </c>
      <c r="D69" s="20"/>
      <c r="E69" s="74">
        <v>59.2</v>
      </c>
      <c r="F69" s="23"/>
      <c r="G69" s="73">
        <v>58.81</v>
      </c>
      <c r="H69" s="20"/>
      <c r="I69" s="74">
        <v>60.75</v>
      </c>
      <c r="J69" s="23"/>
      <c r="K69" s="73">
        <v>44.6</v>
      </c>
      <c r="L69" s="20"/>
    </row>
    <row r="70" spans="2:12" ht="15" hidden="1" customHeight="1" outlineLevel="1">
      <c r="B70" s="19" t="s">
        <v>40</v>
      </c>
      <c r="C70" s="73">
        <v>52.210201699351792</v>
      </c>
      <c r="D70" s="20"/>
      <c r="E70" s="74">
        <v>53.9</v>
      </c>
      <c r="F70" s="23"/>
      <c r="G70" s="73">
        <v>52.8</v>
      </c>
      <c r="H70" s="20"/>
      <c r="I70" s="74">
        <v>54.45</v>
      </c>
      <c r="J70" s="23"/>
      <c r="K70" s="73">
        <v>42.41</v>
      </c>
      <c r="L70" s="20"/>
    </row>
    <row r="71" spans="2:12" ht="15" hidden="1" customHeight="1" outlineLevel="1">
      <c r="B71" s="19" t="s">
        <v>41</v>
      </c>
      <c r="C71" s="73">
        <v>64.675072727403972</v>
      </c>
      <c r="D71" s="20"/>
      <c r="E71" s="74">
        <v>69.28</v>
      </c>
      <c r="F71" s="23"/>
      <c r="G71" s="73">
        <v>64.290000000000006</v>
      </c>
      <c r="H71" s="20"/>
      <c r="I71" s="74">
        <v>65.22</v>
      </c>
      <c r="J71" s="23"/>
      <c r="K71" s="73">
        <v>47.18</v>
      </c>
      <c r="L71" s="20"/>
    </row>
    <row r="72" spans="2:12" ht="15" hidden="1" customHeight="1" outlineLevel="1">
      <c r="B72" s="19" t="s">
        <v>42</v>
      </c>
      <c r="C72" s="73">
        <v>67.585734274918323</v>
      </c>
      <c r="D72" s="20"/>
      <c r="E72" s="74">
        <v>68.63</v>
      </c>
      <c r="F72" s="23"/>
      <c r="G72" s="73">
        <v>69.349999999999994</v>
      </c>
      <c r="H72" s="20"/>
      <c r="I72" s="74">
        <v>73.37</v>
      </c>
      <c r="J72" s="23"/>
      <c r="K72" s="73">
        <v>53.79</v>
      </c>
      <c r="L72" s="20"/>
    </row>
    <row r="73" spans="2:12" ht="15" hidden="1" customHeight="1" outlineLevel="1">
      <c r="B73" s="19" t="s">
        <v>43</v>
      </c>
      <c r="C73" s="73">
        <v>69.118109974353345</v>
      </c>
      <c r="D73" s="20"/>
      <c r="E73" s="74">
        <v>69.92</v>
      </c>
      <c r="F73" s="23"/>
      <c r="G73" s="73">
        <v>71.260000000000005</v>
      </c>
      <c r="H73" s="20"/>
      <c r="I73" s="74">
        <v>74.62</v>
      </c>
      <c r="J73" s="23"/>
      <c r="K73" s="73">
        <v>58.68</v>
      </c>
      <c r="L73" s="20"/>
    </row>
    <row r="74" spans="2:12" ht="15" hidden="1" customHeight="1" outlineLevel="1">
      <c r="B74" s="19" t="s">
        <v>44</v>
      </c>
      <c r="C74" s="73">
        <v>65.707949146586728</v>
      </c>
      <c r="D74" s="20"/>
      <c r="E74" s="74">
        <v>69.849999999999994</v>
      </c>
      <c r="F74" s="23"/>
      <c r="G74" s="73">
        <v>68.349999999999994</v>
      </c>
      <c r="H74" s="20"/>
      <c r="I74" s="74">
        <v>66.91</v>
      </c>
      <c r="J74" s="23"/>
      <c r="K74" s="73">
        <v>41.49</v>
      </c>
      <c r="L74" s="20"/>
    </row>
    <row r="75" spans="2:12" collapsed="1">
      <c r="B75" s="33">
        <v>2006</v>
      </c>
      <c r="C75" s="78">
        <v>65.044807541401354</v>
      </c>
      <c r="D75" s="34"/>
      <c r="E75" s="78">
        <v>67.06123848158623</v>
      </c>
      <c r="F75" s="35"/>
      <c r="G75" s="78">
        <v>66.771820821215186</v>
      </c>
      <c r="H75" s="35"/>
      <c r="I75" s="78">
        <v>67.849960269218485</v>
      </c>
      <c r="J75" s="35"/>
      <c r="K75" s="78">
        <v>48.703241505442456</v>
      </c>
      <c r="L75" s="35"/>
    </row>
    <row r="76" spans="2:12" ht="15" customHeight="1">
      <c r="B76" s="211" t="s">
        <v>46</v>
      </c>
      <c r="C76" s="211"/>
      <c r="D76" s="211"/>
      <c r="E76" s="211"/>
      <c r="F76" s="211"/>
      <c r="G76" s="211"/>
      <c r="H76" s="211"/>
      <c r="I76" s="37"/>
      <c r="J76" s="37"/>
      <c r="K76" s="37"/>
      <c r="L76" s="37"/>
    </row>
  </sheetData>
  <mergeCells count="7">
    <mergeCell ref="B76:H76"/>
    <mergeCell ref="B5:L5"/>
    <mergeCell ref="C6:D6"/>
    <mergeCell ref="E6:F6"/>
    <mergeCell ref="G6:H6"/>
    <mergeCell ref="I6:J6"/>
    <mergeCell ref="K6:L6"/>
  </mergeCells>
  <hyperlinks>
    <hyperlink ref="N5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79" customWidth="1"/>
    <col min="2" max="2" width="21.7109375" style="79" customWidth="1"/>
    <col min="3" max="4" width="11.140625" style="79" customWidth="1"/>
    <col min="5" max="6" width="10.7109375" style="79" customWidth="1"/>
    <col min="7" max="12" width="11.42578125" style="79"/>
    <col min="13" max="13" width="13.7109375" style="79" customWidth="1"/>
    <col min="14" max="256" width="11.42578125" style="79"/>
    <col min="257" max="257" width="13.28515625" style="79" customWidth="1"/>
    <col min="258" max="258" width="30.85546875" style="79" customWidth="1"/>
    <col min="259" max="261" width="12.7109375" style="79" customWidth="1"/>
    <col min="262" max="262" width="10.7109375" style="79" customWidth="1"/>
    <col min="263" max="268" width="11.42578125" style="79"/>
    <col min="269" max="269" width="13.7109375" style="79" customWidth="1"/>
    <col min="270" max="512" width="11.42578125" style="79"/>
    <col min="513" max="513" width="13.28515625" style="79" customWidth="1"/>
    <col min="514" max="514" width="30.85546875" style="79" customWidth="1"/>
    <col min="515" max="517" width="12.7109375" style="79" customWidth="1"/>
    <col min="518" max="518" width="10.7109375" style="79" customWidth="1"/>
    <col min="519" max="524" width="11.42578125" style="79"/>
    <col min="525" max="525" width="13.7109375" style="79" customWidth="1"/>
    <col min="526" max="768" width="11.42578125" style="79"/>
    <col min="769" max="769" width="13.28515625" style="79" customWidth="1"/>
    <col min="770" max="770" width="30.85546875" style="79" customWidth="1"/>
    <col min="771" max="773" width="12.7109375" style="79" customWidth="1"/>
    <col min="774" max="774" width="10.7109375" style="79" customWidth="1"/>
    <col min="775" max="780" width="11.42578125" style="79"/>
    <col min="781" max="781" width="13.7109375" style="79" customWidth="1"/>
    <col min="782" max="1024" width="11.42578125" style="79"/>
    <col min="1025" max="1025" width="13.28515625" style="79" customWidth="1"/>
    <col min="1026" max="1026" width="30.85546875" style="79" customWidth="1"/>
    <col min="1027" max="1029" width="12.7109375" style="79" customWidth="1"/>
    <col min="1030" max="1030" width="10.7109375" style="79" customWidth="1"/>
    <col min="1031" max="1036" width="11.42578125" style="79"/>
    <col min="1037" max="1037" width="13.7109375" style="79" customWidth="1"/>
    <col min="1038" max="1280" width="11.42578125" style="79"/>
    <col min="1281" max="1281" width="13.28515625" style="79" customWidth="1"/>
    <col min="1282" max="1282" width="30.85546875" style="79" customWidth="1"/>
    <col min="1283" max="1285" width="12.7109375" style="79" customWidth="1"/>
    <col min="1286" max="1286" width="10.7109375" style="79" customWidth="1"/>
    <col min="1287" max="1292" width="11.42578125" style="79"/>
    <col min="1293" max="1293" width="13.7109375" style="79" customWidth="1"/>
    <col min="1294" max="1536" width="11.42578125" style="79"/>
    <col min="1537" max="1537" width="13.28515625" style="79" customWidth="1"/>
    <col min="1538" max="1538" width="30.85546875" style="79" customWidth="1"/>
    <col min="1539" max="1541" width="12.7109375" style="79" customWidth="1"/>
    <col min="1542" max="1542" width="10.7109375" style="79" customWidth="1"/>
    <col min="1543" max="1548" width="11.42578125" style="79"/>
    <col min="1549" max="1549" width="13.7109375" style="79" customWidth="1"/>
    <col min="1550" max="1792" width="11.42578125" style="79"/>
    <col min="1793" max="1793" width="13.28515625" style="79" customWidth="1"/>
    <col min="1794" max="1794" width="30.85546875" style="79" customWidth="1"/>
    <col min="1795" max="1797" width="12.7109375" style="79" customWidth="1"/>
    <col min="1798" max="1798" width="10.7109375" style="79" customWidth="1"/>
    <col min="1799" max="1804" width="11.42578125" style="79"/>
    <col min="1805" max="1805" width="13.7109375" style="79" customWidth="1"/>
    <col min="1806" max="2048" width="11.42578125" style="79"/>
    <col min="2049" max="2049" width="13.28515625" style="79" customWidth="1"/>
    <col min="2050" max="2050" width="30.85546875" style="79" customWidth="1"/>
    <col min="2051" max="2053" width="12.7109375" style="79" customWidth="1"/>
    <col min="2054" max="2054" width="10.7109375" style="79" customWidth="1"/>
    <col min="2055" max="2060" width="11.42578125" style="79"/>
    <col min="2061" max="2061" width="13.7109375" style="79" customWidth="1"/>
    <col min="2062" max="2304" width="11.42578125" style="79"/>
    <col min="2305" max="2305" width="13.28515625" style="79" customWidth="1"/>
    <col min="2306" max="2306" width="30.85546875" style="79" customWidth="1"/>
    <col min="2307" max="2309" width="12.7109375" style="79" customWidth="1"/>
    <col min="2310" max="2310" width="10.7109375" style="79" customWidth="1"/>
    <col min="2311" max="2316" width="11.42578125" style="79"/>
    <col min="2317" max="2317" width="13.7109375" style="79" customWidth="1"/>
    <col min="2318" max="2560" width="11.42578125" style="79"/>
    <col min="2561" max="2561" width="13.28515625" style="79" customWidth="1"/>
    <col min="2562" max="2562" width="30.85546875" style="79" customWidth="1"/>
    <col min="2563" max="2565" width="12.7109375" style="79" customWidth="1"/>
    <col min="2566" max="2566" width="10.7109375" style="79" customWidth="1"/>
    <col min="2567" max="2572" width="11.42578125" style="79"/>
    <col min="2573" max="2573" width="13.7109375" style="79" customWidth="1"/>
    <col min="2574" max="2816" width="11.42578125" style="79"/>
    <col min="2817" max="2817" width="13.28515625" style="79" customWidth="1"/>
    <col min="2818" max="2818" width="30.85546875" style="79" customWidth="1"/>
    <col min="2819" max="2821" width="12.7109375" style="79" customWidth="1"/>
    <col min="2822" max="2822" width="10.7109375" style="79" customWidth="1"/>
    <col min="2823" max="2828" width="11.42578125" style="79"/>
    <col min="2829" max="2829" width="13.7109375" style="79" customWidth="1"/>
    <col min="2830" max="3072" width="11.42578125" style="79"/>
    <col min="3073" max="3073" width="13.28515625" style="79" customWidth="1"/>
    <col min="3074" max="3074" width="30.85546875" style="79" customWidth="1"/>
    <col min="3075" max="3077" width="12.7109375" style="79" customWidth="1"/>
    <col min="3078" max="3078" width="10.7109375" style="79" customWidth="1"/>
    <col min="3079" max="3084" width="11.42578125" style="79"/>
    <col min="3085" max="3085" width="13.7109375" style="79" customWidth="1"/>
    <col min="3086" max="3328" width="11.42578125" style="79"/>
    <col min="3329" max="3329" width="13.28515625" style="79" customWidth="1"/>
    <col min="3330" max="3330" width="30.85546875" style="79" customWidth="1"/>
    <col min="3331" max="3333" width="12.7109375" style="79" customWidth="1"/>
    <col min="3334" max="3334" width="10.7109375" style="79" customWidth="1"/>
    <col min="3335" max="3340" width="11.42578125" style="79"/>
    <col min="3341" max="3341" width="13.7109375" style="79" customWidth="1"/>
    <col min="3342" max="3584" width="11.42578125" style="79"/>
    <col min="3585" max="3585" width="13.28515625" style="79" customWidth="1"/>
    <col min="3586" max="3586" width="30.85546875" style="79" customWidth="1"/>
    <col min="3587" max="3589" width="12.7109375" style="79" customWidth="1"/>
    <col min="3590" max="3590" width="10.7109375" style="79" customWidth="1"/>
    <col min="3591" max="3596" width="11.42578125" style="79"/>
    <col min="3597" max="3597" width="13.7109375" style="79" customWidth="1"/>
    <col min="3598" max="3840" width="11.42578125" style="79"/>
    <col min="3841" max="3841" width="13.28515625" style="79" customWidth="1"/>
    <col min="3842" max="3842" width="30.85546875" style="79" customWidth="1"/>
    <col min="3843" max="3845" width="12.7109375" style="79" customWidth="1"/>
    <col min="3846" max="3846" width="10.7109375" style="79" customWidth="1"/>
    <col min="3847" max="3852" width="11.42578125" style="79"/>
    <col min="3853" max="3853" width="13.7109375" style="79" customWidth="1"/>
    <col min="3854" max="4096" width="11.42578125" style="79"/>
    <col min="4097" max="4097" width="13.28515625" style="79" customWidth="1"/>
    <col min="4098" max="4098" width="30.85546875" style="79" customWidth="1"/>
    <col min="4099" max="4101" width="12.7109375" style="79" customWidth="1"/>
    <col min="4102" max="4102" width="10.7109375" style="79" customWidth="1"/>
    <col min="4103" max="4108" width="11.42578125" style="79"/>
    <col min="4109" max="4109" width="13.7109375" style="79" customWidth="1"/>
    <col min="4110" max="4352" width="11.42578125" style="79"/>
    <col min="4353" max="4353" width="13.28515625" style="79" customWidth="1"/>
    <col min="4354" max="4354" width="30.85546875" style="79" customWidth="1"/>
    <col min="4355" max="4357" width="12.7109375" style="79" customWidth="1"/>
    <col min="4358" max="4358" width="10.7109375" style="79" customWidth="1"/>
    <col min="4359" max="4364" width="11.42578125" style="79"/>
    <col min="4365" max="4365" width="13.7109375" style="79" customWidth="1"/>
    <col min="4366" max="4608" width="11.42578125" style="79"/>
    <col min="4609" max="4609" width="13.28515625" style="79" customWidth="1"/>
    <col min="4610" max="4610" width="30.85546875" style="79" customWidth="1"/>
    <col min="4611" max="4613" width="12.7109375" style="79" customWidth="1"/>
    <col min="4614" max="4614" width="10.7109375" style="79" customWidth="1"/>
    <col min="4615" max="4620" width="11.42578125" style="79"/>
    <col min="4621" max="4621" width="13.7109375" style="79" customWidth="1"/>
    <col min="4622" max="4864" width="11.42578125" style="79"/>
    <col min="4865" max="4865" width="13.28515625" style="79" customWidth="1"/>
    <col min="4866" max="4866" width="30.85546875" style="79" customWidth="1"/>
    <col min="4867" max="4869" width="12.7109375" style="79" customWidth="1"/>
    <col min="4870" max="4870" width="10.7109375" style="79" customWidth="1"/>
    <col min="4871" max="4876" width="11.42578125" style="79"/>
    <col min="4877" max="4877" width="13.7109375" style="79" customWidth="1"/>
    <col min="4878" max="5120" width="11.42578125" style="79"/>
    <col min="5121" max="5121" width="13.28515625" style="79" customWidth="1"/>
    <col min="5122" max="5122" width="30.85546875" style="79" customWidth="1"/>
    <col min="5123" max="5125" width="12.7109375" style="79" customWidth="1"/>
    <col min="5126" max="5126" width="10.7109375" style="79" customWidth="1"/>
    <col min="5127" max="5132" width="11.42578125" style="79"/>
    <col min="5133" max="5133" width="13.7109375" style="79" customWidth="1"/>
    <col min="5134" max="5376" width="11.42578125" style="79"/>
    <col min="5377" max="5377" width="13.28515625" style="79" customWidth="1"/>
    <col min="5378" max="5378" width="30.85546875" style="79" customWidth="1"/>
    <col min="5379" max="5381" width="12.7109375" style="79" customWidth="1"/>
    <col min="5382" max="5382" width="10.7109375" style="79" customWidth="1"/>
    <col min="5383" max="5388" width="11.42578125" style="79"/>
    <col min="5389" max="5389" width="13.7109375" style="79" customWidth="1"/>
    <col min="5390" max="5632" width="11.42578125" style="79"/>
    <col min="5633" max="5633" width="13.28515625" style="79" customWidth="1"/>
    <col min="5634" max="5634" width="30.85546875" style="79" customWidth="1"/>
    <col min="5635" max="5637" width="12.7109375" style="79" customWidth="1"/>
    <col min="5638" max="5638" width="10.7109375" style="79" customWidth="1"/>
    <col min="5639" max="5644" width="11.42578125" style="79"/>
    <col min="5645" max="5645" width="13.7109375" style="79" customWidth="1"/>
    <col min="5646" max="5888" width="11.42578125" style="79"/>
    <col min="5889" max="5889" width="13.28515625" style="79" customWidth="1"/>
    <col min="5890" max="5890" width="30.85546875" style="79" customWidth="1"/>
    <col min="5891" max="5893" width="12.7109375" style="79" customWidth="1"/>
    <col min="5894" max="5894" width="10.7109375" style="79" customWidth="1"/>
    <col min="5895" max="5900" width="11.42578125" style="79"/>
    <col min="5901" max="5901" width="13.7109375" style="79" customWidth="1"/>
    <col min="5902" max="6144" width="11.42578125" style="79"/>
    <col min="6145" max="6145" width="13.28515625" style="79" customWidth="1"/>
    <col min="6146" max="6146" width="30.85546875" style="79" customWidth="1"/>
    <col min="6147" max="6149" width="12.7109375" style="79" customWidth="1"/>
    <col min="6150" max="6150" width="10.7109375" style="79" customWidth="1"/>
    <col min="6151" max="6156" width="11.42578125" style="79"/>
    <col min="6157" max="6157" width="13.7109375" style="79" customWidth="1"/>
    <col min="6158" max="6400" width="11.42578125" style="79"/>
    <col min="6401" max="6401" width="13.28515625" style="79" customWidth="1"/>
    <col min="6402" max="6402" width="30.85546875" style="79" customWidth="1"/>
    <col min="6403" max="6405" width="12.7109375" style="79" customWidth="1"/>
    <col min="6406" max="6406" width="10.7109375" style="79" customWidth="1"/>
    <col min="6407" max="6412" width="11.42578125" style="79"/>
    <col min="6413" max="6413" width="13.7109375" style="79" customWidth="1"/>
    <col min="6414" max="6656" width="11.42578125" style="79"/>
    <col min="6657" max="6657" width="13.28515625" style="79" customWidth="1"/>
    <col min="6658" max="6658" width="30.85546875" style="79" customWidth="1"/>
    <col min="6659" max="6661" width="12.7109375" style="79" customWidth="1"/>
    <col min="6662" max="6662" width="10.7109375" style="79" customWidth="1"/>
    <col min="6663" max="6668" width="11.42578125" style="79"/>
    <col min="6669" max="6669" width="13.7109375" style="79" customWidth="1"/>
    <col min="6670" max="6912" width="11.42578125" style="79"/>
    <col min="6913" max="6913" width="13.28515625" style="79" customWidth="1"/>
    <col min="6914" max="6914" width="30.85546875" style="79" customWidth="1"/>
    <col min="6915" max="6917" width="12.7109375" style="79" customWidth="1"/>
    <col min="6918" max="6918" width="10.7109375" style="79" customWidth="1"/>
    <col min="6919" max="6924" width="11.42578125" style="79"/>
    <col min="6925" max="6925" width="13.7109375" style="79" customWidth="1"/>
    <col min="6926" max="7168" width="11.42578125" style="79"/>
    <col min="7169" max="7169" width="13.28515625" style="79" customWidth="1"/>
    <col min="7170" max="7170" width="30.85546875" style="79" customWidth="1"/>
    <col min="7171" max="7173" width="12.7109375" style="79" customWidth="1"/>
    <col min="7174" max="7174" width="10.7109375" style="79" customWidth="1"/>
    <col min="7175" max="7180" width="11.42578125" style="79"/>
    <col min="7181" max="7181" width="13.7109375" style="79" customWidth="1"/>
    <col min="7182" max="7424" width="11.42578125" style="79"/>
    <col min="7425" max="7425" width="13.28515625" style="79" customWidth="1"/>
    <col min="7426" max="7426" width="30.85546875" style="79" customWidth="1"/>
    <col min="7427" max="7429" width="12.7109375" style="79" customWidth="1"/>
    <col min="7430" max="7430" width="10.7109375" style="79" customWidth="1"/>
    <col min="7431" max="7436" width="11.42578125" style="79"/>
    <col min="7437" max="7437" width="13.7109375" style="79" customWidth="1"/>
    <col min="7438" max="7680" width="11.42578125" style="79"/>
    <col min="7681" max="7681" width="13.28515625" style="79" customWidth="1"/>
    <col min="7682" max="7682" width="30.85546875" style="79" customWidth="1"/>
    <col min="7683" max="7685" width="12.7109375" style="79" customWidth="1"/>
    <col min="7686" max="7686" width="10.7109375" style="79" customWidth="1"/>
    <col min="7687" max="7692" width="11.42578125" style="79"/>
    <col min="7693" max="7693" width="13.7109375" style="79" customWidth="1"/>
    <col min="7694" max="7936" width="11.42578125" style="79"/>
    <col min="7937" max="7937" width="13.28515625" style="79" customWidth="1"/>
    <col min="7938" max="7938" width="30.85546875" style="79" customWidth="1"/>
    <col min="7939" max="7941" width="12.7109375" style="79" customWidth="1"/>
    <col min="7942" max="7942" width="10.7109375" style="79" customWidth="1"/>
    <col min="7943" max="7948" width="11.42578125" style="79"/>
    <col min="7949" max="7949" width="13.7109375" style="79" customWidth="1"/>
    <col min="7950" max="8192" width="11.42578125" style="79"/>
    <col min="8193" max="8193" width="13.28515625" style="79" customWidth="1"/>
    <col min="8194" max="8194" width="30.85546875" style="79" customWidth="1"/>
    <col min="8195" max="8197" width="12.7109375" style="79" customWidth="1"/>
    <col min="8198" max="8198" width="10.7109375" style="79" customWidth="1"/>
    <col min="8199" max="8204" width="11.42578125" style="79"/>
    <col min="8205" max="8205" width="13.7109375" style="79" customWidth="1"/>
    <col min="8206" max="8448" width="11.42578125" style="79"/>
    <col min="8449" max="8449" width="13.28515625" style="79" customWidth="1"/>
    <col min="8450" max="8450" width="30.85546875" style="79" customWidth="1"/>
    <col min="8451" max="8453" width="12.7109375" style="79" customWidth="1"/>
    <col min="8454" max="8454" width="10.7109375" style="79" customWidth="1"/>
    <col min="8455" max="8460" width="11.42578125" style="79"/>
    <col min="8461" max="8461" width="13.7109375" style="79" customWidth="1"/>
    <col min="8462" max="8704" width="11.42578125" style="79"/>
    <col min="8705" max="8705" width="13.28515625" style="79" customWidth="1"/>
    <col min="8706" max="8706" width="30.85546875" style="79" customWidth="1"/>
    <col min="8707" max="8709" width="12.7109375" style="79" customWidth="1"/>
    <col min="8710" max="8710" width="10.7109375" style="79" customWidth="1"/>
    <col min="8711" max="8716" width="11.42578125" style="79"/>
    <col min="8717" max="8717" width="13.7109375" style="79" customWidth="1"/>
    <col min="8718" max="8960" width="11.42578125" style="79"/>
    <col min="8961" max="8961" width="13.28515625" style="79" customWidth="1"/>
    <col min="8962" max="8962" width="30.85546875" style="79" customWidth="1"/>
    <col min="8963" max="8965" width="12.7109375" style="79" customWidth="1"/>
    <col min="8966" max="8966" width="10.7109375" style="79" customWidth="1"/>
    <col min="8967" max="8972" width="11.42578125" style="79"/>
    <col min="8973" max="8973" width="13.7109375" style="79" customWidth="1"/>
    <col min="8974" max="9216" width="11.42578125" style="79"/>
    <col min="9217" max="9217" width="13.28515625" style="79" customWidth="1"/>
    <col min="9218" max="9218" width="30.85546875" style="79" customWidth="1"/>
    <col min="9219" max="9221" width="12.7109375" style="79" customWidth="1"/>
    <col min="9222" max="9222" width="10.7109375" style="79" customWidth="1"/>
    <col min="9223" max="9228" width="11.42578125" style="79"/>
    <col min="9229" max="9229" width="13.7109375" style="79" customWidth="1"/>
    <col min="9230" max="9472" width="11.42578125" style="79"/>
    <col min="9473" max="9473" width="13.28515625" style="79" customWidth="1"/>
    <col min="9474" max="9474" width="30.85546875" style="79" customWidth="1"/>
    <col min="9475" max="9477" width="12.7109375" style="79" customWidth="1"/>
    <col min="9478" max="9478" width="10.7109375" style="79" customWidth="1"/>
    <col min="9479" max="9484" width="11.42578125" style="79"/>
    <col min="9485" max="9485" width="13.7109375" style="79" customWidth="1"/>
    <col min="9486" max="9728" width="11.42578125" style="79"/>
    <col min="9729" max="9729" width="13.28515625" style="79" customWidth="1"/>
    <col min="9730" max="9730" width="30.85546875" style="79" customWidth="1"/>
    <col min="9731" max="9733" width="12.7109375" style="79" customWidth="1"/>
    <col min="9734" max="9734" width="10.7109375" style="79" customWidth="1"/>
    <col min="9735" max="9740" width="11.42578125" style="79"/>
    <col min="9741" max="9741" width="13.7109375" style="79" customWidth="1"/>
    <col min="9742" max="9984" width="11.42578125" style="79"/>
    <col min="9985" max="9985" width="13.28515625" style="79" customWidth="1"/>
    <col min="9986" max="9986" width="30.85546875" style="79" customWidth="1"/>
    <col min="9987" max="9989" width="12.7109375" style="79" customWidth="1"/>
    <col min="9990" max="9990" width="10.7109375" style="79" customWidth="1"/>
    <col min="9991" max="9996" width="11.42578125" style="79"/>
    <col min="9997" max="9997" width="13.7109375" style="79" customWidth="1"/>
    <col min="9998" max="10240" width="11.42578125" style="79"/>
    <col min="10241" max="10241" width="13.28515625" style="79" customWidth="1"/>
    <col min="10242" max="10242" width="30.85546875" style="79" customWidth="1"/>
    <col min="10243" max="10245" width="12.7109375" style="79" customWidth="1"/>
    <col min="10246" max="10246" width="10.7109375" style="79" customWidth="1"/>
    <col min="10247" max="10252" width="11.42578125" style="79"/>
    <col min="10253" max="10253" width="13.7109375" style="79" customWidth="1"/>
    <col min="10254" max="10496" width="11.42578125" style="79"/>
    <col min="10497" max="10497" width="13.28515625" style="79" customWidth="1"/>
    <col min="10498" max="10498" width="30.85546875" style="79" customWidth="1"/>
    <col min="10499" max="10501" width="12.7109375" style="79" customWidth="1"/>
    <col min="10502" max="10502" width="10.7109375" style="79" customWidth="1"/>
    <col min="10503" max="10508" width="11.42578125" style="79"/>
    <col min="10509" max="10509" width="13.7109375" style="79" customWidth="1"/>
    <col min="10510" max="10752" width="11.42578125" style="79"/>
    <col min="10753" max="10753" width="13.28515625" style="79" customWidth="1"/>
    <col min="10754" max="10754" width="30.85546875" style="79" customWidth="1"/>
    <col min="10755" max="10757" width="12.7109375" style="79" customWidth="1"/>
    <col min="10758" max="10758" width="10.7109375" style="79" customWidth="1"/>
    <col min="10759" max="10764" width="11.42578125" style="79"/>
    <col min="10765" max="10765" width="13.7109375" style="79" customWidth="1"/>
    <col min="10766" max="11008" width="11.42578125" style="79"/>
    <col min="11009" max="11009" width="13.28515625" style="79" customWidth="1"/>
    <col min="11010" max="11010" width="30.85546875" style="79" customWidth="1"/>
    <col min="11011" max="11013" width="12.7109375" style="79" customWidth="1"/>
    <col min="11014" max="11014" width="10.7109375" style="79" customWidth="1"/>
    <col min="11015" max="11020" width="11.42578125" style="79"/>
    <col min="11021" max="11021" width="13.7109375" style="79" customWidth="1"/>
    <col min="11022" max="11264" width="11.42578125" style="79"/>
    <col min="11265" max="11265" width="13.28515625" style="79" customWidth="1"/>
    <col min="11266" max="11266" width="30.85546875" style="79" customWidth="1"/>
    <col min="11267" max="11269" width="12.7109375" style="79" customWidth="1"/>
    <col min="11270" max="11270" width="10.7109375" style="79" customWidth="1"/>
    <col min="11271" max="11276" width="11.42578125" style="79"/>
    <col min="11277" max="11277" width="13.7109375" style="79" customWidth="1"/>
    <col min="11278" max="11520" width="11.42578125" style="79"/>
    <col min="11521" max="11521" width="13.28515625" style="79" customWidth="1"/>
    <col min="11522" max="11522" width="30.85546875" style="79" customWidth="1"/>
    <col min="11523" max="11525" width="12.7109375" style="79" customWidth="1"/>
    <col min="11526" max="11526" width="10.7109375" style="79" customWidth="1"/>
    <col min="11527" max="11532" width="11.42578125" style="79"/>
    <col min="11533" max="11533" width="13.7109375" style="79" customWidth="1"/>
    <col min="11534" max="11776" width="11.42578125" style="79"/>
    <col min="11777" max="11777" width="13.28515625" style="79" customWidth="1"/>
    <col min="11778" max="11778" width="30.85546875" style="79" customWidth="1"/>
    <col min="11779" max="11781" width="12.7109375" style="79" customWidth="1"/>
    <col min="11782" max="11782" width="10.7109375" style="79" customWidth="1"/>
    <col min="11783" max="11788" width="11.42578125" style="79"/>
    <col min="11789" max="11789" width="13.7109375" style="79" customWidth="1"/>
    <col min="11790" max="12032" width="11.42578125" style="79"/>
    <col min="12033" max="12033" width="13.28515625" style="79" customWidth="1"/>
    <col min="12034" max="12034" width="30.85546875" style="79" customWidth="1"/>
    <col min="12035" max="12037" width="12.7109375" style="79" customWidth="1"/>
    <col min="12038" max="12038" width="10.7109375" style="79" customWidth="1"/>
    <col min="12039" max="12044" width="11.42578125" style="79"/>
    <col min="12045" max="12045" width="13.7109375" style="79" customWidth="1"/>
    <col min="12046" max="12288" width="11.42578125" style="79"/>
    <col min="12289" max="12289" width="13.28515625" style="79" customWidth="1"/>
    <col min="12290" max="12290" width="30.85546875" style="79" customWidth="1"/>
    <col min="12291" max="12293" width="12.7109375" style="79" customWidth="1"/>
    <col min="12294" max="12294" width="10.7109375" style="79" customWidth="1"/>
    <col min="12295" max="12300" width="11.42578125" style="79"/>
    <col min="12301" max="12301" width="13.7109375" style="79" customWidth="1"/>
    <col min="12302" max="12544" width="11.42578125" style="79"/>
    <col min="12545" max="12545" width="13.28515625" style="79" customWidth="1"/>
    <col min="12546" max="12546" width="30.85546875" style="79" customWidth="1"/>
    <col min="12547" max="12549" width="12.7109375" style="79" customWidth="1"/>
    <col min="12550" max="12550" width="10.7109375" style="79" customWidth="1"/>
    <col min="12551" max="12556" width="11.42578125" style="79"/>
    <col min="12557" max="12557" width="13.7109375" style="79" customWidth="1"/>
    <col min="12558" max="12800" width="11.42578125" style="79"/>
    <col min="12801" max="12801" width="13.28515625" style="79" customWidth="1"/>
    <col min="12802" max="12802" width="30.85546875" style="79" customWidth="1"/>
    <col min="12803" max="12805" width="12.7109375" style="79" customWidth="1"/>
    <col min="12806" max="12806" width="10.7109375" style="79" customWidth="1"/>
    <col min="12807" max="12812" width="11.42578125" style="79"/>
    <col min="12813" max="12813" width="13.7109375" style="79" customWidth="1"/>
    <col min="12814" max="13056" width="11.42578125" style="79"/>
    <col min="13057" max="13057" width="13.28515625" style="79" customWidth="1"/>
    <col min="13058" max="13058" width="30.85546875" style="79" customWidth="1"/>
    <col min="13059" max="13061" width="12.7109375" style="79" customWidth="1"/>
    <col min="13062" max="13062" width="10.7109375" style="79" customWidth="1"/>
    <col min="13063" max="13068" width="11.42578125" style="79"/>
    <col min="13069" max="13069" width="13.7109375" style="79" customWidth="1"/>
    <col min="13070" max="13312" width="11.42578125" style="79"/>
    <col min="13313" max="13313" width="13.28515625" style="79" customWidth="1"/>
    <col min="13314" max="13314" width="30.85546875" style="79" customWidth="1"/>
    <col min="13315" max="13317" width="12.7109375" style="79" customWidth="1"/>
    <col min="13318" max="13318" width="10.7109375" style="79" customWidth="1"/>
    <col min="13319" max="13324" width="11.42578125" style="79"/>
    <col min="13325" max="13325" width="13.7109375" style="79" customWidth="1"/>
    <col min="13326" max="13568" width="11.42578125" style="79"/>
    <col min="13569" max="13569" width="13.28515625" style="79" customWidth="1"/>
    <col min="13570" max="13570" width="30.85546875" style="79" customWidth="1"/>
    <col min="13571" max="13573" width="12.7109375" style="79" customWidth="1"/>
    <col min="13574" max="13574" width="10.7109375" style="79" customWidth="1"/>
    <col min="13575" max="13580" width="11.42578125" style="79"/>
    <col min="13581" max="13581" width="13.7109375" style="79" customWidth="1"/>
    <col min="13582" max="13824" width="11.42578125" style="79"/>
    <col min="13825" max="13825" width="13.28515625" style="79" customWidth="1"/>
    <col min="13826" max="13826" width="30.85546875" style="79" customWidth="1"/>
    <col min="13827" max="13829" width="12.7109375" style="79" customWidth="1"/>
    <col min="13830" max="13830" width="10.7109375" style="79" customWidth="1"/>
    <col min="13831" max="13836" width="11.42578125" style="79"/>
    <col min="13837" max="13837" width="13.7109375" style="79" customWidth="1"/>
    <col min="13838" max="14080" width="11.42578125" style="79"/>
    <col min="14081" max="14081" width="13.28515625" style="79" customWidth="1"/>
    <col min="14082" max="14082" width="30.85546875" style="79" customWidth="1"/>
    <col min="14083" max="14085" width="12.7109375" style="79" customWidth="1"/>
    <col min="14086" max="14086" width="10.7109375" style="79" customWidth="1"/>
    <col min="14087" max="14092" width="11.42578125" style="79"/>
    <col min="14093" max="14093" width="13.7109375" style="79" customWidth="1"/>
    <col min="14094" max="14336" width="11.42578125" style="79"/>
    <col min="14337" max="14337" width="13.28515625" style="79" customWidth="1"/>
    <col min="14338" max="14338" width="30.85546875" style="79" customWidth="1"/>
    <col min="14339" max="14341" width="12.7109375" style="79" customWidth="1"/>
    <col min="14342" max="14342" width="10.7109375" style="79" customWidth="1"/>
    <col min="14343" max="14348" width="11.42578125" style="79"/>
    <col min="14349" max="14349" width="13.7109375" style="79" customWidth="1"/>
    <col min="14350" max="14592" width="11.42578125" style="79"/>
    <col min="14593" max="14593" width="13.28515625" style="79" customWidth="1"/>
    <col min="14594" max="14594" width="30.85546875" style="79" customWidth="1"/>
    <col min="14595" max="14597" width="12.7109375" style="79" customWidth="1"/>
    <col min="14598" max="14598" width="10.7109375" style="79" customWidth="1"/>
    <col min="14599" max="14604" width="11.42578125" style="79"/>
    <col min="14605" max="14605" width="13.7109375" style="79" customWidth="1"/>
    <col min="14606" max="14848" width="11.42578125" style="79"/>
    <col min="14849" max="14849" width="13.28515625" style="79" customWidth="1"/>
    <col min="14850" max="14850" width="30.85546875" style="79" customWidth="1"/>
    <col min="14851" max="14853" width="12.7109375" style="79" customWidth="1"/>
    <col min="14854" max="14854" width="10.7109375" style="79" customWidth="1"/>
    <col min="14855" max="14860" width="11.42578125" style="79"/>
    <col min="14861" max="14861" width="13.7109375" style="79" customWidth="1"/>
    <col min="14862" max="15104" width="11.42578125" style="79"/>
    <col min="15105" max="15105" width="13.28515625" style="79" customWidth="1"/>
    <col min="15106" max="15106" width="30.85546875" style="79" customWidth="1"/>
    <col min="15107" max="15109" width="12.7109375" style="79" customWidth="1"/>
    <col min="15110" max="15110" width="10.7109375" style="79" customWidth="1"/>
    <col min="15111" max="15116" width="11.42578125" style="79"/>
    <col min="15117" max="15117" width="13.7109375" style="79" customWidth="1"/>
    <col min="15118" max="15360" width="11.42578125" style="79"/>
    <col min="15361" max="15361" width="13.28515625" style="79" customWidth="1"/>
    <col min="15362" max="15362" width="30.85546875" style="79" customWidth="1"/>
    <col min="15363" max="15365" width="12.7109375" style="79" customWidth="1"/>
    <col min="15366" max="15366" width="10.7109375" style="79" customWidth="1"/>
    <col min="15367" max="15372" width="11.42578125" style="79"/>
    <col min="15373" max="15373" width="13.7109375" style="79" customWidth="1"/>
    <col min="15374" max="15616" width="11.42578125" style="79"/>
    <col min="15617" max="15617" width="13.28515625" style="79" customWidth="1"/>
    <col min="15618" max="15618" width="30.85546875" style="79" customWidth="1"/>
    <col min="15619" max="15621" width="12.7109375" style="79" customWidth="1"/>
    <col min="15622" max="15622" width="10.7109375" style="79" customWidth="1"/>
    <col min="15623" max="15628" width="11.42578125" style="79"/>
    <col min="15629" max="15629" width="13.7109375" style="79" customWidth="1"/>
    <col min="15630" max="15872" width="11.42578125" style="79"/>
    <col min="15873" max="15873" width="13.28515625" style="79" customWidth="1"/>
    <col min="15874" max="15874" width="30.85546875" style="79" customWidth="1"/>
    <col min="15875" max="15877" width="12.7109375" style="79" customWidth="1"/>
    <col min="15878" max="15878" width="10.7109375" style="79" customWidth="1"/>
    <col min="15879" max="15884" width="11.42578125" style="79"/>
    <col min="15885" max="15885" width="13.7109375" style="79" customWidth="1"/>
    <col min="15886" max="16128" width="11.42578125" style="79"/>
    <col min="16129" max="16129" width="13.28515625" style="79" customWidth="1"/>
    <col min="16130" max="16130" width="30.85546875" style="79" customWidth="1"/>
    <col min="16131" max="16133" width="12.7109375" style="79" customWidth="1"/>
    <col min="16134" max="16134" width="10.7109375" style="79" customWidth="1"/>
    <col min="16135" max="16140" width="11.42578125" style="79"/>
    <col min="16141" max="16141" width="13.7109375" style="79" customWidth="1"/>
    <col min="16142" max="16384" width="11.42578125" style="79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218" t="s">
        <v>94</v>
      </c>
      <c r="C5" s="218"/>
      <c r="D5" s="218"/>
      <c r="E5" s="218"/>
    </row>
    <row r="6" spans="2:6" ht="30" customHeight="1">
      <c r="B6" s="80" t="s">
        <v>48</v>
      </c>
      <c r="C6" s="40" t="str">
        <f>actualizaciones!A3</f>
        <v>acumulado febrero 2010</v>
      </c>
      <c r="D6" s="40" t="str">
        <f>actualizaciones!A2</f>
        <v xml:space="preserve">acumulado febrero 2011 </v>
      </c>
      <c r="E6" s="81" t="s">
        <v>95</v>
      </c>
    </row>
    <row r="7" spans="2:6" ht="15" customHeight="1">
      <c r="B7" s="82" t="s">
        <v>51</v>
      </c>
      <c r="C7" s="83"/>
      <c r="D7" s="83"/>
      <c r="E7" s="83"/>
    </row>
    <row r="8" spans="2:6" ht="15" customHeight="1">
      <c r="B8" s="84" t="s">
        <v>96</v>
      </c>
      <c r="C8" s="85">
        <v>59.539142244665079</v>
      </c>
      <c r="D8" s="85">
        <v>67.952014809399529</v>
      </c>
      <c r="E8" s="86">
        <f>D8/C8-1</f>
        <v>0.14129986169708841</v>
      </c>
    </row>
    <row r="9" spans="2:6" ht="15" customHeight="1">
      <c r="B9" s="87" t="s">
        <v>67</v>
      </c>
      <c r="C9" s="88">
        <v>67.899040309883489</v>
      </c>
      <c r="D9" s="88">
        <v>78.402266364731219</v>
      </c>
      <c r="E9" s="89">
        <f t="shared" ref="E9:E25" si="0">D9/C9-1</f>
        <v>0.1546888734643701</v>
      </c>
      <c r="F9" s="90"/>
    </row>
    <row r="10" spans="2:6" ht="15" customHeight="1">
      <c r="B10" s="87" t="s">
        <v>73</v>
      </c>
      <c r="C10" s="88">
        <v>51.688606864851863</v>
      </c>
      <c r="D10" s="88">
        <v>57.749916326676782</v>
      </c>
      <c r="E10" s="89">
        <f t="shared" si="0"/>
        <v>0.11726587016889778</v>
      </c>
      <c r="F10" s="90"/>
    </row>
    <row r="11" spans="2:6" ht="15" customHeight="1">
      <c r="B11" s="82" t="s">
        <v>55</v>
      </c>
      <c r="C11" s="91"/>
      <c r="D11" s="91"/>
      <c r="E11" s="92"/>
    </row>
    <row r="12" spans="2:6" ht="15" customHeight="1">
      <c r="B12" s="84" t="s">
        <v>96</v>
      </c>
      <c r="C12" s="85">
        <v>59.950031664426554</v>
      </c>
      <c r="D12" s="85">
        <v>69.701355883631521</v>
      </c>
      <c r="E12" s="86">
        <f t="shared" si="0"/>
        <v>0.16265753242281034</v>
      </c>
    </row>
    <row r="13" spans="2:6" ht="15" customHeight="1">
      <c r="B13" s="87" t="s">
        <v>67</v>
      </c>
      <c r="C13" s="88">
        <v>70.846425872284229</v>
      </c>
      <c r="D13" s="88">
        <v>83.252354906150913</v>
      </c>
      <c r="E13" s="89">
        <f t="shared" si="0"/>
        <v>0.17511016090255582</v>
      </c>
      <c r="F13" s="90"/>
    </row>
    <row r="14" spans="2:6" ht="15" customHeight="1">
      <c r="B14" s="87" t="s">
        <v>73</v>
      </c>
      <c r="C14" s="88">
        <v>48.24108541097884</v>
      </c>
      <c r="D14" s="88">
        <v>54.743787127363888</v>
      </c>
      <c r="E14" s="89">
        <f t="shared" si="0"/>
        <v>0.13479592469752233</v>
      </c>
      <c r="F14" s="90"/>
    </row>
    <row r="15" spans="2:6" ht="15" customHeight="1">
      <c r="B15" s="82" t="s">
        <v>56</v>
      </c>
      <c r="C15" s="91"/>
      <c r="D15" s="91"/>
      <c r="E15" s="92"/>
      <c r="F15" s="90"/>
    </row>
    <row r="16" spans="2:6" ht="15" customHeight="1">
      <c r="B16" s="84" t="s">
        <v>96</v>
      </c>
      <c r="C16" s="85">
        <v>61.97745478947629</v>
      </c>
      <c r="D16" s="85">
        <v>71.823364765312022</v>
      </c>
      <c r="E16" s="86">
        <f t="shared" si="0"/>
        <v>0.15886276726400128</v>
      </c>
    </row>
    <row r="17" spans="2:12" ht="15" customHeight="1">
      <c r="B17" s="87" t="s">
        <v>67</v>
      </c>
      <c r="C17" s="88">
        <v>70.037131154295309</v>
      </c>
      <c r="D17" s="88">
        <v>84.609316079863447</v>
      </c>
      <c r="E17" s="89">
        <f t="shared" si="0"/>
        <v>0.20806370400102314</v>
      </c>
      <c r="F17" s="90"/>
    </row>
    <row r="18" spans="2:12" ht="15" customHeight="1">
      <c r="B18" s="87" t="s">
        <v>73</v>
      </c>
      <c r="C18" s="88">
        <v>57.053977564516508</v>
      </c>
      <c r="D18" s="88">
        <v>63.724067628983491</v>
      </c>
      <c r="E18" s="89">
        <f t="shared" si="0"/>
        <v>0.11690841461359036</v>
      </c>
      <c r="F18" s="90"/>
    </row>
    <row r="19" spans="2:12" ht="15" customHeight="1">
      <c r="B19" s="82" t="s">
        <v>57</v>
      </c>
      <c r="C19" s="91"/>
      <c r="D19" s="91"/>
      <c r="E19" s="92"/>
      <c r="F19" s="90"/>
    </row>
    <row r="20" spans="2:12" ht="15" customHeight="1">
      <c r="B20" s="84" t="s">
        <v>96</v>
      </c>
      <c r="C20" s="85">
        <v>66.524598838928583</v>
      </c>
      <c r="D20" s="85">
        <v>70.23164330422523</v>
      </c>
      <c r="E20" s="86">
        <f t="shared" si="0"/>
        <v>5.5724416681899314E-2</v>
      </c>
    </row>
    <row r="21" spans="2:12" ht="15" customHeight="1">
      <c r="B21" s="87" t="s">
        <v>67</v>
      </c>
      <c r="C21" s="88">
        <v>72.673434507328281</v>
      </c>
      <c r="D21" s="88">
        <v>75.939118031273225</v>
      </c>
      <c r="E21" s="89">
        <f t="shared" si="0"/>
        <v>4.4936413781512474E-2</v>
      </c>
      <c r="F21" s="90"/>
    </row>
    <row r="22" spans="2:12" ht="15" customHeight="1">
      <c r="B22" s="87" t="s">
        <v>73</v>
      </c>
      <c r="C22" s="88">
        <v>57.148807680639798</v>
      </c>
      <c r="D22" s="88">
        <v>59.921163253399556</v>
      </c>
      <c r="E22" s="89">
        <f t="shared" si="0"/>
        <v>4.8511170841083695E-2</v>
      </c>
      <c r="F22" s="90"/>
    </row>
    <row r="23" spans="2:12" ht="15" customHeight="1">
      <c r="B23" s="82" t="s">
        <v>58</v>
      </c>
      <c r="C23" s="91"/>
      <c r="D23" s="91"/>
      <c r="E23" s="92"/>
      <c r="F23" s="90"/>
    </row>
    <row r="24" spans="2:12" ht="15" customHeight="1">
      <c r="B24" s="84" t="s">
        <v>96</v>
      </c>
      <c r="C24" s="85">
        <v>42.830454323929168</v>
      </c>
      <c r="D24" s="85">
        <v>52.682527660982132</v>
      </c>
      <c r="E24" s="86">
        <f t="shared" si="0"/>
        <v>0.23002495519989519</v>
      </c>
    </row>
    <row r="25" spans="2:12" ht="15" customHeight="1">
      <c r="B25" s="87" t="s">
        <v>67</v>
      </c>
      <c r="C25" s="88">
        <v>42.830454323929168</v>
      </c>
      <c r="D25" s="88">
        <v>52.682527660982132</v>
      </c>
      <c r="E25" s="89">
        <f t="shared" si="0"/>
        <v>0.23002495519989519</v>
      </c>
    </row>
    <row r="26" spans="2:12" ht="15" customHeight="1">
      <c r="B26" s="87" t="s">
        <v>73</v>
      </c>
      <c r="C26" s="88" t="s">
        <v>86</v>
      </c>
      <c r="D26" s="88" t="s">
        <v>86</v>
      </c>
      <c r="E26" s="89" t="s">
        <v>86</v>
      </c>
    </row>
    <row r="27" spans="2:12" ht="15" customHeight="1">
      <c r="B27" s="219" t="s">
        <v>74</v>
      </c>
      <c r="C27" s="219"/>
      <c r="D27" s="219"/>
      <c r="E27" s="219"/>
    </row>
    <row r="28" spans="2:12" ht="15" customHeight="1" thickBot="1">
      <c r="B28" s="93"/>
      <c r="C28" s="94"/>
      <c r="D28" s="94"/>
    </row>
    <row r="29" spans="2:12" ht="30" customHeight="1" thickBot="1">
      <c r="B29" s="95"/>
      <c r="C29" s="95"/>
      <c r="D29" s="95"/>
      <c r="E29" s="36" t="s">
        <v>45</v>
      </c>
      <c r="F29" s="95"/>
      <c r="G29" s="95"/>
      <c r="H29" s="95"/>
      <c r="I29" s="95"/>
      <c r="J29" s="95"/>
      <c r="K29" s="95"/>
      <c r="L29" s="95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1" customWidth="1"/>
    <col min="2" max="8" width="11.42578125" style="1"/>
    <col min="9" max="9" width="12.5703125" style="1" customWidth="1"/>
    <col min="10" max="21" width="11.42578125" style="1"/>
    <col min="22" max="22" width="41" style="1" customWidth="1"/>
    <col min="23" max="23" width="12.7109375" style="1" customWidth="1"/>
    <col min="24" max="24" width="12.85546875" style="1" customWidth="1"/>
    <col min="25" max="25" width="10.5703125" style="1" customWidth="1"/>
    <col min="26" max="26" width="10.7109375" style="1" customWidth="1"/>
    <col min="27" max="32" width="11.42578125" style="1"/>
    <col min="33" max="33" width="13.7109375" style="1" customWidth="1"/>
    <col min="34" max="264" width="11.42578125" style="1"/>
    <col min="265" max="265" width="12.5703125" style="1" customWidth="1"/>
    <col min="266" max="277" width="11.42578125" style="1"/>
    <col min="278" max="278" width="41" style="1" customWidth="1"/>
    <col min="279" max="279" width="12.7109375" style="1" customWidth="1"/>
    <col min="280" max="280" width="12.85546875" style="1" customWidth="1"/>
    <col min="281" max="281" width="10.5703125" style="1" customWidth="1"/>
    <col min="282" max="282" width="10.7109375" style="1" customWidth="1"/>
    <col min="283" max="288" width="11.42578125" style="1"/>
    <col min="289" max="289" width="13.7109375" style="1" customWidth="1"/>
    <col min="290" max="520" width="11.42578125" style="1"/>
    <col min="521" max="521" width="12.5703125" style="1" customWidth="1"/>
    <col min="522" max="533" width="11.42578125" style="1"/>
    <col min="534" max="534" width="41" style="1" customWidth="1"/>
    <col min="535" max="535" width="12.7109375" style="1" customWidth="1"/>
    <col min="536" max="536" width="12.85546875" style="1" customWidth="1"/>
    <col min="537" max="537" width="10.5703125" style="1" customWidth="1"/>
    <col min="538" max="538" width="10.7109375" style="1" customWidth="1"/>
    <col min="539" max="544" width="11.42578125" style="1"/>
    <col min="545" max="545" width="13.7109375" style="1" customWidth="1"/>
    <col min="546" max="776" width="11.42578125" style="1"/>
    <col min="777" max="777" width="12.5703125" style="1" customWidth="1"/>
    <col min="778" max="789" width="11.42578125" style="1"/>
    <col min="790" max="790" width="41" style="1" customWidth="1"/>
    <col min="791" max="791" width="12.7109375" style="1" customWidth="1"/>
    <col min="792" max="792" width="12.85546875" style="1" customWidth="1"/>
    <col min="793" max="793" width="10.5703125" style="1" customWidth="1"/>
    <col min="794" max="794" width="10.7109375" style="1" customWidth="1"/>
    <col min="795" max="800" width="11.42578125" style="1"/>
    <col min="801" max="801" width="13.7109375" style="1" customWidth="1"/>
    <col min="802" max="1032" width="11.42578125" style="1"/>
    <col min="1033" max="1033" width="12.5703125" style="1" customWidth="1"/>
    <col min="1034" max="1045" width="11.42578125" style="1"/>
    <col min="1046" max="1046" width="41" style="1" customWidth="1"/>
    <col min="1047" max="1047" width="12.7109375" style="1" customWidth="1"/>
    <col min="1048" max="1048" width="12.85546875" style="1" customWidth="1"/>
    <col min="1049" max="1049" width="10.5703125" style="1" customWidth="1"/>
    <col min="1050" max="1050" width="10.7109375" style="1" customWidth="1"/>
    <col min="1051" max="1056" width="11.42578125" style="1"/>
    <col min="1057" max="1057" width="13.7109375" style="1" customWidth="1"/>
    <col min="1058" max="1288" width="11.42578125" style="1"/>
    <col min="1289" max="1289" width="12.5703125" style="1" customWidth="1"/>
    <col min="1290" max="1301" width="11.42578125" style="1"/>
    <col min="1302" max="1302" width="41" style="1" customWidth="1"/>
    <col min="1303" max="1303" width="12.7109375" style="1" customWidth="1"/>
    <col min="1304" max="1304" width="12.85546875" style="1" customWidth="1"/>
    <col min="1305" max="1305" width="10.5703125" style="1" customWidth="1"/>
    <col min="1306" max="1306" width="10.7109375" style="1" customWidth="1"/>
    <col min="1307" max="1312" width="11.42578125" style="1"/>
    <col min="1313" max="1313" width="13.7109375" style="1" customWidth="1"/>
    <col min="1314" max="1544" width="11.42578125" style="1"/>
    <col min="1545" max="1545" width="12.5703125" style="1" customWidth="1"/>
    <col min="1546" max="1557" width="11.42578125" style="1"/>
    <col min="1558" max="1558" width="41" style="1" customWidth="1"/>
    <col min="1559" max="1559" width="12.7109375" style="1" customWidth="1"/>
    <col min="1560" max="1560" width="12.85546875" style="1" customWidth="1"/>
    <col min="1561" max="1561" width="10.5703125" style="1" customWidth="1"/>
    <col min="1562" max="1562" width="10.7109375" style="1" customWidth="1"/>
    <col min="1563" max="1568" width="11.42578125" style="1"/>
    <col min="1569" max="1569" width="13.7109375" style="1" customWidth="1"/>
    <col min="1570" max="1800" width="11.42578125" style="1"/>
    <col min="1801" max="1801" width="12.5703125" style="1" customWidth="1"/>
    <col min="1802" max="1813" width="11.42578125" style="1"/>
    <col min="1814" max="1814" width="41" style="1" customWidth="1"/>
    <col min="1815" max="1815" width="12.7109375" style="1" customWidth="1"/>
    <col min="1816" max="1816" width="12.85546875" style="1" customWidth="1"/>
    <col min="1817" max="1817" width="10.5703125" style="1" customWidth="1"/>
    <col min="1818" max="1818" width="10.7109375" style="1" customWidth="1"/>
    <col min="1819" max="1824" width="11.42578125" style="1"/>
    <col min="1825" max="1825" width="13.7109375" style="1" customWidth="1"/>
    <col min="1826" max="2056" width="11.42578125" style="1"/>
    <col min="2057" max="2057" width="12.5703125" style="1" customWidth="1"/>
    <col min="2058" max="2069" width="11.42578125" style="1"/>
    <col min="2070" max="2070" width="41" style="1" customWidth="1"/>
    <col min="2071" max="2071" width="12.7109375" style="1" customWidth="1"/>
    <col min="2072" max="2072" width="12.85546875" style="1" customWidth="1"/>
    <col min="2073" max="2073" width="10.5703125" style="1" customWidth="1"/>
    <col min="2074" max="2074" width="10.7109375" style="1" customWidth="1"/>
    <col min="2075" max="2080" width="11.42578125" style="1"/>
    <col min="2081" max="2081" width="13.7109375" style="1" customWidth="1"/>
    <col min="2082" max="2312" width="11.42578125" style="1"/>
    <col min="2313" max="2313" width="12.5703125" style="1" customWidth="1"/>
    <col min="2314" max="2325" width="11.42578125" style="1"/>
    <col min="2326" max="2326" width="41" style="1" customWidth="1"/>
    <col min="2327" max="2327" width="12.7109375" style="1" customWidth="1"/>
    <col min="2328" max="2328" width="12.85546875" style="1" customWidth="1"/>
    <col min="2329" max="2329" width="10.5703125" style="1" customWidth="1"/>
    <col min="2330" max="2330" width="10.7109375" style="1" customWidth="1"/>
    <col min="2331" max="2336" width="11.42578125" style="1"/>
    <col min="2337" max="2337" width="13.7109375" style="1" customWidth="1"/>
    <col min="2338" max="2568" width="11.42578125" style="1"/>
    <col min="2569" max="2569" width="12.5703125" style="1" customWidth="1"/>
    <col min="2570" max="2581" width="11.42578125" style="1"/>
    <col min="2582" max="2582" width="41" style="1" customWidth="1"/>
    <col min="2583" max="2583" width="12.7109375" style="1" customWidth="1"/>
    <col min="2584" max="2584" width="12.85546875" style="1" customWidth="1"/>
    <col min="2585" max="2585" width="10.5703125" style="1" customWidth="1"/>
    <col min="2586" max="2586" width="10.7109375" style="1" customWidth="1"/>
    <col min="2587" max="2592" width="11.42578125" style="1"/>
    <col min="2593" max="2593" width="13.7109375" style="1" customWidth="1"/>
    <col min="2594" max="2824" width="11.42578125" style="1"/>
    <col min="2825" max="2825" width="12.5703125" style="1" customWidth="1"/>
    <col min="2826" max="2837" width="11.42578125" style="1"/>
    <col min="2838" max="2838" width="41" style="1" customWidth="1"/>
    <col min="2839" max="2839" width="12.7109375" style="1" customWidth="1"/>
    <col min="2840" max="2840" width="12.85546875" style="1" customWidth="1"/>
    <col min="2841" max="2841" width="10.5703125" style="1" customWidth="1"/>
    <col min="2842" max="2842" width="10.7109375" style="1" customWidth="1"/>
    <col min="2843" max="2848" width="11.42578125" style="1"/>
    <col min="2849" max="2849" width="13.7109375" style="1" customWidth="1"/>
    <col min="2850" max="3080" width="11.42578125" style="1"/>
    <col min="3081" max="3081" width="12.5703125" style="1" customWidth="1"/>
    <col min="3082" max="3093" width="11.42578125" style="1"/>
    <col min="3094" max="3094" width="41" style="1" customWidth="1"/>
    <col min="3095" max="3095" width="12.7109375" style="1" customWidth="1"/>
    <col min="3096" max="3096" width="12.85546875" style="1" customWidth="1"/>
    <col min="3097" max="3097" width="10.5703125" style="1" customWidth="1"/>
    <col min="3098" max="3098" width="10.7109375" style="1" customWidth="1"/>
    <col min="3099" max="3104" width="11.42578125" style="1"/>
    <col min="3105" max="3105" width="13.7109375" style="1" customWidth="1"/>
    <col min="3106" max="3336" width="11.42578125" style="1"/>
    <col min="3337" max="3337" width="12.5703125" style="1" customWidth="1"/>
    <col min="3338" max="3349" width="11.42578125" style="1"/>
    <col min="3350" max="3350" width="41" style="1" customWidth="1"/>
    <col min="3351" max="3351" width="12.7109375" style="1" customWidth="1"/>
    <col min="3352" max="3352" width="12.85546875" style="1" customWidth="1"/>
    <col min="3353" max="3353" width="10.5703125" style="1" customWidth="1"/>
    <col min="3354" max="3354" width="10.7109375" style="1" customWidth="1"/>
    <col min="3355" max="3360" width="11.42578125" style="1"/>
    <col min="3361" max="3361" width="13.7109375" style="1" customWidth="1"/>
    <col min="3362" max="3592" width="11.42578125" style="1"/>
    <col min="3593" max="3593" width="12.5703125" style="1" customWidth="1"/>
    <col min="3594" max="3605" width="11.42578125" style="1"/>
    <col min="3606" max="3606" width="41" style="1" customWidth="1"/>
    <col min="3607" max="3607" width="12.7109375" style="1" customWidth="1"/>
    <col min="3608" max="3608" width="12.85546875" style="1" customWidth="1"/>
    <col min="3609" max="3609" width="10.5703125" style="1" customWidth="1"/>
    <col min="3610" max="3610" width="10.7109375" style="1" customWidth="1"/>
    <col min="3611" max="3616" width="11.42578125" style="1"/>
    <col min="3617" max="3617" width="13.7109375" style="1" customWidth="1"/>
    <col min="3618" max="3848" width="11.42578125" style="1"/>
    <col min="3849" max="3849" width="12.5703125" style="1" customWidth="1"/>
    <col min="3850" max="3861" width="11.42578125" style="1"/>
    <col min="3862" max="3862" width="41" style="1" customWidth="1"/>
    <col min="3863" max="3863" width="12.7109375" style="1" customWidth="1"/>
    <col min="3864" max="3864" width="12.85546875" style="1" customWidth="1"/>
    <col min="3865" max="3865" width="10.5703125" style="1" customWidth="1"/>
    <col min="3866" max="3866" width="10.7109375" style="1" customWidth="1"/>
    <col min="3867" max="3872" width="11.42578125" style="1"/>
    <col min="3873" max="3873" width="13.7109375" style="1" customWidth="1"/>
    <col min="3874" max="4104" width="11.42578125" style="1"/>
    <col min="4105" max="4105" width="12.5703125" style="1" customWidth="1"/>
    <col min="4106" max="4117" width="11.42578125" style="1"/>
    <col min="4118" max="4118" width="41" style="1" customWidth="1"/>
    <col min="4119" max="4119" width="12.7109375" style="1" customWidth="1"/>
    <col min="4120" max="4120" width="12.85546875" style="1" customWidth="1"/>
    <col min="4121" max="4121" width="10.5703125" style="1" customWidth="1"/>
    <col min="4122" max="4122" width="10.7109375" style="1" customWidth="1"/>
    <col min="4123" max="4128" width="11.42578125" style="1"/>
    <col min="4129" max="4129" width="13.7109375" style="1" customWidth="1"/>
    <col min="4130" max="4360" width="11.42578125" style="1"/>
    <col min="4361" max="4361" width="12.5703125" style="1" customWidth="1"/>
    <col min="4362" max="4373" width="11.42578125" style="1"/>
    <col min="4374" max="4374" width="41" style="1" customWidth="1"/>
    <col min="4375" max="4375" width="12.7109375" style="1" customWidth="1"/>
    <col min="4376" max="4376" width="12.85546875" style="1" customWidth="1"/>
    <col min="4377" max="4377" width="10.5703125" style="1" customWidth="1"/>
    <col min="4378" max="4378" width="10.7109375" style="1" customWidth="1"/>
    <col min="4379" max="4384" width="11.42578125" style="1"/>
    <col min="4385" max="4385" width="13.7109375" style="1" customWidth="1"/>
    <col min="4386" max="4616" width="11.42578125" style="1"/>
    <col min="4617" max="4617" width="12.5703125" style="1" customWidth="1"/>
    <col min="4618" max="4629" width="11.42578125" style="1"/>
    <col min="4630" max="4630" width="41" style="1" customWidth="1"/>
    <col min="4631" max="4631" width="12.7109375" style="1" customWidth="1"/>
    <col min="4632" max="4632" width="12.85546875" style="1" customWidth="1"/>
    <col min="4633" max="4633" width="10.5703125" style="1" customWidth="1"/>
    <col min="4634" max="4634" width="10.7109375" style="1" customWidth="1"/>
    <col min="4635" max="4640" width="11.42578125" style="1"/>
    <col min="4641" max="4641" width="13.7109375" style="1" customWidth="1"/>
    <col min="4642" max="4872" width="11.42578125" style="1"/>
    <col min="4873" max="4873" width="12.5703125" style="1" customWidth="1"/>
    <col min="4874" max="4885" width="11.42578125" style="1"/>
    <col min="4886" max="4886" width="41" style="1" customWidth="1"/>
    <col min="4887" max="4887" width="12.7109375" style="1" customWidth="1"/>
    <col min="4888" max="4888" width="12.85546875" style="1" customWidth="1"/>
    <col min="4889" max="4889" width="10.5703125" style="1" customWidth="1"/>
    <col min="4890" max="4890" width="10.7109375" style="1" customWidth="1"/>
    <col min="4891" max="4896" width="11.42578125" style="1"/>
    <col min="4897" max="4897" width="13.7109375" style="1" customWidth="1"/>
    <col min="4898" max="5128" width="11.42578125" style="1"/>
    <col min="5129" max="5129" width="12.5703125" style="1" customWidth="1"/>
    <col min="5130" max="5141" width="11.42578125" style="1"/>
    <col min="5142" max="5142" width="41" style="1" customWidth="1"/>
    <col min="5143" max="5143" width="12.7109375" style="1" customWidth="1"/>
    <col min="5144" max="5144" width="12.85546875" style="1" customWidth="1"/>
    <col min="5145" max="5145" width="10.5703125" style="1" customWidth="1"/>
    <col min="5146" max="5146" width="10.7109375" style="1" customWidth="1"/>
    <col min="5147" max="5152" width="11.42578125" style="1"/>
    <col min="5153" max="5153" width="13.7109375" style="1" customWidth="1"/>
    <col min="5154" max="5384" width="11.42578125" style="1"/>
    <col min="5385" max="5385" width="12.5703125" style="1" customWidth="1"/>
    <col min="5386" max="5397" width="11.42578125" style="1"/>
    <col min="5398" max="5398" width="41" style="1" customWidth="1"/>
    <col min="5399" max="5399" width="12.7109375" style="1" customWidth="1"/>
    <col min="5400" max="5400" width="12.85546875" style="1" customWidth="1"/>
    <col min="5401" max="5401" width="10.5703125" style="1" customWidth="1"/>
    <col min="5402" max="5402" width="10.7109375" style="1" customWidth="1"/>
    <col min="5403" max="5408" width="11.42578125" style="1"/>
    <col min="5409" max="5409" width="13.7109375" style="1" customWidth="1"/>
    <col min="5410" max="5640" width="11.42578125" style="1"/>
    <col min="5641" max="5641" width="12.5703125" style="1" customWidth="1"/>
    <col min="5642" max="5653" width="11.42578125" style="1"/>
    <col min="5654" max="5654" width="41" style="1" customWidth="1"/>
    <col min="5655" max="5655" width="12.7109375" style="1" customWidth="1"/>
    <col min="5656" max="5656" width="12.85546875" style="1" customWidth="1"/>
    <col min="5657" max="5657" width="10.5703125" style="1" customWidth="1"/>
    <col min="5658" max="5658" width="10.7109375" style="1" customWidth="1"/>
    <col min="5659" max="5664" width="11.42578125" style="1"/>
    <col min="5665" max="5665" width="13.7109375" style="1" customWidth="1"/>
    <col min="5666" max="5896" width="11.42578125" style="1"/>
    <col min="5897" max="5897" width="12.5703125" style="1" customWidth="1"/>
    <col min="5898" max="5909" width="11.42578125" style="1"/>
    <col min="5910" max="5910" width="41" style="1" customWidth="1"/>
    <col min="5911" max="5911" width="12.7109375" style="1" customWidth="1"/>
    <col min="5912" max="5912" width="12.85546875" style="1" customWidth="1"/>
    <col min="5913" max="5913" width="10.5703125" style="1" customWidth="1"/>
    <col min="5914" max="5914" width="10.7109375" style="1" customWidth="1"/>
    <col min="5915" max="5920" width="11.42578125" style="1"/>
    <col min="5921" max="5921" width="13.7109375" style="1" customWidth="1"/>
    <col min="5922" max="6152" width="11.42578125" style="1"/>
    <col min="6153" max="6153" width="12.5703125" style="1" customWidth="1"/>
    <col min="6154" max="6165" width="11.42578125" style="1"/>
    <col min="6166" max="6166" width="41" style="1" customWidth="1"/>
    <col min="6167" max="6167" width="12.7109375" style="1" customWidth="1"/>
    <col min="6168" max="6168" width="12.85546875" style="1" customWidth="1"/>
    <col min="6169" max="6169" width="10.5703125" style="1" customWidth="1"/>
    <col min="6170" max="6170" width="10.7109375" style="1" customWidth="1"/>
    <col min="6171" max="6176" width="11.42578125" style="1"/>
    <col min="6177" max="6177" width="13.7109375" style="1" customWidth="1"/>
    <col min="6178" max="6408" width="11.42578125" style="1"/>
    <col min="6409" max="6409" width="12.5703125" style="1" customWidth="1"/>
    <col min="6410" max="6421" width="11.42578125" style="1"/>
    <col min="6422" max="6422" width="41" style="1" customWidth="1"/>
    <col min="6423" max="6423" width="12.7109375" style="1" customWidth="1"/>
    <col min="6424" max="6424" width="12.85546875" style="1" customWidth="1"/>
    <col min="6425" max="6425" width="10.5703125" style="1" customWidth="1"/>
    <col min="6426" max="6426" width="10.7109375" style="1" customWidth="1"/>
    <col min="6427" max="6432" width="11.42578125" style="1"/>
    <col min="6433" max="6433" width="13.7109375" style="1" customWidth="1"/>
    <col min="6434" max="6664" width="11.42578125" style="1"/>
    <col min="6665" max="6665" width="12.5703125" style="1" customWidth="1"/>
    <col min="6666" max="6677" width="11.42578125" style="1"/>
    <col min="6678" max="6678" width="41" style="1" customWidth="1"/>
    <col min="6679" max="6679" width="12.7109375" style="1" customWidth="1"/>
    <col min="6680" max="6680" width="12.85546875" style="1" customWidth="1"/>
    <col min="6681" max="6681" width="10.5703125" style="1" customWidth="1"/>
    <col min="6682" max="6682" width="10.7109375" style="1" customWidth="1"/>
    <col min="6683" max="6688" width="11.42578125" style="1"/>
    <col min="6689" max="6689" width="13.7109375" style="1" customWidth="1"/>
    <col min="6690" max="6920" width="11.42578125" style="1"/>
    <col min="6921" max="6921" width="12.5703125" style="1" customWidth="1"/>
    <col min="6922" max="6933" width="11.42578125" style="1"/>
    <col min="6934" max="6934" width="41" style="1" customWidth="1"/>
    <col min="6935" max="6935" width="12.7109375" style="1" customWidth="1"/>
    <col min="6936" max="6936" width="12.85546875" style="1" customWidth="1"/>
    <col min="6937" max="6937" width="10.5703125" style="1" customWidth="1"/>
    <col min="6938" max="6938" width="10.7109375" style="1" customWidth="1"/>
    <col min="6939" max="6944" width="11.42578125" style="1"/>
    <col min="6945" max="6945" width="13.7109375" style="1" customWidth="1"/>
    <col min="6946" max="7176" width="11.42578125" style="1"/>
    <col min="7177" max="7177" width="12.5703125" style="1" customWidth="1"/>
    <col min="7178" max="7189" width="11.42578125" style="1"/>
    <col min="7190" max="7190" width="41" style="1" customWidth="1"/>
    <col min="7191" max="7191" width="12.7109375" style="1" customWidth="1"/>
    <col min="7192" max="7192" width="12.85546875" style="1" customWidth="1"/>
    <col min="7193" max="7193" width="10.5703125" style="1" customWidth="1"/>
    <col min="7194" max="7194" width="10.7109375" style="1" customWidth="1"/>
    <col min="7195" max="7200" width="11.42578125" style="1"/>
    <col min="7201" max="7201" width="13.7109375" style="1" customWidth="1"/>
    <col min="7202" max="7432" width="11.42578125" style="1"/>
    <col min="7433" max="7433" width="12.5703125" style="1" customWidth="1"/>
    <col min="7434" max="7445" width="11.42578125" style="1"/>
    <col min="7446" max="7446" width="41" style="1" customWidth="1"/>
    <col min="7447" max="7447" width="12.7109375" style="1" customWidth="1"/>
    <col min="7448" max="7448" width="12.85546875" style="1" customWidth="1"/>
    <col min="7449" max="7449" width="10.5703125" style="1" customWidth="1"/>
    <col min="7450" max="7450" width="10.7109375" style="1" customWidth="1"/>
    <col min="7451" max="7456" width="11.42578125" style="1"/>
    <col min="7457" max="7457" width="13.7109375" style="1" customWidth="1"/>
    <col min="7458" max="7688" width="11.42578125" style="1"/>
    <col min="7689" max="7689" width="12.5703125" style="1" customWidth="1"/>
    <col min="7690" max="7701" width="11.42578125" style="1"/>
    <col min="7702" max="7702" width="41" style="1" customWidth="1"/>
    <col min="7703" max="7703" width="12.7109375" style="1" customWidth="1"/>
    <col min="7704" max="7704" width="12.85546875" style="1" customWidth="1"/>
    <col min="7705" max="7705" width="10.5703125" style="1" customWidth="1"/>
    <col min="7706" max="7706" width="10.7109375" style="1" customWidth="1"/>
    <col min="7707" max="7712" width="11.42578125" style="1"/>
    <col min="7713" max="7713" width="13.7109375" style="1" customWidth="1"/>
    <col min="7714" max="7944" width="11.42578125" style="1"/>
    <col min="7945" max="7945" width="12.5703125" style="1" customWidth="1"/>
    <col min="7946" max="7957" width="11.42578125" style="1"/>
    <col min="7958" max="7958" width="41" style="1" customWidth="1"/>
    <col min="7959" max="7959" width="12.7109375" style="1" customWidth="1"/>
    <col min="7960" max="7960" width="12.85546875" style="1" customWidth="1"/>
    <col min="7961" max="7961" width="10.5703125" style="1" customWidth="1"/>
    <col min="7962" max="7962" width="10.7109375" style="1" customWidth="1"/>
    <col min="7963" max="7968" width="11.42578125" style="1"/>
    <col min="7969" max="7969" width="13.7109375" style="1" customWidth="1"/>
    <col min="7970" max="8200" width="11.42578125" style="1"/>
    <col min="8201" max="8201" width="12.5703125" style="1" customWidth="1"/>
    <col min="8202" max="8213" width="11.42578125" style="1"/>
    <col min="8214" max="8214" width="41" style="1" customWidth="1"/>
    <col min="8215" max="8215" width="12.7109375" style="1" customWidth="1"/>
    <col min="8216" max="8216" width="12.85546875" style="1" customWidth="1"/>
    <col min="8217" max="8217" width="10.5703125" style="1" customWidth="1"/>
    <col min="8218" max="8218" width="10.7109375" style="1" customWidth="1"/>
    <col min="8219" max="8224" width="11.42578125" style="1"/>
    <col min="8225" max="8225" width="13.7109375" style="1" customWidth="1"/>
    <col min="8226" max="8456" width="11.42578125" style="1"/>
    <col min="8457" max="8457" width="12.5703125" style="1" customWidth="1"/>
    <col min="8458" max="8469" width="11.42578125" style="1"/>
    <col min="8470" max="8470" width="41" style="1" customWidth="1"/>
    <col min="8471" max="8471" width="12.7109375" style="1" customWidth="1"/>
    <col min="8472" max="8472" width="12.85546875" style="1" customWidth="1"/>
    <col min="8473" max="8473" width="10.5703125" style="1" customWidth="1"/>
    <col min="8474" max="8474" width="10.7109375" style="1" customWidth="1"/>
    <col min="8475" max="8480" width="11.42578125" style="1"/>
    <col min="8481" max="8481" width="13.7109375" style="1" customWidth="1"/>
    <col min="8482" max="8712" width="11.42578125" style="1"/>
    <col min="8713" max="8713" width="12.5703125" style="1" customWidth="1"/>
    <col min="8714" max="8725" width="11.42578125" style="1"/>
    <col min="8726" max="8726" width="41" style="1" customWidth="1"/>
    <col min="8727" max="8727" width="12.7109375" style="1" customWidth="1"/>
    <col min="8728" max="8728" width="12.85546875" style="1" customWidth="1"/>
    <col min="8729" max="8729" width="10.5703125" style="1" customWidth="1"/>
    <col min="8730" max="8730" width="10.7109375" style="1" customWidth="1"/>
    <col min="8731" max="8736" width="11.42578125" style="1"/>
    <col min="8737" max="8737" width="13.7109375" style="1" customWidth="1"/>
    <col min="8738" max="8968" width="11.42578125" style="1"/>
    <col min="8969" max="8969" width="12.5703125" style="1" customWidth="1"/>
    <col min="8970" max="8981" width="11.42578125" style="1"/>
    <col min="8982" max="8982" width="41" style="1" customWidth="1"/>
    <col min="8983" max="8983" width="12.7109375" style="1" customWidth="1"/>
    <col min="8984" max="8984" width="12.85546875" style="1" customWidth="1"/>
    <col min="8985" max="8985" width="10.5703125" style="1" customWidth="1"/>
    <col min="8986" max="8986" width="10.7109375" style="1" customWidth="1"/>
    <col min="8987" max="8992" width="11.42578125" style="1"/>
    <col min="8993" max="8993" width="13.7109375" style="1" customWidth="1"/>
    <col min="8994" max="9224" width="11.42578125" style="1"/>
    <col min="9225" max="9225" width="12.5703125" style="1" customWidth="1"/>
    <col min="9226" max="9237" width="11.42578125" style="1"/>
    <col min="9238" max="9238" width="41" style="1" customWidth="1"/>
    <col min="9239" max="9239" width="12.7109375" style="1" customWidth="1"/>
    <col min="9240" max="9240" width="12.85546875" style="1" customWidth="1"/>
    <col min="9241" max="9241" width="10.5703125" style="1" customWidth="1"/>
    <col min="9242" max="9242" width="10.7109375" style="1" customWidth="1"/>
    <col min="9243" max="9248" width="11.42578125" style="1"/>
    <col min="9249" max="9249" width="13.7109375" style="1" customWidth="1"/>
    <col min="9250" max="9480" width="11.42578125" style="1"/>
    <col min="9481" max="9481" width="12.5703125" style="1" customWidth="1"/>
    <col min="9482" max="9493" width="11.42578125" style="1"/>
    <col min="9494" max="9494" width="41" style="1" customWidth="1"/>
    <col min="9495" max="9495" width="12.7109375" style="1" customWidth="1"/>
    <col min="9496" max="9496" width="12.85546875" style="1" customWidth="1"/>
    <col min="9497" max="9497" width="10.5703125" style="1" customWidth="1"/>
    <col min="9498" max="9498" width="10.7109375" style="1" customWidth="1"/>
    <col min="9499" max="9504" width="11.42578125" style="1"/>
    <col min="9505" max="9505" width="13.7109375" style="1" customWidth="1"/>
    <col min="9506" max="9736" width="11.42578125" style="1"/>
    <col min="9737" max="9737" width="12.5703125" style="1" customWidth="1"/>
    <col min="9738" max="9749" width="11.42578125" style="1"/>
    <col min="9750" max="9750" width="41" style="1" customWidth="1"/>
    <col min="9751" max="9751" width="12.7109375" style="1" customWidth="1"/>
    <col min="9752" max="9752" width="12.85546875" style="1" customWidth="1"/>
    <col min="9753" max="9753" width="10.5703125" style="1" customWidth="1"/>
    <col min="9754" max="9754" width="10.7109375" style="1" customWidth="1"/>
    <col min="9755" max="9760" width="11.42578125" style="1"/>
    <col min="9761" max="9761" width="13.7109375" style="1" customWidth="1"/>
    <col min="9762" max="9992" width="11.42578125" style="1"/>
    <col min="9993" max="9993" width="12.5703125" style="1" customWidth="1"/>
    <col min="9994" max="10005" width="11.42578125" style="1"/>
    <col min="10006" max="10006" width="41" style="1" customWidth="1"/>
    <col min="10007" max="10007" width="12.7109375" style="1" customWidth="1"/>
    <col min="10008" max="10008" width="12.85546875" style="1" customWidth="1"/>
    <col min="10009" max="10009" width="10.5703125" style="1" customWidth="1"/>
    <col min="10010" max="10010" width="10.7109375" style="1" customWidth="1"/>
    <col min="10011" max="10016" width="11.42578125" style="1"/>
    <col min="10017" max="10017" width="13.7109375" style="1" customWidth="1"/>
    <col min="10018" max="10248" width="11.42578125" style="1"/>
    <col min="10249" max="10249" width="12.5703125" style="1" customWidth="1"/>
    <col min="10250" max="10261" width="11.42578125" style="1"/>
    <col min="10262" max="10262" width="41" style="1" customWidth="1"/>
    <col min="10263" max="10263" width="12.7109375" style="1" customWidth="1"/>
    <col min="10264" max="10264" width="12.85546875" style="1" customWidth="1"/>
    <col min="10265" max="10265" width="10.5703125" style="1" customWidth="1"/>
    <col min="10266" max="10266" width="10.7109375" style="1" customWidth="1"/>
    <col min="10267" max="10272" width="11.42578125" style="1"/>
    <col min="10273" max="10273" width="13.7109375" style="1" customWidth="1"/>
    <col min="10274" max="10504" width="11.42578125" style="1"/>
    <col min="10505" max="10505" width="12.5703125" style="1" customWidth="1"/>
    <col min="10506" max="10517" width="11.42578125" style="1"/>
    <col min="10518" max="10518" width="41" style="1" customWidth="1"/>
    <col min="10519" max="10519" width="12.7109375" style="1" customWidth="1"/>
    <col min="10520" max="10520" width="12.85546875" style="1" customWidth="1"/>
    <col min="10521" max="10521" width="10.5703125" style="1" customWidth="1"/>
    <col min="10522" max="10522" width="10.7109375" style="1" customWidth="1"/>
    <col min="10523" max="10528" width="11.42578125" style="1"/>
    <col min="10529" max="10529" width="13.7109375" style="1" customWidth="1"/>
    <col min="10530" max="10760" width="11.42578125" style="1"/>
    <col min="10761" max="10761" width="12.5703125" style="1" customWidth="1"/>
    <col min="10762" max="10773" width="11.42578125" style="1"/>
    <col min="10774" max="10774" width="41" style="1" customWidth="1"/>
    <col min="10775" max="10775" width="12.7109375" style="1" customWidth="1"/>
    <col min="10776" max="10776" width="12.85546875" style="1" customWidth="1"/>
    <col min="10777" max="10777" width="10.5703125" style="1" customWidth="1"/>
    <col min="10778" max="10778" width="10.7109375" style="1" customWidth="1"/>
    <col min="10779" max="10784" width="11.42578125" style="1"/>
    <col min="10785" max="10785" width="13.7109375" style="1" customWidth="1"/>
    <col min="10786" max="11016" width="11.42578125" style="1"/>
    <col min="11017" max="11017" width="12.5703125" style="1" customWidth="1"/>
    <col min="11018" max="11029" width="11.42578125" style="1"/>
    <col min="11030" max="11030" width="41" style="1" customWidth="1"/>
    <col min="11031" max="11031" width="12.7109375" style="1" customWidth="1"/>
    <col min="11032" max="11032" width="12.85546875" style="1" customWidth="1"/>
    <col min="11033" max="11033" width="10.5703125" style="1" customWidth="1"/>
    <col min="11034" max="11034" width="10.7109375" style="1" customWidth="1"/>
    <col min="11035" max="11040" width="11.42578125" style="1"/>
    <col min="11041" max="11041" width="13.7109375" style="1" customWidth="1"/>
    <col min="11042" max="11272" width="11.42578125" style="1"/>
    <col min="11273" max="11273" width="12.5703125" style="1" customWidth="1"/>
    <col min="11274" max="11285" width="11.42578125" style="1"/>
    <col min="11286" max="11286" width="41" style="1" customWidth="1"/>
    <col min="11287" max="11287" width="12.7109375" style="1" customWidth="1"/>
    <col min="11288" max="11288" width="12.85546875" style="1" customWidth="1"/>
    <col min="11289" max="11289" width="10.5703125" style="1" customWidth="1"/>
    <col min="11290" max="11290" width="10.7109375" style="1" customWidth="1"/>
    <col min="11291" max="11296" width="11.42578125" style="1"/>
    <col min="11297" max="11297" width="13.7109375" style="1" customWidth="1"/>
    <col min="11298" max="11528" width="11.42578125" style="1"/>
    <col min="11529" max="11529" width="12.5703125" style="1" customWidth="1"/>
    <col min="11530" max="11541" width="11.42578125" style="1"/>
    <col min="11542" max="11542" width="41" style="1" customWidth="1"/>
    <col min="11543" max="11543" width="12.7109375" style="1" customWidth="1"/>
    <col min="11544" max="11544" width="12.85546875" style="1" customWidth="1"/>
    <col min="11545" max="11545" width="10.5703125" style="1" customWidth="1"/>
    <col min="11546" max="11546" width="10.7109375" style="1" customWidth="1"/>
    <col min="11547" max="11552" width="11.42578125" style="1"/>
    <col min="11553" max="11553" width="13.7109375" style="1" customWidth="1"/>
    <col min="11554" max="11784" width="11.42578125" style="1"/>
    <col min="11785" max="11785" width="12.5703125" style="1" customWidth="1"/>
    <col min="11786" max="11797" width="11.42578125" style="1"/>
    <col min="11798" max="11798" width="41" style="1" customWidth="1"/>
    <col min="11799" max="11799" width="12.7109375" style="1" customWidth="1"/>
    <col min="11800" max="11800" width="12.85546875" style="1" customWidth="1"/>
    <col min="11801" max="11801" width="10.5703125" style="1" customWidth="1"/>
    <col min="11802" max="11802" width="10.7109375" style="1" customWidth="1"/>
    <col min="11803" max="11808" width="11.42578125" style="1"/>
    <col min="11809" max="11809" width="13.7109375" style="1" customWidth="1"/>
    <col min="11810" max="12040" width="11.42578125" style="1"/>
    <col min="12041" max="12041" width="12.5703125" style="1" customWidth="1"/>
    <col min="12042" max="12053" width="11.42578125" style="1"/>
    <col min="12054" max="12054" width="41" style="1" customWidth="1"/>
    <col min="12055" max="12055" width="12.7109375" style="1" customWidth="1"/>
    <col min="12056" max="12056" width="12.85546875" style="1" customWidth="1"/>
    <col min="12057" max="12057" width="10.5703125" style="1" customWidth="1"/>
    <col min="12058" max="12058" width="10.7109375" style="1" customWidth="1"/>
    <col min="12059" max="12064" width="11.42578125" style="1"/>
    <col min="12065" max="12065" width="13.7109375" style="1" customWidth="1"/>
    <col min="12066" max="12296" width="11.42578125" style="1"/>
    <col min="12297" max="12297" width="12.5703125" style="1" customWidth="1"/>
    <col min="12298" max="12309" width="11.42578125" style="1"/>
    <col min="12310" max="12310" width="41" style="1" customWidth="1"/>
    <col min="12311" max="12311" width="12.7109375" style="1" customWidth="1"/>
    <col min="12312" max="12312" width="12.85546875" style="1" customWidth="1"/>
    <col min="12313" max="12313" width="10.5703125" style="1" customWidth="1"/>
    <col min="12314" max="12314" width="10.7109375" style="1" customWidth="1"/>
    <col min="12315" max="12320" width="11.42578125" style="1"/>
    <col min="12321" max="12321" width="13.7109375" style="1" customWidth="1"/>
    <col min="12322" max="12552" width="11.42578125" style="1"/>
    <col min="12553" max="12553" width="12.5703125" style="1" customWidth="1"/>
    <col min="12554" max="12565" width="11.42578125" style="1"/>
    <col min="12566" max="12566" width="41" style="1" customWidth="1"/>
    <col min="12567" max="12567" width="12.7109375" style="1" customWidth="1"/>
    <col min="12568" max="12568" width="12.85546875" style="1" customWidth="1"/>
    <col min="12569" max="12569" width="10.5703125" style="1" customWidth="1"/>
    <col min="12570" max="12570" width="10.7109375" style="1" customWidth="1"/>
    <col min="12571" max="12576" width="11.42578125" style="1"/>
    <col min="12577" max="12577" width="13.7109375" style="1" customWidth="1"/>
    <col min="12578" max="12808" width="11.42578125" style="1"/>
    <col min="12809" max="12809" width="12.5703125" style="1" customWidth="1"/>
    <col min="12810" max="12821" width="11.42578125" style="1"/>
    <col min="12822" max="12822" width="41" style="1" customWidth="1"/>
    <col min="12823" max="12823" width="12.7109375" style="1" customWidth="1"/>
    <col min="12824" max="12824" width="12.85546875" style="1" customWidth="1"/>
    <col min="12825" max="12825" width="10.5703125" style="1" customWidth="1"/>
    <col min="12826" max="12826" width="10.7109375" style="1" customWidth="1"/>
    <col min="12827" max="12832" width="11.42578125" style="1"/>
    <col min="12833" max="12833" width="13.7109375" style="1" customWidth="1"/>
    <col min="12834" max="13064" width="11.42578125" style="1"/>
    <col min="13065" max="13065" width="12.5703125" style="1" customWidth="1"/>
    <col min="13066" max="13077" width="11.42578125" style="1"/>
    <col min="13078" max="13078" width="41" style="1" customWidth="1"/>
    <col min="13079" max="13079" width="12.7109375" style="1" customWidth="1"/>
    <col min="13080" max="13080" width="12.85546875" style="1" customWidth="1"/>
    <col min="13081" max="13081" width="10.5703125" style="1" customWidth="1"/>
    <col min="13082" max="13082" width="10.7109375" style="1" customWidth="1"/>
    <col min="13083" max="13088" width="11.42578125" style="1"/>
    <col min="13089" max="13089" width="13.7109375" style="1" customWidth="1"/>
    <col min="13090" max="13320" width="11.42578125" style="1"/>
    <col min="13321" max="13321" width="12.5703125" style="1" customWidth="1"/>
    <col min="13322" max="13333" width="11.42578125" style="1"/>
    <col min="13334" max="13334" width="41" style="1" customWidth="1"/>
    <col min="13335" max="13335" width="12.7109375" style="1" customWidth="1"/>
    <col min="13336" max="13336" width="12.85546875" style="1" customWidth="1"/>
    <col min="13337" max="13337" width="10.5703125" style="1" customWidth="1"/>
    <col min="13338" max="13338" width="10.7109375" style="1" customWidth="1"/>
    <col min="13339" max="13344" width="11.42578125" style="1"/>
    <col min="13345" max="13345" width="13.7109375" style="1" customWidth="1"/>
    <col min="13346" max="13576" width="11.42578125" style="1"/>
    <col min="13577" max="13577" width="12.5703125" style="1" customWidth="1"/>
    <col min="13578" max="13589" width="11.42578125" style="1"/>
    <col min="13590" max="13590" width="41" style="1" customWidth="1"/>
    <col min="13591" max="13591" width="12.7109375" style="1" customWidth="1"/>
    <col min="13592" max="13592" width="12.85546875" style="1" customWidth="1"/>
    <col min="13593" max="13593" width="10.5703125" style="1" customWidth="1"/>
    <col min="13594" max="13594" width="10.7109375" style="1" customWidth="1"/>
    <col min="13595" max="13600" width="11.42578125" style="1"/>
    <col min="13601" max="13601" width="13.7109375" style="1" customWidth="1"/>
    <col min="13602" max="13832" width="11.42578125" style="1"/>
    <col min="13833" max="13833" width="12.5703125" style="1" customWidth="1"/>
    <col min="13834" max="13845" width="11.42578125" style="1"/>
    <col min="13846" max="13846" width="41" style="1" customWidth="1"/>
    <col min="13847" max="13847" width="12.7109375" style="1" customWidth="1"/>
    <col min="13848" max="13848" width="12.85546875" style="1" customWidth="1"/>
    <col min="13849" max="13849" width="10.5703125" style="1" customWidth="1"/>
    <col min="13850" max="13850" width="10.7109375" style="1" customWidth="1"/>
    <col min="13851" max="13856" width="11.42578125" style="1"/>
    <col min="13857" max="13857" width="13.7109375" style="1" customWidth="1"/>
    <col min="13858" max="14088" width="11.42578125" style="1"/>
    <col min="14089" max="14089" width="12.5703125" style="1" customWidth="1"/>
    <col min="14090" max="14101" width="11.42578125" style="1"/>
    <col min="14102" max="14102" width="41" style="1" customWidth="1"/>
    <col min="14103" max="14103" width="12.7109375" style="1" customWidth="1"/>
    <col min="14104" max="14104" width="12.85546875" style="1" customWidth="1"/>
    <col min="14105" max="14105" width="10.5703125" style="1" customWidth="1"/>
    <col min="14106" max="14106" width="10.7109375" style="1" customWidth="1"/>
    <col min="14107" max="14112" width="11.42578125" style="1"/>
    <col min="14113" max="14113" width="13.7109375" style="1" customWidth="1"/>
    <col min="14114" max="14344" width="11.42578125" style="1"/>
    <col min="14345" max="14345" width="12.5703125" style="1" customWidth="1"/>
    <col min="14346" max="14357" width="11.42578125" style="1"/>
    <col min="14358" max="14358" width="41" style="1" customWidth="1"/>
    <col min="14359" max="14359" width="12.7109375" style="1" customWidth="1"/>
    <col min="14360" max="14360" width="12.85546875" style="1" customWidth="1"/>
    <col min="14361" max="14361" width="10.5703125" style="1" customWidth="1"/>
    <col min="14362" max="14362" width="10.7109375" style="1" customWidth="1"/>
    <col min="14363" max="14368" width="11.42578125" style="1"/>
    <col min="14369" max="14369" width="13.7109375" style="1" customWidth="1"/>
    <col min="14370" max="14600" width="11.42578125" style="1"/>
    <col min="14601" max="14601" width="12.5703125" style="1" customWidth="1"/>
    <col min="14602" max="14613" width="11.42578125" style="1"/>
    <col min="14614" max="14614" width="41" style="1" customWidth="1"/>
    <col min="14615" max="14615" width="12.7109375" style="1" customWidth="1"/>
    <col min="14616" max="14616" width="12.85546875" style="1" customWidth="1"/>
    <col min="14617" max="14617" width="10.5703125" style="1" customWidth="1"/>
    <col min="14618" max="14618" width="10.7109375" style="1" customWidth="1"/>
    <col min="14619" max="14624" width="11.42578125" style="1"/>
    <col min="14625" max="14625" width="13.7109375" style="1" customWidth="1"/>
    <col min="14626" max="14856" width="11.42578125" style="1"/>
    <col min="14857" max="14857" width="12.5703125" style="1" customWidth="1"/>
    <col min="14858" max="14869" width="11.42578125" style="1"/>
    <col min="14870" max="14870" width="41" style="1" customWidth="1"/>
    <col min="14871" max="14871" width="12.7109375" style="1" customWidth="1"/>
    <col min="14872" max="14872" width="12.85546875" style="1" customWidth="1"/>
    <col min="14873" max="14873" width="10.5703125" style="1" customWidth="1"/>
    <col min="14874" max="14874" width="10.7109375" style="1" customWidth="1"/>
    <col min="14875" max="14880" width="11.42578125" style="1"/>
    <col min="14881" max="14881" width="13.7109375" style="1" customWidth="1"/>
    <col min="14882" max="15112" width="11.42578125" style="1"/>
    <col min="15113" max="15113" width="12.5703125" style="1" customWidth="1"/>
    <col min="15114" max="15125" width="11.42578125" style="1"/>
    <col min="15126" max="15126" width="41" style="1" customWidth="1"/>
    <col min="15127" max="15127" width="12.7109375" style="1" customWidth="1"/>
    <col min="15128" max="15128" width="12.85546875" style="1" customWidth="1"/>
    <col min="15129" max="15129" width="10.5703125" style="1" customWidth="1"/>
    <col min="15130" max="15130" width="10.7109375" style="1" customWidth="1"/>
    <col min="15131" max="15136" width="11.42578125" style="1"/>
    <col min="15137" max="15137" width="13.7109375" style="1" customWidth="1"/>
    <col min="15138" max="15368" width="11.42578125" style="1"/>
    <col min="15369" max="15369" width="12.5703125" style="1" customWidth="1"/>
    <col min="15370" max="15381" width="11.42578125" style="1"/>
    <col min="15382" max="15382" width="41" style="1" customWidth="1"/>
    <col min="15383" max="15383" width="12.7109375" style="1" customWidth="1"/>
    <col min="15384" max="15384" width="12.85546875" style="1" customWidth="1"/>
    <col min="15385" max="15385" width="10.5703125" style="1" customWidth="1"/>
    <col min="15386" max="15386" width="10.7109375" style="1" customWidth="1"/>
    <col min="15387" max="15392" width="11.42578125" style="1"/>
    <col min="15393" max="15393" width="13.7109375" style="1" customWidth="1"/>
    <col min="15394" max="15624" width="11.42578125" style="1"/>
    <col min="15625" max="15625" width="12.5703125" style="1" customWidth="1"/>
    <col min="15626" max="15637" width="11.42578125" style="1"/>
    <col min="15638" max="15638" width="41" style="1" customWidth="1"/>
    <col min="15639" max="15639" width="12.7109375" style="1" customWidth="1"/>
    <col min="15640" max="15640" width="12.85546875" style="1" customWidth="1"/>
    <col min="15641" max="15641" width="10.5703125" style="1" customWidth="1"/>
    <col min="15642" max="15642" width="10.7109375" style="1" customWidth="1"/>
    <col min="15643" max="15648" width="11.42578125" style="1"/>
    <col min="15649" max="15649" width="13.7109375" style="1" customWidth="1"/>
    <col min="15650" max="15880" width="11.42578125" style="1"/>
    <col min="15881" max="15881" width="12.5703125" style="1" customWidth="1"/>
    <col min="15882" max="15893" width="11.42578125" style="1"/>
    <col min="15894" max="15894" width="41" style="1" customWidth="1"/>
    <col min="15895" max="15895" width="12.7109375" style="1" customWidth="1"/>
    <col min="15896" max="15896" width="12.85546875" style="1" customWidth="1"/>
    <col min="15897" max="15897" width="10.5703125" style="1" customWidth="1"/>
    <col min="15898" max="15898" width="10.7109375" style="1" customWidth="1"/>
    <col min="15899" max="15904" width="11.42578125" style="1"/>
    <col min="15905" max="15905" width="13.7109375" style="1" customWidth="1"/>
    <col min="15906" max="16136" width="11.42578125" style="1"/>
    <col min="16137" max="16137" width="12.5703125" style="1" customWidth="1"/>
    <col min="16138" max="16149" width="11.42578125" style="1"/>
    <col min="16150" max="16150" width="41" style="1" customWidth="1"/>
    <col min="16151" max="16151" width="12.7109375" style="1" customWidth="1"/>
    <col min="16152" max="16152" width="12.85546875" style="1" customWidth="1"/>
    <col min="16153" max="16153" width="10.5703125" style="1" customWidth="1"/>
    <col min="16154" max="16154" width="10.7109375" style="1" customWidth="1"/>
    <col min="16155" max="16160" width="11.42578125" style="1"/>
    <col min="16161" max="16161" width="13.7109375" style="1" customWidth="1"/>
    <col min="16162" max="16384" width="11.42578125" style="1"/>
  </cols>
  <sheetData>
    <row r="1" spans="21:21" ht="25.5" customHeight="1"/>
    <row r="2" spans="21:21" ht="25.5" customHeight="1"/>
    <row r="3" spans="21:21">
      <c r="U3" s="96"/>
    </row>
    <row r="4" spans="21:21">
      <c r="U4" s="96"/>
    </row>
    <row r="5" spans="21:21">
      <c r="U5" s="96"/>
    </row>
    <row r="8" spans="21:21" ht="25.5" customHeight="1"/>
    <row r="9" spans="21:21" ht="25.5" customHeight="1"/>
    <row r="11" spans="21:21">
      <c r="U11" s="96"/>
    </row>
    <row r="12" spans="21:21">
      <c r="U12" s="96"/>
    </row>
    <row r="15" spans="21:21">
      <c r="U15" s="96"/>
    </row>
    <row r="16" spans="21:21">
      <c r="U16" s="96"/>
    </row>
    <row r="17" spans="2:21">
      <c r="U17" s="96"/>
    </row>
    <row r="19" spans="2:21">
      <c r="U19" s="96"/>
    </row>
    <row r="20" spans="2:21">
      <c r="U20" s="96"/>
    </row>
    <row r="21" spans="2:21">
      <c r="U21" s="96"/>
    </row>
    <row r="23" spans="2:21">
      <c r="U23" s="96"/>
    </row>
    <row r="24" spans="2:21" ht="16.5" customHeight="1">
      <c r="U24" s="96"/>
    </row>
    <row r="25" spans="2:21">
      <c r="U25" s="96"/>
    </row>
    <row r="26" spans="2:21" ht="15" customHeight="1" thickBot="1"/>
    <row r="27" spans="2:21" ht="30" customHeight="1" thickBot="1">
      <c r="I27" s="36" t="s">
        <v>60</v>
      </c>
    </row>
    <row r="28" spans="2:21">
      <c r="B28" s="11"/>
      <c r="C28" s="11"/>
      <c r="D28" s="11"/>
      <c r="E28" s="11"/>
      <c r="F28" s="11"/>
      <c r="G28" s="11"/>
      <c r="L28" s="11"/>
    </row>
    <row r="29" spans="2:21">
      <c r="H29" s="11"/>
      <c r="I29" s="11"/>
      <c r="J29" s="11"/>
      <c r="K29" s="11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38" customWidth="1"/>
    <col min="2" max="2" width="23.7109375" style="38" customWidth="1"/>
    <col min="3" max="4" width="11.140625" style="38" customWidth="1"/>
    <col min="5" max="5" width="10.7109375" style="38" customWidth="1"/>
    <col min="6" max="6" width="11.42578125" style="38"/>
    <col min="7" max="7" width="23.7109375" style="38" customWidth="1"/>
    <col min="8" max="9" width="11.140625" style="38" customWidth="1"/>
    <col min="10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>
      <c r="B1" s="57"/>
    </row>
    <row r="2" spans="2:10" ht="15" customHeight="1"/>
    <row r="3" spans="2:10" ht="15" customHeight="1"/>
    <row r="4" spans="2:10" ht="15" customHeight="1"/>
    <row r="5" spans="2:10" ht="36" customHeight="1">
      <c r="B5" s="215" t="s">
        <v>97</v>
      </c>
      <c r="C5" s="215"/>
      <c r="D5" s="215"/>
      <c r="E5" s="215"/>
      <c r="G5" s="215" t="s">
        <v>98</v>
      </c>
      <c r="H5" s="215"/>
      <c r="I5" s="215"/>
      <c r="J5" s="215"/>
    </row>
    <row r="6" spans="2:10" ht="30" customHeight="1">
      <c r="B6" s="59" t="s">
        <v>63</v>
      </c>
      <c r="C6" s="40" t="str">
        <f>actualizaciones!$A$3</f>
        <v>acumulado febrero 2010</v>
      </c>
      <c r="D6" s="40" t="str">
        <f>actualizaciones!$A$2</f>
        <v xml:space="preserve">acumulado febrero 2011 </v>
      </c>
      <c r="E6" s="61" t="s">
        <v>50</v>
      </c>
      <c r="G6" s="59" t="s">
        <v>63</v>
      </c>
      <c r="H6" s="40" t="str">
        <f>actualizaciones!$A$3</f>
        <v>acumulado febrero 2010</v>
      </c>
      <c r="I6" s="40" t="str">
        <f>actualizaciones!$A$2</f>
        <v xml:space="preserve">acumulado febrero 2011 </v>
      </c>
      <c r="J6" s="61" t="s">
        <v>50</v>
      </c>
    </row>
    <row r="7" spans="2:10" ht="15" customHeight="1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ht="15" customHeight="1">
      <c r="B8" s="62" t="s">
        <v>99</v>
      </c>
      <c r="C8" s="97">
        <v>59.950031664426554</v>
      </c>
      <c r="D8" s="97">
        <v>69.701355883631521</v>
      </c>
      <c r="E8" s="47">
        <f>D8/C8-1</f>
        <v>0.16265753242281034</v>
      </c>
      <c r="G8" s="62" t="s">
        <v>99</v>
      </c>
      <c r="H8" s="97">
        <v>61.97745478947629</v>
      </c>
      <c r="I8" s="97">
        <v>71.823364765312022</v>
      </c>
      <c r="J8" s="47">
        <f>I8/H8-1</f>
        <v>0.15886276726400128</v>
      </c>
    </row>
    <row r="9" spans="2:10" ht="15" customHeight="1">
      <c r="B9" s="43" t="s">
        <v>66</v>
      </c>
      <c r="C9" s="98"/>
      <c r="D9" s="98"/>
      <c r="E9" s="50"/>
      <c r="G9" s="43" t="s">
        <v>66</v>
      </c>
      <c r="H9" s="98"/>
      <c r="I9" s="98"/>
      <c r="J9" s="50"/>
    </row>
    <row r="10" spans="2:10" ht="15" customHeight="1">
      <c r="B10" s="64" t="s">
        <v>67</v>
      </c>
      <c r="C10" s="99">
        <v>70.846425872284229</v>
      </c>
      <c r="D10" s="99">
        <v>83.252354906150913</v>
      </c>
      <c r="E10" s="66">
        <f>D10/C10-1</f>
        <v>0.17511016090255582</v>
      </c>
      <c r="G10" s="64" t="s">
        <v>67</v>
      </c>
      <c r="H10" s="99">
        <v>70.037131154295309</v>
      </c>
      <c r="I10" s="99">
        <v>84.609316079863447</v>
      </c>
      <c r="J10" s="66">
        <f>I10/H10-1</f>
        <v>0.20806370400102314</v>
      </c>
    </row>
    <row r="11" spans="2:10" ht="15" customHeight="1">
      <c r="B11" s="67" t="s">
        <v>68</v>
      </c>
      <c r="C11" s="100">
        <v>59.808468639615306</v>
      </c>
      <c r="D11" s="100">
        <v>76.763557837869925</v>
      </c>
      <c r="E11" s="54">
        <f>D11/C11-1</f>
        <v>0.28348977300221478</v>
      </c>
      <c r="G11" s="67" t="s">
        <v>68</v>
      </c>
      <c r="H11" s="100">
        <v>67.506501839628115</v>
      </c>
      <c r="I11" s="100">
        <v>88.274957473408065</v>
      </c>
      <c r="J11" s="54">
        <f>I11/H11-1</f>
        <v>0.3076511901493364</v>
      </c>
    </row>
    <row r="12" spans="2:10" ht="15" customHeight="1">
      <c r="B12" s="67" t="s">
        <v>69</v>
      </c>
      <c r="C12" s="100">
        <v>73.138963679494722</v>
      </c>
      <c r="D12" s="100">
        <v>85.924603258292777</v>
      </c>
      <c r="E12" s="54">
        <f>D12/C12-1</f>
        <v>0.17481297157595144</v>
      </c>
      <c r="G12" s="67" t="s">
        <v>69</v>
      </c>
      <c r="H12" s="100">
        <v>71.902442906023708</v>
      </c>
      <c r="I12" s="100">
        <v>89.46930473372781</v>
      </c>
      <c r="J12" s="54">
        <f>I12/H12-1</f>
        <v>0.24431522932626848</v>
      </c>
    </row>
    <row r="13" spans="2:10" ht="15" customHeight="1">
      <c r="B13" s="67" t="s">
        <v>70</v>
      </c>
      <c r="C13" s="100">
        <v>70.302691142003866</v>
      </c>
      <c r="D13" s="100">
        <v>82.109751164942566</v>
      </c>
      <c r="E13" s="54">
        <f>D13/C13-1</f>
        <v>0.16794606054396577</v>
      </c>
      <c r="G13" s="67" t="s">
        <v>70</v>
      </c>
      <c r="H13" s="100">
        <v>69.190736931805219</v>
      </c>
      <c r="I13" s="100">
        <v>77.177609771314522</v>
      </c>
      <c r="J13" s="54">
        <f>I13/H13-1</f>
        <v>0.11543268931188311</v>
      </c>
    </row>
    <row r="14" spans="2:10" ht="15" customHeight="1">
      <c r="B14" s="67" t="s">
        <v>71</v>
      </c>
      <c r="C14" s="100">
        <v>79.361702127659569</v>
      </c>
      <c r="D14" s="100">
        <v>45.789473684210527</v>
      </c>
      <c r="E14" s="54">
        <f>D14/C14-1</f>
        <v>-0.42302807958233379</v>
      </c>
      <c r="G14" s="67" t="s">
        <v>71</v>
      </c>
      <c r="H14" s="100">
        <v>55.547981284665198</v>
      </c>
      <c r="I14" s="100">
        <v>61.365129417947706</v>
      </c>
      <c r="J14" s="54">
        <f>I14/H14-1</f>
        <v>0.1047229439981181</v>
      </c>
    </row>
    <row r="15" spans="2:10" ht="15" customHeight="1">
      <c r="B15" s="43" t="s">
        <v>72</v>
      </c>
      <c r="C15" s="98"/>
      <c r="D15" s="98"/>
      <c r="E15" s="50"/>
      <c r="G15" s="43" t="s">
        <v>72</v>
      </c>
      <c r="H15" s="98"/>
      <c r="I15" s="98"/>
      <c r="J15" s="50"/>
    </row>
    <row r="16" spans="2:10" ht="15" customHeight="1">
      <c r="B16" s="64" t="s">
        <v>73</v>
      </c>
      <c r="C16" s="99">
        <v>48.24108541097884</v>
      </c>
      <c r="D16" s="99">
        <v>54.743787127363888</v>
      </c>
      <c r="E16" s="66">
        <f>D16/C16-1</f>
        <v>0.13479592469752233</v>
      </c>
      <c r="G16" s="64" t="s">
        <v>73</v>
      </c>
      <c r="H16" s="99">
        <v>57.053977564516508</v>
      </c>
      <c r="I16" s="99">
        <v>63.724067628983491</v>
      </c>
      <c r="J16" s="66">
        <f>I16/H16-1</f>
        <v>0.11690841461359036</v>
      </c>
    </row>
    <row r="17" spans="2:12" ht="15" customHeight="1">
      <c r="B17" s="217" t="s">
        <v>74</v>
      </c>
      <c r="C17" s="217"/>
      <c r="D17" s="217"/>
      <c r="E17" s="217"/>
      <c r="G17" s="217" t="s">
        <v>74</v>
      </c>
      <c r="H17" s="217"/>
      <c r="I17" s="217"/>
      <c r="J17" s="217"/>
    </row>
    <row r="18" spans="2:12" ht="20.100000000000001" customHeight="1" thickBot="1"/>
    <row r="19" spans="2:12" ht="54" customHeight="1" thickBot="1">
      <c r="B19" s="215" t="s">
        <v>100</v>
      </c>
      <c r="C19" s="215"/>
      <c r="D19" s="215"/>
      <c r="E19" s="215"/>
      <c r="G19" s="215" t="s">
        <v>101</v>
      </c>
      <c r="H19" s="215"/>
      <c r="I19" s="215"/>
      <c r="J19" s="215"/>
      <c r="L19" s="36" t="s">
        <v>45</v>
      </c>
    </row>
    <row r="20" spans="2:12" ht="30" customHeight="1">
      <c r="B20" s="59" t="s">
        <v>63</v>
      </c>
      <c r="C20" s="40" t="str">
        <f>actualizaciones!$A$3</f>
        <v>acumulado febrero 2010</v>
      </c>
      <c r="D20" s="40" t="str">
        <f>actualizaciones!$A$2</f>
        <v xml:space="preserve">acumulado febrero 2011 </v>
      </c>
      <c r="E20" s="61" t="s">
        <v>50</v>
      </c>
      <c r="G20" s="59" t="s">
        <v>63</v>
      </c>
      <c r="H20" s="40" t="str">
        <f>actualizaciones!$A$3</f>
        <v>acumulado febrero 2010</v>
      </c>
      <c r="I20" s="40" t="str">
        <f>actualizaciones!$A$2</f>
        <v xml:space="preserve">acumulado febrero 2011 </v>
      </c>
      <c r="J20" s="61" t="s">
        <v>50</v>
      </c>
    </row>
    <row r="21" spans="2:12" ht="15" customHeight="1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ht="15" customHeight="1">
      <c r="B22" s="62" t="s">
        <v>99</v>
      </c>
      <c r="C22" s="97">
        <v>66.524598838928583</v>
      </c>
      <c r="D22" s="97">
        <v>70.23164330422523</v>
      </c>
      <c r="E22" s="47">
        <f>D22/C22-1</f>
        <v>5.5724416681899314E-2</v>
      </c>
      <c r="G22" s="62" t="s">
        <v>99</v>
      </c>
      <c r="H22" s="97">
        <v>42.830454323929168</v>
      </c>
      <c r="I22" s="97">
        <v>52.682527660982132</v>
      </c>
      <c r="J22" s="47">
        <f>I22/H22-1</f>
        <v>0.23002495519989519</v>
      </c>
    </row>
    <row r="23" spans="2:12" ht="15" customHeight="1">
      <c r="B23" s="43" t="s">
        <v>66</v>
      </c>
      <c r="C23" s="98"/>
      <c r="D23" s="98"/>
      <c r="E23" s="50"/>
      <c r="G23" s="43" t="s">
        <v>66</v>
      </c>
      <c r="H23" s="98"/>
      <c r="I23" s="98"/>
      <c r="J23" s="50"/>
    </row>
    <row r="24" spans="2:12" ht="15" customHeight="1">
      <c r="B24" s="64" t="s">
        <v>67</v>
      </c>
      <c r="C24" s="99">
        <v>72.673434507328281</v>
      </c>
      <c r="D24" s="99">
        <v>75.939118031273225</v>
      </c>
      <c r="E24" s="66">
        <f>D24/C24-1</f>
        <v>4.4936413781512474E-2</v>
      </c>
      <c r="G24" s="64" t="s">
        <v>67</v>
      </c>
      <c r="H24" s="99">
        <v>42.830454323929168</v>
      </c>
      <c r="I24" s="99">
        <v>52.682527660982132</v>
      </c>
      <c r="J24" s="66">
        <f>I24/H24-1</f>
        <v>0.23002495519989519</v>
      </c>
    </row>
    <row r="25" spans="2:12" ht="15" customHeight="1">
      <c r="B25" s="67" t="s">
        <v>77</v>
      </c>
      <c r="C25" s="100">
        <v>76.524475204259858</v>
      </c>
      <c r="D25" s="100">
        <v>77.084401437557517</v>
      </c>
      <c r="E25" s="54">
        <f>D25/C25-1</f>
        <v>7.3169562000012789E-3</v>
      </c>
      <c r="G25" s="67" t="s">
        <v>77</v>
      </c>
      <c r="H25" s="100">
        <v>76.524475204259858</v>
      </c>
      <c r="I25" s="100">
        <v>77.084401437557517</v>
      </c>
      <c r="J25" s="54">
        <f>I25/H25-1</f>
        <v>7.3169562000012789E-3</v>
      </c>
    </row>
    <row r="26" spans="2:12" ht="15" customHeight="1">
      <c r="B26" s="67" t="s">
        <v>70</v>
      </c>
      <c r="C26" s="100">
        <v>61.196020160456335</v>
      </c>
      <c r="D26" s="100">
        <v>77.073870272795702</v>
      </c>
      <c r="E26" s="54">
        <f>D26/C26-1</f>
        <v>0.2594588679248675</v>
      </c>
      <c r="G26" s="67" t="s">
        <v>70</v>
      </c>
      <c r="H26" s="100">
        <v>52.673874926943306</v>
      </c>
      <c r="I26" s="100">
        <v>61.914085330216245</v>
      </c>
      <c r="J26" s="54">
        <f>I26/H26-1</f>
        <v>0.17542302357836337</v>
      </c>
    </row>
    <row r="27" spans="2:12" ht="15" customHeight="1">
      <c r="B27" s="67" t="s">
        <v>71</v>
      </c>
      <c r="C27" s="100">
        <v>34.73894669877766</v>
      </c>
      <c r="D27" s="100">
        <v>26.88235561412278</v>
      </c>
      <c r="E27" s="54">
        <f>D27/C27-1</f>
        <v>-0.22616088947024193</v>
      </c>
      <c r="G27" s="67" t="s">
        <v>78</v>
      </c>
      <c r="H27" s="100">
        <v>50.792133983805257</v>
      </c>
      <c r="I27" s="100">
        <v>49.049439219433687</v>
      </c>
      <c r="J27" s="54">
        <f>I27/H27-1</f>
        <v>-3.4310327755223247E-2</v>
      </c>
    </row>
    <row r="28" spans="2:12" ht="15" customHeight="1">
      <c r="B28" s="43" t="s">
        <v>72</v>
      </c>
      <c r="C28" s="98"/>
      <c r="D28" s="98"/>
      <c r="E28" s="50"/>
      <c r="G28" s="67" t="s">
        <v>79</v>
      </c>
      <c r="H28" s="100">
        <v>56.372881355932201</v>
      </c>
      <c r="I28" s="100">
        <v>47.618644067796609</v>
      </c>
      <c r="J28" s="54">
        <f>I28/H28-1</f>
        <v>-0.15529164161154541</v>
      </c>
    </row>
    <row r="29" spans="2:12" ht="15" customHeight="1">
      <c r="B29" s="64" t="s">
        <v>73</v>
      </c>
      <c r="C29" s="99">
        <v>57.148807680639798</v>
      </c>
      <c r="D29" s="99">
        <v>59.921163253399556</v>
      </c>
      <c r="E29" s="66">
        <f>D29/C29-1</f>
        <v>4.8511170841083695E-2</v>
      </c>
      <c r="G29" s="43" t="s">
        <v>72</v>
      </c>
      <c r="H29" s="98"/>
      <c r="I29" s="98"/>
      <c r="J29" s="50"/>
    </row>
    <row r="30" spans="2:12" ht="15" customHeight="1">
      <c r="B30" s="217" t="s">
        <v>74</v>
      </c>
      <c r="C30" s="217"/>
      <c r="D30" s="217"/>
      <c r="E30" s="217"/>
      <c r="G30" s="64" t="s">
        <v>73</v>
      </c>
      <c r="H30" s="99">
        <v>0</v>
      </c>
      <c r="I30" s="99">
        <v>0</v>
      </c>
      <c r="J30" s="66" t="str">
        <f>IFERROR((I30-H30)/H30,"-")</f>
        <v>-</v>
      </c>
    </row>
    <row r="31" spans="2:12" ht="15" customHeight="1">
      <c r="G31" s="217" t="s">
        <v>74</v>
      </c>
      <c r="H31" s="217"/>
      <c r="I31" s="217"/>
      <c r="J31" s="217"/>
    </row>
    <row r="34" spans="2:5" ht="36" customHeight="1">
      <c r="B34" s="215" t="s">
        <v>102</v>
      </c>
      <c r="C34" s="215"/>
      <c r="D34" s="215"/>
      <c r="E34" s="215"/>
    </row>
    <row r="35" spans="2:5" ht="18" customHeight="1">
      <c r="B35" s="220"/>
      <c r="C35" s="220"/>
      <c r="D35" s="220"/>
      <c r="E35" s="220"/>
    </row>
    <row r="36" spans="2:5" ht="30" customHeight="1">
      <c r="B36" s="59" t="s">
        <v>63</v>
      </c>
      <c r="C36" s="40" t="str">
        <f>actualizaciones!$A$3</f>
        <v>acumulado febrero 2010</v>
      </c>
      <c r="D36" s="40" t="str">
        <f>actualizaciones!$A$2</f>
        <v xml:space="preserve">acumulado febrero 2011 </v>
      </c>
      <c r="E36" s="61" t="s">
        <v>50</v>
      </c>
    </row>
    <row r="37" spans="2:5" ht="15" customHeight="1">
      <c r="B37" s="43" t="s">
        <v>64</v>
      </c>
      <c r="C37" s="44"/>
      <c r="D37" s="44"/>
      <c r="E37" s="44"/>
    </row>
    <row r="38" spans="2:5" ht="15" customHeight="1">
      <c r="B38" s="62" t="s">
        <v>99</v>
      </c>
      <c r="C38" s="97">
        <v>59.539142244665079</v>
      </c>
      <c r="D38" s="97">
        <v>67.952014809399529</v>
      </c>
      <c r="E38" s="47">
        <f>D38/C38-1</f>
        <v>0.14129986169708841</v>
      </c>
    </row>
    <row r="39" spans="2:5" ht="15" customHeight="1">
      <c r="B39" s="43" t="s">
        <v>66</v>
      </c>
      <c r="C39" s="98"/>
      <c r="D39" s="98"/>
      <c r="E39" s="50"/>
    </row>
    <row r="40" spans="2:5" ht="15" customHeight="1">
      <c r="B40" s="64" t="s">
        <v>67</v>
      </c>
      <c r="C40" s="99">
        <v>67.899040309883489</v>
      </c>
      <c r="D40" s="99">
        <v>78.402266364731219</v>
      </c>
      <c r="E40" s="66">
        <f t="shared" ref="E40:E45" si="0">D40/C40-1</f>
        <v>0.1546888734643701</v>
      </c>
    </row>
    <row r="41" spans="2:5" ht="15" customHeight="1">
      <c r="B41" s="67" t="s">
        <v>68</v>
      </c>
      <c r="C41" s="100">
        <v>55.861944826705219</v>
      </c>
      <c r="D41" s="100">
        <v>72.680970391617848</v>
      </c>
      <c r="E41" s="54">
        <f t="shared" si="0"/>
        <v>0.30108199091686783</v>
      </c>
    </row>
    <row r="42" spans="2:5" ht="15" customHeight="1">
      <c r="B42" s="67" t="s">
        <v>69</v>
      </c>
      <c r="C42" s="100">
        <v>71.865272694956275</v>
      </c>
      <c r="D42" s="100">
        <v>81.928553517176383</v>
      </c>
      <c r="E42" s="54">
        <f t="shared" si="0"/>
        <v>0.14002981474703824</v>
      </c>
    </row>
    <row r="43" spans="2:5" ht="15" customHeight="1">
      <c r="B43" s="67" t="s">
        <v>70</v>
      </c>
      <c r="C43" s="100">
        <v>66.902966857774885</v>
      </c>
      <c r="D43" s="100">
        <v>76.10281796595909</v>
      </c>
      <c r="E43" s="54">
        <f t="shared" si="0"/>
        <v>0.1375103607548771</v>
      </c>
    </row>
    <row r="44" spans="2:5" ht="15" customHeight="1">
      <c r="B44" s="67" t="s">
        <v>78</v>
      </c>
      <c r="C44" s="100">
        <v>51.778303533335922</v>
      </c>
      <c r="D44" s="100">
        <v>55.154171353217237</v>
      </c>
      <c r="E44" s="54">
        <f t="shared" si="0"/>
        <v>6.5198501872659076E-2</v>
      </c>
    </row>
    <row r="45" spans="2:5" ht="15" customHeight="1">
      <c r="B45" s="67" t="s">
        <v>79</v>
      </c>
      <c r="C45" s="100">
        <v>56.688892282112619</v>
      </c>
      <c r="D45" s="100">
        <v>53.26431161500976</v>
      </c>
      <c r="E45" s="54">
        <f t="shared" si="0"/>
        <v>-6.0410082632421425E-2</v>
      </c>
    </row>
    <row r="46" spans="2:5" ht="15" customHeight="1">
      <c r="B46" s="43" t="s">
        <v>72</v>
      </c>
      <c r="C46" s="98"/>
      <c r="D46" s="98"/>
      <c r="E46" s="50"/>
    </row>
    <row r="47" spans="2:5" ht="15" customHeight="1">
      <c r="B47" s="64" t="s">
        <v>73</v>
      </c>
      <c r="C47" s="99">
        <v>51.688606864851863</v>
      </c>
      <c r="D47" s="99">
        <v>57.749916326676782</v>
      </c>
      <c r="E47" s="66">
        <f>D47/C47-1</f>
        <v>0.11726587016889778</v>
      </c>
    </row>
    <row r="48" spans="2:5" ht="15" customHeight="1">
      <c r="B48" s="217" t="s">
        <v>74</v>
      </c>
      <c r="C48" s="217"/>
      <c r="D48" s="217"/>
      <c r="E48" s="21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5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1" customWidth="1"/>
    <col min="2" max="8" width="12.42578125" style="1" customWidth="1"/>
    <col min="9" max="9" width="11.42578125" style="1"/>
    <col min="10" max="10" width="11.85546875" style="1" customWidth="1"/>
    <col min="11" max="11" width="3.7109375" style="1" customWidth="1"/>
    <col min="12" max="16" width="11.42578125" style="1"/>
    <col min="17" max="17" width="16.42578125" style="1" customWidth="1"/>
    <col min="18" max="265" width="11.42578125" style="1"/>
    <col min="266" max="266" width="11.85546875" style="1" customWidth="1"/>
    <col min="267" max="267" width="3.7109375" style="1" customWidth="1"/>
    <col min="268" max="521" width="11.42578125" style="1"/>
    <col min="522" max="522" width="11.85546875" style="1" customWidth="1"/>
    <col min="523" max="523" width="3.7109375" style="1" customWidth="1"/>
    <col min="524" max="777" width="11.42578125" style="1"/>
    <col min="778" max="778" width="11.85546875" style="1" customWidth="1"/>
    <col min="779" max="779" width="3.7109375" style="1" customWidth="1"/>
    <col min="780" max="1033" width="11.42578125" style="1"/>
    <col min="1034" max="1034" width="11.85546875" style="1" customWidth="1"/>
    <col min="1035" max="1035" width="3.7109375" style="1" customWidth="1"/>
    <col min="1036" max="1289" width="11.42578125" style="1"/>
    <col min="1290" max="1290" width="11.85546875" style="1" customWidth="1"/>
    <col min="1291" max="1291" width="3.7109375" style="1" customWidth="1"/>
    <col min="1292" max="1545" width="11.42578125" style="1"/>
    <col min="1546" max="1546" width="11.85546875" style="1" customWidth="1"/>
    <col min="1547" max="1547" width="3.7109375" style="1" customWidth="1"/>
    <col min="1548" max="1801" width="11.42578125" style="1"/>
    <col min="1802" max="1802" width="11.85546875" style="1" customWidth="1"/>
    <col min="1803" max="1803" width="3.7109375" style="1" customWidth="1"/>
    <col min="1804" max="2057" width="11.42578125" style="1"/>
    <col min="2058" max="2058" width="11.85546875" style="1" customWidth="1"/>
    <col min="2059" max="2059" width="3.7109375" style="1" customWidth="1"/>
    <col min="2060" max="2313" width="11.42578125" style="1"/>
    <col min="2314" max="2314" width="11.85546875" style="1" customWidth="1"/>
    <col min="2315" max="2315" width="3.7109375" style="1" customWidth="1"/>
    <col min="2316" max="2569" width="11.42578125" style="1"/>
    <col min="2570" max="2570" width="11.85546875" style="1" customWidth="1"/>
    <col min="2571" max="2571" width="3.7109375" style="1" customWidth="1"/>
    <col min="2572" max="2825" width="11.42578125" style="1"/>
    <col min="2826" max="2826" width="11.85546875" style="1" customWidth="1"/>
    <col min="2827" max="2827" width="3.7109375" style="1" customWidth="1"/>
    <col min="2828" max="3081" width="11.42578125" style="1"/>
    <col min="3082" max="3082" width="11.85546875" style="1" customWidth="1"/>
    <col min="3083" max="3083" width="3.7109375" style="1" customWidth="1"/>
    <col min="3084" max="3337" width="11.42578125" style="1"/>
    <col min="3338" max="3338" width="11.85546875" style="1" customWidth="1"/>
    <col min="3339" max="3339" width="3.7109375" style="1" customWidth="1"/>
    <col min="3340" max="3593" width="11.42578125" style="1"/>
    <col min="3594" max="3594" width="11.85546875" style="1" customWidth="1"/>
    <col min="3595" max="3595" width="3.7109375" style="1" customWidth="1"/>
    <col min="3596" max="3849" width="11.42578125" style="1"/>
    <col min="3850" max="3850" width="11.85546875" style="1" customWidth="1"/>
    <col min="3851" max="3851" width="3.7109375" style="1" customWidth="1"/>
    <col min="3852" max="4105" width="11.42578125" style="1"/>
    <col min="4106" max="4106" width="11.85546875" style="1" customWidth="1"/>
    <col min="4107" max="4107" width="3.7109375" style="1" customWidth="1"/>
    <col min="4108" max="4361" width="11.42578125" style="1"/>
    <col min="4362" max="4362" width="11.85546875" style="1" customWidth="1"/>
    <col min="4363" max="4363" width="3.7109375" style="1" customWidth="1"/>
    <col min="4364" max="4617" width="11.42578125" style="1"/>
    <col min="4618" max="4618" width="11.85546875" style="1" customWidth="1"/>
    <col min="4619" max="4619" width="3.7109375" style="1" customWidth="1"/>
    <col min="4620" max="4873" width="11.42578125" style="1"/>
    <col min="4874" max="4874" width="11.85546875" style="1" customWidth="1"/>
    <col min="4875" max="4875" width="3.7109375" style="1" customWidth="1"/>
    <col min="4876" max="5129" width="11.42578125" style="1"/>
    <col min="5130" max="5130" width="11.85546875" style="1" customWidth="1"/>
    <col min="5131" max="5131" width="3.7109375" style="1" customWidth="1"/>
    <col min="5132" max="5385" width="11.42578125" style="1"/>
    <col min="5386" max="5386" width="11.85546875" style="1" customWidth="1"/>
    <col min="5387" max="5387" width="3.7109375" style="1" customWidth="1"/>
    <col min="5388" max="5641" width="11.42578125" style="1"/>
    <col min="5642" max="5642" width="11.85546875" style="1" customWidth="1"/>
    <col min="5643" max="5643" width="3.7109375" style="1" customWidth="1"/>
    <col min="5644" max="5897" width="11.42578125" style="1"/>
    <col min="5898" max="5898" width="11.85546875" style="1" customWidth="1"/>
    <col min="5899" max="5899" width="3.7109375" style="1" customWidth="1"/>
    <col min="5900" max="6153" width="11.42578125" style="1"/>
    <col min="6154" max="6154" width="11.85546875" style="1" customWidth="1"/>
    <col min="6155" max="6155" width="3.7109375" style="1" customWidth="1"/>
    <col min="6156" max="6409" width="11.42578125" style="1"/>
    <col min="6410" max="6410" width="11.85546875" style="1" customWidth="1"/>
    <col min="6411" max="6411" width="3.7109375" style="1" customWidth="1"/>
    <col min="6412" max="6665" width="11.42578125" style="1"/>
    <col min="6666" max="6666" width="11.85546875" style="1" customWidth="1"/>
    <col min="6667" max="6667" width="3.7109375" style="1" customWidth="1"/>
    <col min="6668" max="6921" width="11.42578125" style="1"/>
    <col min="6922" max="6922" width="11.85546875" style="1" customWidth="1"/>
    <col min="6923" max="6923" width="3.7109375" style="1" customWidth="1"/>
    <col min="6924" max="7177" width="11.42578125" style="1"/>
    <col min="7178" max="7178" width="11.85546875" style="1" customWidth="1"/>
    <col min="7179" max="7179" width="3.7109375" style="1" customWidth="1"/>
    <col min="7180" max="7433" width="11.42578125" style="1"/>
    <col min="7434" max="7434" width="11.85546875" style="1" customWidth="1"/>
    <col min="7435" max="7435" width="3.7109375" style="1" customWidth="1"/>
    <col min="7436" max="7689" width="11.42578125" style="1"/>
    <col min="7690" max="7690" width="11.85546875" style="1" customWidth="1"/>
    <col min="7691" max="7691" width="3.7109375" style="1" customWidth="1"/>
    <col min="7692" max="7945" width="11.42578125" style="1"/>
    <col min="7946" max="7946" width="11.85546875" style="1" customWidth="1"/>
    <col min="7947" max="7947" width="3.7109375" style="1" customWidth="1"/>
    <col min="7948" max="8201" width="11.42578125" style="1"/>
    <col min="8202" max="8202" width="11.85546875" style="1" customWidth="1"/>
    <col min="8203" max="8203" width="3.7109375" style="1" customWidth="1"/>
    <col min="8204" max="8457" width="11.42578125" style="1"/>
    <col min="8458" max="8458" width="11.85546875" style="1" customWidth="1"/>
    <col min="8459" max="8459" width="3.7109375" style="1" customWidth="1"/>
    <col min="8460" max="8713" width="11.42578125" style="1"/>
    <col min="8714" max="8714" width="11.85546875" style="1" customWidth="1"/>
    <col min="8715" max="8715" width="3.7109375" style="1" customWidth="1"/>
    <col min="8716" max="8969" width="11.42578125" style="1"/>
    <col min="8970" max="8970" width="11.85546875" style="1" customWidth="1"/>
    <col min="8971" max="8971" width="3.7109375" style="1" customWidth="1"/>
    <col min="8972" max="9225" width="11.42578125" style="1"/>
    <col min="9226" max="9226" width="11.85546875" style="1" customWidth="1"/>
    <col min="9227" max="9227" width="3.7109375" style="1" customWidth="1"/>
    <col min="9228" max="9481" width="11.42578125" style="1"/>
    <col min="9482" max="9482" width="11.85546875" style="1" customWidth="1"/>
    <col min="9483" max="9483" width="3.7109375" style="1" customWidth="1"/>
    <col min="9484" max="9737" width="11.42578125" style="1"/>
    <col min="9738" max="9738" width="11.85546875" style="1" customWidth="1"/>
    <col min="9739" max="9739" width="3.7109375" style="1" customWidth="1"/>
    <col min="9740" max="9993" width="11.42578125" style="1"/>
    <col min="9994" max="9994" width="11.85546875" style="1" customWidth="1"/>
    <col min="9995" max="9995" width="3.7109375" style="1" customWidth="1"/>
    <col min="9996" max="10249" width="11.42578125" style="1"/>
    <col min="10250" max="10250" width="11.85546875" style="1" customWidth="1"/>
    <col min="10251" max="10251" width="3.7109375" style="1" customWidth="1"/>
    <col min="10252" max="10505" width="11.42578125" style="1"/>
    <col min="10506" max="10506" width="11.85546875" style="1" customWidth="1"/>
    <col min="10507" max="10507" width="3.7109375" style="1" customWidth="1"/>
    <col min="10508" max="10761" width="11.42578125" style="1"/>
    <col min="10762" max="10762" width="11.85546875" style="1" customWidth="1"/>
    <col min="10763" max="10763" width="3.7109375" style="1" customWidth="1"/>
    <col min="10764" max="11017" width="11.42578125" style="1"/>
    <col min="11018" max="11018" width="11.85546875" style="1" customWidth="1"/>
    <col min="11019" max="11019" width="3.7109375" style="1" customWidth="1"/>
    <col min="11020" max="11273" width="11.42578125" style="1"/>
    <col min="11274" max="11274" width="11.85546875" style="1" customWidth="1"/>
    <col min="11275" max="11275" width="3.7109375" style="1" customWidth="1"/>
    <col min="11276" max="11529" width="11.42578125" style="1"/>
    <col min="11530" max="11530" width="11.85546875" style="1" customWidth="1"/>
    <col min="11531" max="11531" width="3.7109375" style="1" customWidth="1"/>
    <col min="11532" max="11785" width="11.42578125" style="1"/>
    <col min="11786" max="11786" width="11.85546875" style="1" customWidth="1"/>
    <col min="11787" max="11787" width="3.7109375" style="1" customWidth="1"/>
    <col min="11788" max="12041" width="11.42578125" style="1"/>
    <col min="12042" max="12042" width="11.85546875" style="1" customWidth="1"/>
    <col min="12043" max="12043" width="3.7109375" style="1" customWidth="1"/>
    <col min="12044" max="12297" width="11.42578125" style="1"/>
    <col min="12298" max="12298" width="11.85546875" style="1" customWidth="1"/>
    <col min="12299" max="12299" width="3.7109375" style="1" customWidth="1"/>
    <col min="12300" max="12553" width="11.42578125" style="1"/>
    <col min="12554" max="12554" width="11.85546875" style="1" customWidth="1"/>
    <col min="12555" max="12555" width="3.7109375" style="1" customWidth="1"/>
    <col min="12556" max="12809" width="11.42578125" style="1"/>
    <col min="12810" max="12810" width="11.85546875" style="1" customWidth="1"/>
    <col min="12811" max="12811" width="3.7109375" style="1" customWidth="1"/>
    <col min="12812" max="13065" width="11.42578125" style="1"/>
    <col min="13066" max="13066" width="11.85546875" style="1" customWidth="1"/>
    <col min="13067" max="13067" width="3.7109375" style="1" customWidth="1"/>
    <col min="13068" max="13321" width="11.42578125" style="1"/>
    <col min="13322" max="13322" width="11.85546875" style="1" customWidth="1"/>
    <col min="13323" max="13323" width="3.7109375" style="1" customWidth="1"/>
    <col min="13324" max="13577" width="11.42578125" style="1"/>
    <col min="13578" max="13578" width="11.85546875" style="1" customWidth="1"/>
    <col min="13579" max="13579" width="3.7109375" style="1" customWidth="1"/>
    <col min="13580" max="13833" width="11.42578125" style="1"/>
    <col min="13834" max="13834" width="11.85546875" style="1" customWidth="1"/>
    <col min="13835" max="13835" width="3.7109375" style="1" customWidth="1"/>
    <col min="13836" max="14089" width="11.42578125" style="1"/>
    <col min="14090" max="14090" width="11.85546875" style="1" customWidth="1"/>
    <col min="14091" max="14091" width="3.7109375" style="1" customWidth="1"/>
    <col min="14092" max="14345" width="11.42578125" style="1"/>
    <col min="14346" max="14346" width="11.85546875" style="1" customWidth="1"/>
    <col min="14347" max="14347" width="3.7109375" style="1" customWidth="1"/>
    <col min="14348" max="14601" width="11.42578125" style="1"/>
    <col min="14602" max="14602" width="11.85546875" style="1" customWidth="1"/>
    <col min="14603" max="14603" width="3.7109375" style="1" customWidth="1"/>
    <col min="14604" max="14857" width="11.42578125" style="1"/>
    <col min="14858" max="14858" width="11.85546875" style="1" customWidth="1"/>
    <col min="14859" max="14859" width="3.7109375" style="1" customWidth="1"/>
    <col min="14860" max="15113" width="11.42578125" style="1"/>
    <col min="15114" max="15114" width="11.85546875" style="1" customWidth="1"/>
    <col min="15115" max="15115" width="3.7109375" style="1" customWidth="1"/>
    <col min="15116" max="15369" width="11.42578125" style="1"/>
    <col min="15370" max="15370" width="11.85546875" style="1" customWidth="1"/>
    <col min="15371" max="15371" width="3.7109375" style="1" customWidth="1"/>
    <col min="15372" max="15625" width="11.42578125" style="1"/>
    <col min="15626" max="15626" width="11.85546875" style="1" customWidth="1"/>
    <col min="15627" max="15627" width="3.7109375" style="1" customWidth="1"/>
    <col min="15628" max="15881" width="11.42578125" style="1"/>
    <col min="15882" max="15882" width="11.85546875" style="1" customWidth="1"/>
    <col min="15883" max="15883" width="3.7109375" style="1" customWidth="1"/>
    <col min="15884" max="16137" width="11.42578125" style="1"/>
    <col min="16138" max="16138" width="11.85546875" style="1" customWidth="1"/>
    <col min="16139" max="16139" width="3.7109375" style="1" customWidth="1"/>
    <col min="16140" max="16384" width="11.42578125" style="1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36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76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212" t="s">
        <v>103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2:18" ht="15" customHeight="1">
      <c r="B6" s="15"/>
      <c r="C6" s="213" t="s">
        <v>26</v>
      </c>
      <c r="D6" s="213"/>
      <c r="E6" s="214" t="s">
        <v>27</v>
      </c>
      <c r="F6" s="214"/>
      <c r="G6" s="213" t="s">
        <v>28</v>
      </c>
      <c r="H6" s="213"/>
      <c r="I6" s="214" t="s">
        <v>29</v>
      </c>
      <c r="J6" s="214"/>
      <c r="K6" s="213" t="s">
        <v>30</v>
      </c>
      <c r="L6" s="213"/>
      <c r="N6" s="16"/>
      <c r="O6" s="16"/>
      <c r="P6" s="16"/>
    </row>
    <row r="7" spans="2:18" ht="30" customHeight="1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>
      <c r="B8" s="19" t="s">
        <v>43</v>
      </c>
      <c r="C8" s="101">
        <v>8.57</v>
      </c>
      <c r="D8" s="102">
        <f>C8/C21-1</f>
        <v>3.848634006285323E-2</v>
      </c>
      <c r="E8" s="103">
        <v>9.0399999999999991</v>
      </c>
      <c r="F8" s="104">
        <f t="shared" ref="F8:F9" si="0">E8/E21-1</f>
        <v>4.8723897911832958E-2</v>
      </c>
      <c r="G8" s="101">
        <v>9.2100000000000009</v>
      </c>
      <c r="H8" s="102">
        <f t="shared" ref="H8:H9" si="1">G8/G21-1</f>
        <v>7.0930232558139572E-2</v>
      </c>
      <c r="I8" s="103">
        <v>9.42</v>
      </c>
      <c r="J8" s="104">
        <f t="shared" ref="J8:J9" si="2">I8/I21-1</f>
        <v>-1.0504201680672232E-2</v>
      </c>
      <c r="K8" s="101">
        <v>2.3199999999999998</v>
      </c>
      <c r="L8" s="102">
        <f t="shared" ref="L8:L9" si="3">K8/K21-1</f>
        <v>0.12077294685990347</v>
      </c>
    </row>
    <row r="9" spans="2:18">
      <c r="B9" s="19" t="s">
        <v>44</v>
      </c>
      <c r="C9" s="101">
        <v>8.859663865546219</v>
      </c>
      <c r="D9" s="102">
        <f t="shared" ref="D9" si="4">C9/C22-1</f>
        <v>4.9216915339237444E-2</v>
      </c>
      <c r="E9" s="103">
        <v>9.39</v>
      </c>
      <c r="F9" s="104">
        <f t="shared" si="0"/>
        <v>6.2217194570135748E-2</v>
      </c>
      <c r="G9" s="101">
        <v>9.4700000000000006</v>
      </c>
      <c r="H9" s="102">
        <f t="shared" si="1"/>
        <v>8.7256027554534876E-2</v>
      </c>
      <c r="I9" s="103">
        <v>9.33</v>
      </c>
      <c r="J9" s="104">
        <f t="shared" si="2"/>
        <v>-1.2698412698412653E-2</v>
      </c>
      <c r="K9" s="101">
        <v>2.2799999999999998</v>
      </c>
      <c r="L9" s="102">
        <f t="shared" si="3"/>
        <v>5.0691244239631228E-2</v>
      </c>
    </row>
    <row r="10" spans="2:18" ht="25.5">
      <c r="B10" s="25" t="str">
        <f>actualizaciones!$A$2</f>
        <v xml:space="preserve">acumulado febrero 2011 </v>
      </c>
      <c r="C10" s="105">
        <v>8.7071834898137297</v>
      </c>
      <c r="D10" s="106">
        <v>4.2794971505376145E-2</v>
      </c>
      <c r="E10" s="107">
        <v>9.2095717219544202</v>
      </c>
      <c r="F10" s="108">
        <v>5.4780415781100711E-2</v>
      </c>
      <c r="G10" s="107">
        <v>9.3380795530353566</v>
      </c>
      <c r="H10" s="108">
        <v>7.847308984639878E-2</v>
      </c>
      <c r="I10" s="107">
        <v>9.377477669833814</v>
      </c>
      <c r="J10" s="108">
        <v>-1.1421376993219545E-2</v>
      </c>
      <c r="K10" s="107">
        <v>2.3004523510852626</v>
      </c>
      <c r="L10" s="108">
        <v>8.8748444243478719E-2</v>
      </c>
      <c r="O10" s="16"/>
      <c r="P10" s="16"/>
      <c r="Q10" s="16"/>
      <c r="R10" s="16"/>
    </row>
    <row r="11" spans="2:18" outlineLevel="1">
      <c r="B11" s="19" t="s">
        <v>33</v>
      </c>
      <c r="C11" s="101">
        <v>7.4864179894831473</v>
      </c>
      <c r="D11" s="102">
        <f>C11/C24-1</f>
        <v>-5.6742507769950601E-2</v>
      </c>
      <c r="E11" s="103">
        <v>8.01</v>
      </c>
      <c r="F11" s="104">
        <f>E11/E24-1</f>
        <v>-5.0509091431284459E-2</v>
      </c>
      <c r="G11" s="101">
        <v>8.27</v>
      </c>
      <c r="H11" s="102">
        <f>G11/G24-1</f>
        <v>-2.0601013876686558E-3</v>
      </c>
      <c r="I11" s="103">
        <v>7.7400869610407605</v>
      </c>
      <c r="J11" s="104">
        <f>I11/I24-1</f>
        <v>-3.8805256241661201E-2</v>
      </c>
      <c r="K11" s="101">
        <v>2.12</v>
      </c>
      <c r="L11" s="102">
        <f>K11/K24-1</f>
        <v>-0.23100343718815819</v>
      </c>
    </row>
    <row r="12" spans="2:18" outlineLevel="1">
      <c r="B12" s="19" t="s">
        <v>34</v>
      </c>
      <c r="C12" s="101">
        <v>8.12033864546855</v>
      </c>
      <c r="D12" s="102">
        <f t="shared" ref="D12:F62" si="5">C12/C25-1</f>
        <v>7.1676117542205375E-3</v>
      </c>
      <c r="E12" s="103">
        <v>8.83</v>
      </c>
      <c r="F12" s="104">
        <f t="shared" si="5"/>
        <v>1.3316884628803871E-2</v>
      </c>
      <c r="G12" s="101">
        <v>8.58</v>
      </c>
      <c r="H12" s="102">
        <f t="shared" ref="H12:H22" si="6">G12/G25-1</f>
        <v>2.2717016978689442E-2</v>
      </c>
      <c r="I12" s="103">
        <v>7.94</v>
      </c>
      <c r="J12" s="104">
        <f t="shared" ref="J12:J22" si="7">I12/I25-1</f>
        <v>-5.2055294699249188E-3</v>
      </c>
      <c r="K12" s="101">
        <v>2.02</v>
      </c>
      <c r="L12" s="102">
        <f t="shared" ref="L12:L22" si="8">K12/K25-1</f>
        <v>2.0062084897487731E-2</v>
      </c>
    </row>
    <row r="13" spans="2:18" outlineLevel="1">
      <c r="B13" s="19" t="s">
        <v>35</v>
      </c>
      <c r="C13" s="101">
        <v>7.0597545703828581</v>
      </c>
      <c r="D13" s="102">
        <f t="shared" si="5"/>
        <v>-6.661817712961926E-3</v>
      </c>
      <c r="E13" s="103">
        <v>7.55</v>
      </c>
      <c r="F13" s="104">
        <f t="shared" si="5"/>
        <v>-8.6862155831124443E-4</v>
      </c>
      <c r="G13" s="101">
        <v>7.81</v>
      </c>
      <c r="H13" s="102">
        <f t="shared" si="6"/>
        <v>1.7172011536862541E-2</v>
      </c>
      <c r="I13" s="103">
        <v>6.25</v>
      </c>
      <c r="J13" s="104">
        <f t="shared" si="7"/>
        <v>-2.3406230988440857E-2</v>
      </c>
      <c r="K13" s="101">
        <v>2.02</v>
      </c>
      <c r="L13" s="102">
        <f t="shared" si="8"/>
        <v>-0.10686296168450116</v>
      </c>
    </row>
    <row r="14" spans="2:18" outlineLevel="1">
      <c r="B14" s="19" t="s">
        <v>36</v>
      </c>
      <c r="C14" s="101">
        <v>7.6183522010157478</v>
      </c>
      <c r="D14" s="102">
        <f t="shared" si="5"/>
        <v>-6.956202540417844E-3</v>
      </c>
      <c r="E14" s="103">
        <v>8.1579150141643062</v>
      </c>
      <c r="F14" s="104">
        <f t="shared" si="5"/>
        <v>-3.9114839321047534E-2</v>
      </c>
      <c r="G14" s="101">
        <v>8.6818645104301151</v>
      </c>
      <c r="H14" s="102">
        <f t="shared" si="6"/>
        <v>7.5819641936817117E-2</v>
      </c>
      <c r="I14" s="103">
        <v>6.1674207335610438</v>
      </c>
      <c r="J14" s="104">
        <f t="shared" si="7"/>
        <v>-0.10095907674037263</v>
      </c>
      <c r="K14" s="101">
        <v>2.160290742157613</v>
      </c>
      <c r="L14" s="102">
        <f t="shared" si="8"/>
        <v>-7.2836591348663937E-2</v>
      </c>
    </row>
    <row r="15" spans="2:18" outlineLevel="1">
      <c r="B15" s="19" t="s">
        <v>37</v>
      </c>
      <c r="C15" s="101">
        <v>7.746673459473171</v>
      </c>
      <c r="D15" s="102">
        <f t="shared" si="5"/>
        <v>1.5090239408137363E-2</v>
      </c>
      <c r="E15" s="103">
        <v>8.4056728232189979</v>
      </c>
      <c r="F15" s="104">
        <f t="shared" si="5"/>
        <v>2.5082051612073109E-2</v>
      </c>
      <c r="G15" s="101">
        <v>8.4193019222430987</v>
      </c>
      <c r="H15" s="102">
        <f t="shared" si="6"/>
        <v>3.6859842640775797E-2</v>
      </c>
      <c r="I15" s="103">
        <v>6.1924175610838397</v>
      </c>
      <c r="J15" s="104">
        <f t="shared" si="7"/>
        <v>-4.2903004469267425E-2</v>
      </c>
      <c r="K15" s="101">
        <v>2.31</v>
      </c>
      <c r="L15" s="102">
        <f t="shared" si="8"/>
        <v>-0.16000000000000003</v>
      </c>
    </row>
    <row r="16" spans="2:18" outlineLevel="1">
      <c r="B16" s="19" t="s">
        <v>38</v>
      </c>
      <c r="C16" s="101">
        <v>7.2097221329657692</v>
      </c>
      <c r="D16" s="102">
        <f t="shared" si="5"/>
        <v>-1.53210634713703E-2</v>
      </c>
      <c r="E16" s="103">
        <v>7.9961988357786877</v>
      </c>
      <c r="F16" s="104">
        <f t="shared" si="5"/>
        <v>-9.145125677981758E-3</v>
      </c>
      <c r="G16" s="101">
        <v>7.8896900575377362</v>
      </c>
      <c r="H16" s="102">
        <f t="shared" si="6"/>
        <v>-2.5676286298690343E-3</v>
      </c>
      <c r="I16" s="103">
        <v>5.9917804245168984</v>
      </c>
      <c r="J16" s="104">
        <f t="shared" si="7"/>
        <v>-3.8237492051862332E-2</v>
      </c>
      <c r="K16" s="101">
        <v>2.16</v>
      </c>
      <c r="L16" s="102">
        <f t="shared" si="8"/>
        <v>-5.6768558951964976E-2</v>
      </c>
    </row>
    <row r="17" spans="2:18" outlineLevel="1">
      <c r="B17" s="19" t="s">
        <v>39</v>
      </c>
      <c r="C17" s="101">
        <v>7.0978041995716685</v>
      </c>
      <c r="D17" s="102">
        <f t="shared" si="5"/>
        <v>-3.3241513826265168E-2</v>
      </c>
      <c r="E17" s="103">
        <v>7.7320728954126166</v>
      </c>
      <c r="F17" s="104">
        <f t="shared" si="5"/>
        <v>-3.1593157858701759E-2</v>
      </c>
      <c r="G17" s="101">
        <v>7.8386270730321908</v>
      </c>
      <c r="H17" s="102">
        <f t="shared" si="6"/>
        <v>-2.0412479793293414E-2</v>
      </c>
      <c r="I17" s="103">
        <v>6.3578595834815008</v>
      </c>
      <c r="J17" s="104">
        <f t="shared" si="7"/>
        <v>-2.3214425449739617E-2</v>
      </c>
      <c r="K17" s="101">
        <v>2.0601640119854912</v>
      </c>
      <c r="L17" s="102">
        <f t="shared" si="8"/>
        <v>-6.5294599928296559E-2</v>
      </c>
      <c r="N17" s="24"/>
      <c r="O17" s="24"/>
      <c r="P17" s="24"/>
    </row>
    <row r="18" spans="2:18" outlineLevel="1">
      <c r="B18" s="19" t="s">
        <v>40</v>
      </c>
      <c r="C18" s="101">
        <v>6.8049333373927823</v>
      </c>
      <c r="D18" s="102">
        <f t="shared" si="5"/>
        <v>-1.6254944659779946E-2</v>
      </c>
      <c r="E18" s="103">
        <v>7.188025867988741</v>
      </c>
      <c r="F18" s="104">
        <f t="shared" si="5"/>
        <v>-1.2633809342205926E-2</v>
      </c>
      <c r="G18" s="101">
        <v>7.4561450096384592</v>
      </c>
      <c r="H18" s="102">
        <f t="shared" si="6"/>
        <v>2.1700281772121244E-3</v>
      </c>
      <c r="I18" s="103">
        <v>6.6384177796622144</v>
      </c>
      <c r="J18" s="104">
        <f t="shared" si="7"/>
        <v>-1.5071546044181927E-2</v>
      </c>
      <c r="K18" s="101">
        <v>2.0404610300636739</v>
      </c>
      <c r="L18" s="102">
        <f t="shared" si="8"/>
        <v>-8.9079897293002808E-2</v>
      </c>
    </row>
    <row r="19" spans="2:18" outlineLevel="1">
      <c r="B19" s="19" t="s">
        <v>41</v>
      </c>
      <c r="C19" s="101">
        <v>6.4007866543288472</v>
      </c>
      <c r="D19" s="102">
        <f t="shared" si="5"/>
        <v>-8.2291084742508458E-2</v>
      </c>
      <c r="E19" s="103">
        <v>6.7765354923983629</v>
      </c>
      <c r="F19" s="104">
        <f t="shared" si="5"/>
        <v>-0.11985141615146566</v>
      </c>
      <c r="G19" s="101">
        <v>6.5257726229885602</v>
      </c>
      <c r="H19" s="102">
        <f t="shared" si="6"/>
        <v>-0.10113324752223685</v>
      </c>
      <c r="I19" s="103">
        <v>6.2836287625418059</v>
      </c>
      <c r="J19" s="104">
        <f t="shared" si="7"/>
        <v>-1.8183005852842826E-2</v>
      </c>
      <c r="K19" s="101">
        <v>2.1873759430000002</v>
      </c>
      <c r="L19" s="102">
        <f t="shared" si="8"/>
        <v>-4.0624586403508633E-2</v>
      </c>
    </row>
    <row r="20" spans="2:18" outlineLevel="1">
      <c r="B20" s="19" t="s">
        <v>42</v>
      </c>
      <c r="C20" s="101">
        <v>7.8598306958386193</v>
      </c>
      <c r="D20" s="102">
        <f t="shared" si="5"/>
        <v>-2.0334208218096728E-2</v>
      </c>
      <c r="E20" s="103">
        <v>8.1111744543180677</v>
      </c>
      <c r="F20" s="104">
        <f t="shared" si="5"/>
        <v>-5.3538570091240634E-2</v>
      </c>
      <c r="G20" s="101">
        <v>8.4407755503341164</v>
      </c>
      <c r="H20" s="102">
        <f t="shared" si="6"/>
        <v>2.065000608635037E-2</v>
      </c>
      <c r="I20" s="103">
        <v>8.2280891289669142</v>
      </c>
      <c r="J20" s="104">
        <f t="shared" si="7"/>
        <v>-2.0465579884891172E-2</v>
      </c>
      <c r="K20" s="101">
        <v>1.9531357211472484</v>
      </c>
      <c r="L20" s="102">
        <f t="shared" si="8"/>
        <v>-0.1653266148943382</v>
      </c>
    </row>
    <row r="21" spans="2:18" outlineLevel="1">
      <c r="B21" s="19" t="s">
        <v>43</v>
      </c>
      <c r="C21" s="101">
        <v>8.2523955004370215</v>
      </c>
      <c r="D21" s="102">
        <f t="shared" si="5"/>
        <v>1.1151403420307515E-2</v>
      </c>
      <c r="E21" s="103">
        <v>8.6199999999999992</v>
      </c>
      <c r="F21" s="104">
        <f t="shared" si="5"/>
        <v>3.9806996381182236E-2</v>
      </c>
      <c r="G21" s="101">
        <v>8.6</v>
      </c>
      <c r="H21" s="102">
        <f t="shared" si="6"/>
        <v>-1.3761467889908396E-2</v>
      </c>
      <c r="I21" s="103">
        <v>9.52</v>
      </c>
      <c r="J21" s="104">
        <f t="shared" si="7"/>
        <v>5.8954393770856539E-2</v>
      </c>
      <c r="K21" s="101">
        <v>2.0699999999999998</v>
      </c>
      <c r="L21" s="102">
        <f t="shared" si="8"/>
        <v>-0.20077220077220082</v>
      </c>
    </row>
    <row r="22" spans="2:18" outlineLevel="1">
      <c r="B22" s="19" t="s">
        <v>44</v>
      </c>
      <c r="C22" s="101">
        <v>8.4440726564932227</v>
      </c>
      <c r="D22" s="102">
        <f t="shared" si="5"/>
        <v>-6.0115443061264817E-2</v>
      </c>
      <c r="E22" s="103">
        <v>8.84</v>
      </c>
      <c r="F22" s="104">
        <f t="shared" si="5"/>
        <v>-3.0701754385964897E-2</v>
      </c>
      <c r="G22" s="101">
        <v>8.7100000000000009</v>
      </c>
      <c r="H22" s="102">
        <f t="shared" si="6"/>
        <v>-7.7330508474576121E-2</v>
      </c>
      <c r="I22" s="103">
        <v>9.4499999999999993</v>
      </c>
      <c r="J22" s="104">
        <f t="shared" si="7"/>
        <v>-8.252427184466038E-2</v>
      </c>
      <c r="K22" s="101">
        <v>2.17</v>
      </c>
      <c r="L22" s="102">
        <f t="shared" si="8"/>
        <v>-0.10699588477366262</v>
      </c>
    </row>
    <row r="23" spans="2:18" ht="15" customHeight="1">
      <c r="B23" s="30">
        <v>2010</v>
      </c>
      <c r="C23" s="109">
        <v>7.4988521782326796</v>
      </c>
      <c r="D23" s="110">
        <f>C23/C36-1</f>
        <v>-2.2747443111520327E-2</v>
      </c>
      <c r="E23" s="109">
        <v>8.0018504852338062</v>
      </c>
      <c r="F23" s="110">
        <f>E23/E36-1</f>
        <v>-2.3979058112307605E-2</v>
      </c>
      <c r="G23" s="109">
        <v>8.0939274883978083</v>
      </c>
      <c r="H23" s="110">
        <f>G23/G36-1</f>
        <v>-4.3738920378029178E-3</v>
      </c>
      <c r="I23" s="109">
        <v>7.1897370610189304</v>
      </c>
      <c r="J23" s="110">
        <f>I23/I36-1</f>
        <v>-2.5714724382263077E-2</v>
      </c>
      <c r="K23" s="109">
        <v>2.096033241781214</v>
      </c>
      <c r="L23" s="110">
        <f>K23/K36-1</f>
        <v>-0.11168139652741826</v>
      </c>
      <c r="O23" s="16"/>
      <c r="P23" s="16"/>
      <c r="Q23" s="16"/>
      <c r="R23" s="16"/>
    </row>
    <row r="24" spans="2:18" ht="15" hidden="1" customHeight="1" outlineLevel="1">
      <c r="B24" s="19" t="s">
        <v>33</v>
      </c>
      <c r="C24" s="101">
        <v>7.9367702362837926</v>
      </c>
      <c r="D24" s="102">
        <f t="shared" si="5"/>
        <v>-3.0459494642648299E-2</v>
      </c>
      <c r="E24" s="103">
        <v>8.4360997327235694</v>
      </c>
      <c r="F24" s="104">
        <f t="shared" si="5"/>
        <v>-2.4728354598431368E-2</v>
      </c>
      <c r="G24" s="101">
        <v>8.2870722089573832</v>
      </c>
      <c r="H24" s="102">
        <f t="shared" ref="H24:H61" si="9">G24/G37-1</f>
        <v>-5.7215903417817571E-2</v>
      </c>
      <c r="I24" s="103">
        <v>8.0525689630557888</v>
      </c>
      <c r="J24" s="104">
        <f t="shared" ref="J24:J61" si="10">I24/I37-1</f>
        <v>-3.6774047481364924E-2</v>
      </c>
      <c r="K24" s="101">
        <v>2.7568393703194252</v>
      </c>
      <c r="L24" s="102">
        <f t="shared" ref="L24:L61" si="11">K24/K37-1</f>
        <v>0.16322336300397677</v>
      </c>
      <c r="N24" s="24"/>
      <c r="O24" s="24"/>
      <c r="P24" s="24"/>
    </row>
    <row r="25" spans="2:18" ht="15" hidden="1" customHeight="1" outlineLevel="1">
      <c r="B25" s="19" t="s">
        <v>34</v>
      </c>
      <c r="C25" s="101">
        <v>8.0625494214662652</v>
      </c>
      <c r="D25" s="102">
        <f t="shared" si="5"/>
        <v>2.3196004959372685E-2</v>
      </c>
      <c r="E25" s="103">
        <v>8.7139572368169773</v>
      </c>
      <c r="F25" s="104">
        <f t="shared" si="5"/>
        <v>3.3684132481254681E-2</v>
      </c>
      <c r="G25" s="101">
        <v>8.3894174610949914</v>
      </c>
      <c r="H25" s="102">
        <f t="shared" si="9"/>
        <v>3.3179490282634561E-2</v>
      </c>
      <c r="I25" s="103">
        <v>7.9815481842889424</v>
      </c>
      <c r="J25" s="104">
        <f t="shared" si="10"/>
        <v>-3.5520369177349798E-3</v>
      </c>
      <c r="K25" s="101">
        <v>1.9802716225875625</v>
      </c>
      <c r="L25" s="102">
        <f t="shared" si="11"/>
        <v>-0.167953099753125</v>
      </c>
      <c r="O25" s="24"/>
      <c r="P25" s="24"/>
      <c r="Q25" s="24"/>
    </row>
    <row r="26" spans="2:18" ht="15" hidden="1" customHeight="1" outlineLevel="1">
      <c r="B26" s="19" t="s">
        <v>35</v>
      </c>
      <c r="C26" s="101">
        <v>7.1071007802485235</v>
      </c>
      <c r="D26" s="102">
        <f t="shared" si="5"/>
        <v>-4.5850611501949912E-2</v>
      </c>
      <c r="E26" s="103">
        <v>7.5565637942184125</v>
      </c>
      <c r="F26" s="104">
        <f t="shared" si="5"/>
        <v>-5.7785063065035835E-2</v>
      </c>
      <c r="G26" s="101">
        <v>7.6781507074695625</v>
      </c>
      <c r="H26" s="102">
        <f t="shared" si="9"/>
        <v>-2.6850353932881821E-2</v>
      </c>
      <c r="I26" s="103">
        <v>6.3997950819672127</v>
      </c>
      <c r="J26" s="104">
        <f t="shared" si="10"/>
        <v>-0.10866363760902331</v>
      </c>
      <c r="K26" s="101">
        <v>2.2616909985166678</v>
      </c>
      <c r="L26" s="102">
        <f t="shared" si="11"/>
        <v>-1.6656087601448766E-2</v>
      </c>
    </row>
    <row r="27" spans="2:18" ht="15" hidden="1" customHeight="1" outlineLevel="1">
      <c r="B27" s="19" t="s">
        <v>36</v>
      </c>
      <c r="C27" s="101">
        <v>7.6717182268346251</v>
      </c>
      <c r="D27" s="102">
        <f t="shared" si="5"/>
        <v>-2.7510196180655866E-2</v>
      </c>
      <c r="E27" s="103">
        <v>8.49</v>
      </c>
      <c r="F27" s="104">
        <f t="shared" si="5"/>
        <v>-2.1889400921658919E-2</v>
      </c>
      <c r="G27" s="101">
        <v>8.07</v>
      </c>
      <c r="H27" s="102">
        <f t="shared" si="9"/>
        <v>-6.380510440835252E-2</v>
      </c>
      <c r="I27" s="103">
        <v>6.86</v>
      </c>
      <c r="J27" s="104">
        <f t="shared" si="10"/>
        <v>-4.9861495844875314E-2</v>
      </c>
      <c r="K27" s="101">
        <v>2.33</v>
      </c>
      <c r="L27" s="102">
        <f t="shared" si="11"/>
        <v>3.0973451327433787E-2</v>
      </c>
    </row>
    <row r="28" spans="2:18" ht="15" hidden="1" customHeight="1" outlineLevel="1">
      <c r="B28" s="19" t="s">
        <v>37</v>
      </c>
      <c r="C28" s="101">
        <v>7.6315121146174931</v>
      </c>
      <c r="D28" s="102">
        <f t="shared" si="5"/>
        <v>-2.3677343140679041E-2</v>
      </c>
      <c r="E28" s="103">
        <v>8.1999999999999993</v>
      </c>
      <c r="F28" s="104">
        <f t="shared" si="5"/>
        <v>-3.6427732079906017E-2</v>
      </c>
      <c r="G28" s="101">
        <v>8.1199999999999992</v>
      </c>
      <c r="H28" s="102">
        <f t="shared" si="9"/>
        <v>-4.4705882352941262E-2</v>
      </c>
      <c r="I28" s="103">
        <v>6.47</v>
      </c>
      <c r="J28" s="104">
        <f t="shared" si="10"/>
        <v>-7.0402298850574696E-2</v>
      </c>
      <c r="K28" s="101">
        <v>2.75</v>
      </c>
      <c r="L28" s="102">
        <f t="shared" si="11"/>
        <v>6.1776061776061875E-2</v>
      </c>
    </row>
    <row r="29" spans="2:18" ht="15" hidden="1" customHeight="1" outlineLevel="1">
      <c r="B29" s="19" t="s">
        <v>38</v>
      </c>
      <c r="C29" s="101">
        <v>7.3219014498094177</v>
      </c>
      <c r="D29" s="102">
        <f t="shared" si="5"/>
        <v>-9.9666139594407621E-2</v>
      </c>
      <c r="E29" s="103">
        <v>8.07</v>
      </c>
      <c r="F29" s="104">
        <f t="shared" si="5"/>
        <v>-0.12944983818770217</v>
      </c>
      <c r="G29" s="101">
        <v>7.91</v>
      </c>
      <c r="H29" s="102">
        <f t="shared" si="9"/>
        <v>-0.10419026047565116</v>
      </c>
      <c r="I29" s="103">
        <v>6.23</v>
      </c>
      <c r="J29" s="104">
        <f t="shared" si="10"/>
        <v>-8.247422680412364E-2</v>
      </c>
      <c r="K29" s="101">
        <v>2.29</v>
      </c>
      <c r="L29" s="102">
        <f t="shared" si="11"/>
        <v>-0.11583011583011582</v>
      </c>
      <c r="O29" s="16"/>
      <c r="P29" s="16"/>
      <c r="Q29" s="16"/>
    </row>
    <row r="30" spans="2:18" ht="15" hidden="1" customHeight="1" outlineLevel="1">
      <c r="B30" s="19" t="s">
        <v>39</v>
      </c>
      <c r="C30" s="101">
        <v>7.3418586969570514</v>
      </c>
      <c r="D30" s="102">
        <f t="shared" si="5"/>
        <v>-4.3003571248072192E-2</v>
      </c>
      <c r="E30" s="103">
        <v>7.9843228681819305</v>
      </c>
      <c r="F30" s="104">
        <f t="shared" si="5"/>
        <v>-3.9190990591825514E-2</v>
      </c>
      <c r="G30" s="101">
        <v>8.0019670640333711</v>
      </c>
      <c r="H30" s="102">
        <f t="shared" si="9"/>
        <v>-2.1764417599832386E-2</v>
      </c>
      <c r="I30" s="103">
        <v>6.5089613822448582</v>
      </c>
      <c r="J30" s="104">
        <f t="shared" si="10"/>
        <v>-6.075593329800022E-2</v>
      </c>
      <c r="K30" s="101">
        <v>2.2040784313725492</v>
      </c>
      <c r="L30" s="102">
        <f t="shared" si="11"/>
        <v>-0.12882275439820179</v>
      </c>
    </row>
    <row r="31" spans="2:18" ht="15" hidden="1" customHeight="1" outlineLevel="1">
      <c r="B31" s="19" t="s">
        <v>40</v>
      </c>
      <c r="C31" s="101">
        <v>6.9173748833119699</v>
      </c>
      <c r="D31" s="102">
        <f t="shared" si="5"/>
        <v>-3.7277840318329036E-2</v>
      </c>
      <c r="E31" s="103">
        <v>7.28</v>
      </c>
      <c r="F31" s="104">
        <f t="shared" si="5"/>
        <v>-6.9053708439897665E-2</v>
      </c>
      <c r="G31" s="101">
        <v>7.44</v>
      </c>
      <c r="H31" s="102">
        <f t="shared" si="9"/>
        <v>-3.8759689922480578E-2</v>
      </c>
      <c r="I31" s="103">
        <v>6.74</v>
      </c>
      <c r="J31" s="104">
        <f t="shared" si="10"/>
        <v>-1.6058394160583855E-2</v>
      </c>
      <c r="K31" s="101">
        <v>2.2400000000000002</v>
      </c>
      <c r="L31" s="102">
        <f t="shared" si="11"/>
        <v>-0.17647058823529405</v>
      </c>
    </row>
    <row r="32" spans="2:18" ht="15" hidden="1" customHeight="1" outlineLevel="1">
      <c r="B32" s="19" t="s">
        <v>41</v>
      </c>
      <c r="C32" s="101">
        <v>6.9747460746122414</v>
      </c>
      <c r="D32" s="102">
        <f t="shared" si="5"/>
        <v>-0.12327190501039598</v>
      </c>
      <c r="E32" s="103">
        <v>7.6993085221671436</v>
      </c>
      <c r="F32" s="104">
        <f t="shared" si="5"/>
        <v>-9.9496079278696747E-2</v>
      </c>
      <c r="G32" s="101">
        <v>7.26</v>
      </c>
      <c r="H32" s="102">
        <f t="shared" si="9"/>
        <v>-0.12</v>
      </c>
      <c r="I32" s="103">
        <v>6.4</v>
      </c>
      <c r="J32" s="104">
        <f t="shared" si="10"/>
        <v>-0.19799498746867172</v>
      </c>
      <c r="K32" s="101">
        <v>2.2799999999999998</v>
      </c>
      <c r="L32" s="102">
        <f t="shared" si="11"/>
        <v>-5.0000000000000044E-2</v>
      </c>
    </row>
    <row r="33" spans="2:12" ht="15" hidden="1" customHeight="1" outlineLevel="1">
      <c r="B33" s="19" t="s">
        <v>42</v>
      </c>
      <c r="C33" s="101">
        <v>8.0229714682008648</v>
      </c>
      <c r="D33" s="102">
        <f t="shared" si="5"/>
        <v>2.3368184021882454E-2</v>
      </c>
      <c r="E33" s="103">
        <v>8.57</v>
      </c>
      <c r="F33" s="104">
        <f t="shared" si="5"/>
        <v>4.1312272174969689E-2</v>
      </c>
      <c r="G33" s="101">
        <v>8.27</v>
      </c>
      <c r="H33" s="102">
        <f t="shared" si="9"/>
        <v>-1.4302741358760529E-2</v>
      </c>
      <c r="I33" s="103">
        <v>8.4</v>
      </c>
      <c r="J33" s="104">
        <f t="shared" si="10"/>
        <v>0.12299465240641716</v>
      </c>
      <c r="K33" s="101">
        <v>2.34</v>
      </c>
      <c r="L33" s="102">
        <f t="shared" si="11"/>
        <v>-0.19310344827586212</v>
      </c>
    </row>
    <row r="34" spans="2:12" ht="15" hidden="1" customHeight="1" outlineLevel="1">
      <c r="B34" s="19" t="s">
        <v>43</v>
      </c>
      <c r="C34" s="101">
        <v>8.1613846082026651</v>
      </c>
      <c r="D34" s="102">
        <f t="shared" si="5"/>
        <v>1.3770349944357552E-3</v>
      </c>
      <c r="E34" s="103">
        <v>8.2899999999999991</v>
      </c>
      <c r="F34" s="104">
        <f t="shared" si="5"/>
        <v>-1.2048192771085819E-3</v>
      </c>
      <c r="G34" s="101">
        <v>8.7200000000000006</v>
      </c>
      <c r="H34" s="102">
        <f t="shared" si="9"/>
        <v>-4.5662100456620447E-3</v>
      </c>
      <c r="I34" s="103">
        <v>8.99</v>
      </c>
      <c r="J34" s="104">
        <f t="shared" si="10"/>
        <v>-2.4945770065075923E-2</v>
      </c>
      <c r="K34" s="101">
        <v>2.59</v>
      </c>
      <c r="L34" s="102">
        <f t="shared" si="11"/>
        <v>3.1872509960159334E-2</v>
      </c>
    </row>
    <row r="35" spans="2:12" ht="15" hidden="1" customHeight="1" outlineLevel="1">
      <c r="B35" s="19" t="s">
        <v>44</v>
      </c>
      <c r="C35" s="101">
        <v>8.9841593780369298</v>
      </c>
      <c r="D35" s="102">
        <f t="shared" si="5"/>
        <v>-3.1204164671607137E-2</v>
      </c>
      <c r="E35" s="103">
        <v>9.1199999999999992</v>
      </c>
      <c r="F35" s="104">
        <f t="shared" si="5"/>
        <v>-7.5050709939148086E-2</v>
      </c>
      <c r="G35" s="101">
        <v>9.44</v>
      </c>
      <c r="H35" s="102">
        <f t="shared" si="9"/>
        <v>-1.8711018711018657E-2</v>
      </c>
      <c r="I35" s="103">
        <v>10.3</v>
      </c>
      <c r="J35" s="104">
        <f t="shared" si="10"/>
        <v>6.4049586776859568E-2</v>
      </c>
      <c r="K35" s="101">
        <v>2.4300000000000002</v>
      </c>
      <c r="L35" s="102">
        <f t="shared" si="11"/>
        <v>-4.0854871699516515E-2</v>
      </c>
    </row>
    <row r="36" spans="2:12" collapsed="1">
      <c r="B36" s="33">
        <v>2009</v>
      </c>
      <c r="C36" s="111">
        <v>7.6734024642602394</v>
      </c>
      <c r="D36" s="112">
        <f t="shared" si="5"/>
        <v>-3.4518551153073118E-2</v>
      </c>
      <c r="E36" s="111">
        <v>8.1984413876998072</v>
      </c>
      <c r="F36" s="112">
        <f>E36/E49-1</f>
        <v>-4.0012751276043534E-2</v>
      </c>
      <c r="G36" s="111">
        <v>8.1294849780145846</v>
      </c>
      <c r="H36" s="112">
        <f>G36/G49-1</f>
        <v>-4.120265966729908E-2</v>
      </c>
      <c r="I36" s="111">
        <v>7.3794988397626575</v>
      </c>
      <c r="J36" s="112">
        <f>I36/I49-1</f>
        <v>-3.5646521201894044E-2</v>
      </c>
      <c r="K36" s="111">
        <v>2.3595512168578701</v>
      </c>
      <c r="L36" s="112">
        <f>K36/K49-1</f>
        <v>-5.7876879477053667E-2</v>
      </c>
    </row>
    <row r="37" spans="2:12" ht="15" hidden="1" customHeight="1" outlineLevel="1">
      <c r="B37" s="19" t="s">
        <v>33</v>
      </c>
      <c r="C37" s="101">
        <v>8.1861151673683512</v>
      </c>
      <c r="D37" s="102">
        <f t="shared" si="5"/>
        <v>-9.5168201128168484E-3</v>
      </c>
      <c r="E37" s="103">
        <v>8.65</v>
      </c>
      <c r="F37" s="104">
        <f t="shared" si="5"/>
        <v>-4.8404840484048361E-2</v>
      </c>
      <c r="G37" s="101">
        <v>8.7899999999999991</v>
      </c>
      <c r="H37" s="102">
        <f t="shared" si="9"/>
        <v>1.0344827586206806E-2</v>
      </c>
      <c r="I37" s="103">
        <v>8.36</v>
      </c>
      <c r="J37" s="104">
        <f t="shared" si="10"/>
        <v>4.761904761904745E-2</v>
      </c>
      <c r="K37" s="101">
        <v>2.37</v>
      </c>
      <c r="L37" s="102">
        <f t="shared" si="11"/>
        <v>-4.0485829959514219E-2</v>
      </c>
    </row>
    <row r="38" spans="2:12" ht="15" hidden="1" customHeight="1" outlineLevel="1">
      <c r="B38" s="19" t="s">
        <v>34</v>
      </c>
      <c r="C38" s="101">
        <v>7.879770232084125</v>
      </c>
      <c r="D38" s="102">
        <f t="shared" si="5"/>
        <v>-1.2075668700906816E-2</v>
      </c>
      <c r="E38" s="103">
        <v>8.43</v>
      </c>
      <c r="F38" s="104">
        <f t="shared" si="5"/>
        <v>9.5808383233533245E-3</v>
      </c>
      <c r="G38" s="101">
        <v>8.1199999999999992</v>
      </c>
      <c r="H38" s="102">
        <f t="shared" si="9"/>
        <v>-5.2508751458576586E-2</v>
      </c>
      <c r="I38" s="103">
        <v>8.01</v>
      </c>
      <c r="J38" s="104">
        <f t="shared" si="10"/>
        <v>3.759398496240518E-3</v>
      </c>
      <c r="K38" s="101">
        <v>2.38</v>
      </c>
      <c r="L38" s="102">
        <f t="shared" si="11"/>
        <v>3.9301310043668103E-2</v>
      </c>
    </row>
    <row r="39" spans="2:12" ht="15" hidden="1" customHeight="1" outlineLevel="1">
      <c r="B39" s="19" t="s">
        <v>35</v>
      </c>
      <c r="C39" s="101">
        <v>7.4486247813206532</v>
      </c>
      <c r="D39" s="102">
        <f t="shared" si="5"/>
        <v>9.8106738963672502E-3</v>
      </c>
      <c r="E39" s="103">
        <v>8.02</v>
      </c>
      <c r="F39" s="104">
        <f t="shared" si="5"/>
        <v>-3.7267080745343462E-3</v>
      </c>
      <c r="G39" s="101">
        <v>7.89</v>
      </c>
      <c r="H39" s="102">
        <f t="shared" si="9"/>
        <v>1.1538461538461497E-2</v>
      </c>
      <c r="I39" s="103">
        <v>7.18</v>
      </c>
      <c r="J39" s="104">
        <f t="shared" si="10"/>
        <v>9.4512195121951192E-2</v>
      </c>
      <c r="K39" s="101">
        <v>2.2999999999999998</v>
      </c>
      <c r="L39" s="102">
        <f t="shared" si="11"/>
        <v>-8.7301587301587324E-2</v>
      </c>
    </row>
    <row r="40" spans="2:12" ht="15" hidden="1" customHeight="1" outlineLevel="1">
      <c r="B40" s="19" t="s">
        <v>36</v>
      </c>
      <c r="C40" s="101">
        <v>7.8887389838996933</v>
      </c>
      <c r="D40" s="102">
        <f t="shared" si="5"/>
        <v>3.8379578828873218E-3</v>
      </c>
      <c r="E40" s="103">
        <v>8.68</v>
      </c>
      <c r="F40" s="104">
        <f t="shared" si="5"/>
        <v>-5.7273768613975706E-3</v>
      </c>
      <c r="G40" s="101">
        <v>8.6199999999999992</v>
      </c>
      <c r="H40" s="102">
        <f t="shared" si="9"/>
        <v>0</v>
      </c>
      <c r="I40" s="103">
        <v>7.22</v>
      </c>
      <c r="J40" s="104">
        <f t="shared" si="10"/>
        <v>5.0946142649199277E-2</v>
      </c>
      <c r="K40" s="101">
        <v>2.2599999999999998</v>
      </c>
      <c r="L40" s="102">
        <f t="shared" si="11"/>
        <v>-0.13740458015267187</v>
      </c>
    </row>
    <row r="41" spans="2:12" ht="13.5" hidden="1" customHeight="1" outlineLevel="1">
      <c r="B41" s="19" t="s">
        <v>37</v>
      </c>
      <c r="C41" s="101">
        <v>7.8165881545419502</v>
      </c>
      <c r="D41" s="102">
        <f t="shared" si="5"/>
        <v>-2.3302494587785327E-2</v>
      </c>
      <c r="E41" s="103">
        <v>8.51</v>
      </c>
      <c r="F41" s="104">
        <f t="shared" si="5"/>
        <v>-3.5147392290249435E-2</v>
      </c>
      <c r="G41" s="101">
        <v>8.5</v>
      </c>
      <c r="H41" s="102">
        <f t="shared" si="9"/>
        <v>-3.0786773090079822E-2</v>
      </c>
      <c r="I41" s="103">
        <v>6.96</v>
      </c>
      <c r="J41" s="104">
        <f t="shared" si="10"/>
        <v>2.9585798816567976E-2</v>
      </c>
      <c r="K41" s="101">
        <v>2.59</v>
      </c>
      <c r="L41" s="102">
        <f t="shared" si="11"/>
        <v>-4.7794117647058987E-2</v>
      </c>
    </row>
    <row r="42" spans="2:12" ht="13.5" hidden="1" customHeight="1" outlineLevel="1">
      <c r="B42" s="19" t="s">
        <v>38</v>
      </c>
      <c r="C42" s="101">
        <v>8.1324292818565844</v>
      </c>
      <c r="D42" s="102">
        <f t="shared" si="5"/>
        <v>2.9442140956630336E-2</v>
      </c>
      <c r="E42" s="103">
        <v>9.27</v>
      </c>
      <c r="F42" s="104">
        <f t="shared" si="5"/>
        <v>5.2213393870601532E-2</v>
      </c>
      <c r="G42" s="101">
        <v>8.83</v>
      </c>
      <c r="H42" s="102">
        <f t="shared" si="9"/>
        <v>-2.2598870056497189E-3</v>
      </c>
      <c r="I42" s="103">
        <v>6.79</v>
      </c>
      <c r="J42" s="104">
        <f t="shared" si="10"/>
        <v>3.348554033485529E-2</v>
      </c>
      <c r="K42" s="101">
        <v>2.59</v>
      </c>
      <c r="L42" s="102">
        <f t="shared" si="11"/>
        <v>-0.11301369863013699</v>
      </c>
    </row>
    <row r="43" spans="2:12" ht="15" hidden="1" customHeight="1" outlineLevel="1">
      <c r="B43" s="19" t="s">
        <v>39</v>
      </c>
      <c r="C43" s="101">
        <v>7.6717723038235128</v>
      </c>
      <c r="D43" s="102">
        <f t="shared" si="5"/>
        <v>7.688078932529252E-2</v>
      </c>
      <c r="E43" s="103">
        <v>8.31</v>
      </c>
      <c r="F43" s="104">
        <f t="shared" si="5"/>
        <v>9.3421052631579071E-2</v>
      </c>
      <c r="G43" s="101">
        <v>8.18</v>
      </c>
      <c r="H43" s="102">
        <f t="shared" si="9"/>
        <v>4.7375160051216447E-2</v>
      </c>
      <c r="I43" s="103">
        <v>6.93</v>
      </c>
      <c r="J43" s="104">
        <f t="shared" si="10"/>
        <v>0.10000000000000009</v>
      </c>
      <c r="K43" s="101">
        <v>2.5299999999999998</v>
      </c>
      <c r="L43" s="102">
        <f t="shared" si="11"/>
        <v>-0.21183800623052962</v>
      </c>
    </row>
    <row r="44" spans="2:12" ht="15" hidden="1" customHeight="1" outlineLevel="1">
      <c r="B44" s="19" t="s">
        <v>40</v>
      </c>
      <c r="C44" s="101">
        <v>7.1852245362246938</v>
      </c>
      <c r="D44" s="102">
        <f t="shared" si="5"/>
        <v>-9.4261389010255381E-2</v>
      </c>
      <c r="E44" s="103">
        <v>7.82</v>
      </c>
      <c r="F44" s="104">
        <f t="shared" si="5"/>
        <v>-9.6997690531177794E-2</v>
      </c>
      <c r="G44" s="101">
        <v>7.74</v>
      </c>
      <c r="H44" s="102">
        <f t="shared" si="9"/>
        <v>-0.10623556581986138</v>
      </c>
      <c r="I44" s="103">
        <v>6.85</v>
      </c>
      <c r="J44" s="104">
        <f t="shared" si="10"/>
        <v>-1.1544011544011523E-2</v>
      </c>
      <c r="K44" s="101">
        <v>2.72</v>
      </c>
      <c r="L44" s="102">
        <f t="shared" si="11"/>
        <v>-8.7248322147650881E-2</v>
      </c>
    </row>
    <row r="45" spans="2:12" ht="15" hidden="1" customHeight="1" outlineLevel="1">
      <c r="B45" s="19" t="s">
        <v>41</v>
      </c>
      <c r="C45" s="101">
        <v>7.9554266761520234</v>
      </c>
      <c r="D45" s="102">
        <f t="shared" si="5"/>
        <v>5.6064765324701282E-2</v>
      </c>
      <c r="E45" s="103">
        <v>8.5500000000000007</v>
      </c>
      <c r="F45" s="104">
        <f t="shared" si="5"/>
        <v>6.079404466501237E-2</v>
      </c>
      <c r="G45" s="101">
        <v>8.25</v>
      </c>
      <c r="H45" s="102">
        <f t="shared" si="9"/>
        <v>1.977750309023496E-2</v>
      </c>
      <c r="I45" s="103">
        <v>7.98</v>
      </c>
      <c r="J45" s="104">
        <f t="shared" si="10"/>
        <v>0.16157205240174677</v>
      </c>
      <c r="K45" s="101">
        <v>2.4</v>
      </c>
      <c r="L45" s="102">
        <f t="shared" si="11"/>
        <v>-0.16376306620209069</v>
      </c>
    </row>
    <row r="46" spans="2:12" ht="15" hidden="1" customHeight="1" outlineLevel="1">
      <c r="B46" s="19" t="s">
        <v>42</v>
      </c>
      <c r="C46" s="101">
        <v>7.8397702737544854</v>
      </c>
      <c r="D46" s="102">
        <f t="shared" si="5"/>
        <v>-7.7829677822055521E-3</v>
      </c>
      <c r="E46" s="103">
        <v>8.23</v>
      </c>
      <c r="F46" s="104">
        <f t="shared" si="5"/>
        <v>1.2300123001230068E-2</v>
      </c>
      <c r="G46" s="101">
        <v>8.39</v>
      </c>
      <c r="H46" s="102">
        <f t="shared" si="9"/>
        <v>-1.1904761904761862E-3</v>
      </c>
      <c r="I46" s="103">
        <v>7.48</v>
      </c>
      <c r="J46" s="104">
        <f t="shared" si="10"/>
        <v>-0.12</v>
      </c>
      <c r="K46" s="101">
        <v>2.9</v>
      </c>
      <c r="L46" s="102">
        <f t="shared" si="11"/>
        <v>0.11111111111111116</v>
      </c>
    </row>
    <row r="47" spans="2:12" ht="15" hidden="1" customHeight="1" outlineLevel="1">
      <c r="B47" s="19" t="s">
        <v>43</v>
      </c>
      <c r="C47" s="101">
        <v>8.1501615505372698</v>
      </c>
      <c r="D47" s="102">
        <f t="shared" si="5"/>
        <v>-2.3749576405047379E-2</v>
      </c>
      <c r="E47" s="103">
        <v>8.3000000000000007</v>
      </c>
      <c r="F47" s="104">
        <f t="shared" si="5"/>
        <v>-2.4676850763807212E-2</v>
      </c>
      <c r="G47" s="101">
        <v>8.76</v>
      </c>
      <c r="H47" s="102">
        <f t="shared" si="9"/>
        <v>4.5871559633026138E-3</v>
      </c>
      <c r="I47" s="103">
        <v>9.2200000000000006</v>
      </c>
      <c r="J47" s="104">
        <f t="shared" si="10"/>
        <v>9.8576122672509037E-3</v>
      </c>
      <c r="K47" s="101">
        <v>2.5099999999999998</v>
      </c>
      <c r="L47" s="102">
        <f t="shared" si="11"/>
        <v>-4.9242424242424421E-2</v>
      </c>
    </row>
    <row r="48" spans="2:12" ht="15" hidden="1" customHeight="1" outlineLevel="1">
      <c r="B48" s="19" t="s">
        <v>44</v>
      </c>
      <c r="C48" s="101">
        <v>9.2735322040185775</v>
      </c>
      <c r="D48" s="102">
        <f t="shared" si="5"/>
        <v>8.5139641714102599E-3</v>
      </c>
      <c r="E48" s="103">
        <v>9.86</v>
      </c>
      <c r="F48" s="104">
        <f t="shared" si="5"/>
        <v>2.7083333333333348E-2</v>
      </c>
      <c r="G48" s="101">
        <v>9.6199999999999992</v>
      </c>
      <c r="H48" s="102">
        <f t="shared" si="9"/>
        <v>2.4494142705005162E-2</v>
      </c>
      <c r="I48" s="103">
        <v>9.68</v>
      </c>
      <c r="J48" s="104">
        <f t="shared" si="10"/>
        <v>-2.0618556701030855E-3</v>
      </c>
      <c r="K48" s="101">
        <v>2.5335060652455543</v>
      </c>
      <c r="L48" s="102">
        <f t="shared" si="11"/>
        <v>-5.4661915953151397E-2</v>
      </c>
    </row>
    <row r="49" spans="2:14" collapsed="1">
      <c r="B49" s="33">
        <v>2008</v>
      </c>
      <c r="C49" s="111">
        <v>7.9477471819107173</v>
      </c>
      <c r="D49" s="112">
        <f t="shared" si="5"/>
        <v>3.6573648895443789E-4</v>
      </c>
      <c r="E49" s="111">
        <v>8.5401565474931243</v>
      </c>
      <c r="F49" s="112">
        <f>E49/E62-1</f>
        <v>1.9839720419601026E-3</v>
      </c>
      <c r="G49" s="111">
        <v>8.4788355537090538</v>
      </c>
      <c r="H49" s="112">
        <f>G49/G62-1</f>
        <v>-6.5037628434604366E-3</v>
      </c>
      <c r="I49" s="111">
        <v>7.6522758532067332</v>
      </c>
      <c r="J49" s="112">
        <f>I49/I62-1</f>
        <v>3.1317011287776308E-2</v>
      </c>
      <c r="K49" s="111">
        <v>2.5045040987298441</v>
      </c>
      <c r="L49" s="112">
        <f>K49/K62-1</f>
        <v>-6.835066990479377E-2</v>
      </c>
    </row>
    <row r="50" spans="2:14" ht="15" hidden="1" customHeight="1" outlineLevel="1">
      <c r="B50" s="19" t="s">
        <v>33</v>
      </c>
      <c r="C50" s="101">
        <v>8.2647694918966277</v>
      </c>
      <c r="D50" s="102">
        <f t="shared" si="5"/>
        <v>5.235609236052241E-2</v>
      </c>
      <c r="E50" s="103">
        <v>9.09</v>
      </c>
      <c r="F50" s="104">
        <f t="shared" si="5"/>
        <v>0.10853658536585375</v>
      </c>
      <c r="G50" s="101">
        <v>8.6999999999999993</v>
      </c>
      <c r="H50" s="102">
        <f t="shared" si="9"/>
        <v>3.2028469750889688E-2</v>
      </c>
      <c r="I50" s="103">
        <v>7.98</v>
      </c>
      <c r="J50" s="104">
        <f t="shared" si="10"/>
        <v>-3.7453183520598232E-3</v>
      </c>
      <c r="K50" s="101">
        <v>2.4700000000000002</v>
      </c>
      <c r="L50" s="102">
        <f t="shared" si="11"/>
        <v>-9.1911764705882359E-2</v>
      </c>
    </row>
    <row r="51" spans="2:14" ht="15" hidden="1" customHeight="1" outlineLevel="1">
      <c r="B51" s="19" t="s">
        <v>34</v>
      </c>
      <c r="C51" s="101">
        <v>7.9760868139794114</v>
      </c>
      <c r="D51" s="102">
        <f t="shared" si="5"/>
        <v>-3.7922636691955391E-2</v>
      </c>
      <c r="E51" s="103">
        <v>8.35</v>
      </c>
      <c r="F51" s="104">
        <f t="shared" si="5"/>
        <v>-4.0229885057471271E-2</v>
      </c>
      <c r="G51" s="101">
        <v>8.57</v>
      </c>
      <c r="H51" s="102">
        <f t="shared" si="9"/>
        <v>-3.8159371492704763E-2</v>
      </c>
      <c r="I51" s="103">
        <v>7.98</v>
      </c>
      <c r="J51" s="104">
        <f t="shared" si="10"/>
        <v>-2.682926829268284E-2</v>
      </c>
      <c r="K51" s="101">
        <v>2.29</v>
      </c>
      <c r="L51" s="102">
        <f t="shared" si="11"/>
        <v>-9.486166007905128E-2</v>
      </c>
    </row>
    <row r="52" spans="2:14" ht="15" hidden="1" customHeight="1" outlineLevel="1">
      <c r="B52" s="19" t="s">
        <v>35</v>
      </c>
      <c r="C52" s="101">
        <v>7.3762587125169112</v>
      </c>
      <c r="D52" s="102">
        <f t="shared" si="5"/>
        <v>-2.4500567326496414E-2</v>
      </c>
      <c r="E52" s="103">
        <v>8.0500000000000007</v>
      </c>
      <c r="F52" s="104">
        <f t="shared" si="5"/>
        <v>1.1306532663316604E-2</v>
      </c>
      <c r="G52" s="101">
        <v>7.8</v>
      </c>
      <c r="H52" s="102">
        <f t="shared" si="9"/>
        <v>-2.3779724655819789E-2</v>
      </c>
      <c r="I52" s="103">
        <v>6.56</v>
      </c>
      <c r="J52" s="104">
        <f t="shared" si="10"/>
        <v>-7.9943899018232845E-2</v>
      </c>
      <c r="K52" s="101">
        <v>2.52</v>
      </c>
      <c r="L52" s="102">
        <f t="shared" si="11"/>
        <v>-2.3255813953488413E-2</v>
      </c>
    </row>
    <row r="53" spans="2:14" ht="15" hidden="1" customHeight="1" outlineLevel="1">
      <c r="B53" s="19" t="s">
        <v>36</v>
      </c>
      <c r="C53" s="101">
        <v>7.8585780921625918</v>
      </c>
      <c r="D53" s="102">
        <f t="shared" si="5"/>
        <v>4.5474545758274143E-2</v>
      </c>
      <c r="E53" s="103">
        <v>8.73</v>
      </c>
      <c r="F53" s="104">
        <f t="shared" si="5"/>
        <v>8.4472049689440887E-2</v>
      </c>
      <c r="G53" s="101">
        <v>8.6199999999999992</v>
      </c>
      <c r="H53" s="102">
        <f t="shared" si="9"/>
        <v>4.106280193236711E-2</v>
      </c>
      <c r="I53" s="103">
        <v>6.87</v>
      </c>
      <c r="J53" s="104">
        <f t="shared" si="10"/>
        <v>1.178203240058906E-2</v>
      </c>
      <c r="K53" s="101">
        <v>2.62</v>
      </c>
      <c r="L53" s="102">
        <f t="shared" si="11"/>
        <v>-1.1320754716981019E-2</v>
      </c>
    </row>
    <row r="54" spans="2:14" ht="15" hidden="1" customHeight="1" outlineLevel="1">
      <c r="B54" s="19" t="s">
        <v>37</v>
      </c>
      <c r="C54" s="101">
        <v>8.0030798801343952</v>
      </c>
      <c r="D54" s="102">
        <f t="shared" si="5"/>
        <v>-6.2029130382388442E-2</v>
      </c>
      <c r="E54" s="103">
        <v>8.82</v>
      </c>
      <c r="F54" s="104">
        <f t="shared" si="5"/>
        <v>-7.3529411764705843E-2</v>
      </c>
      <c r="G54" s="101">
        <v>8.77</v>
      </c>
      <c r="H54" s="102">
        <f t="shared" si="9"/>
        <v>-6.4034151547491924E-2</v>
      </c>
      <c r="I54" s="103">
        <v>6.76</v>
      </c>
      <c r="J54" s="104">
        <f t="shared" si="10"/>
        <v>-2.7338129496402908E-2</v>
      </c>
      <c r="K54" s="101">
        <v>2.72</v>
      </c>
      <c r="L54" s="102">
        <f t="shared" si="11"/>
        <v>-7.1672354948805417E-2</v>
      </c>
    </row>
    <row r="55" spans="2:14" ht="15" hidden="1" customHeight="1" outlineLevel="1">
      <c r="B55" s="19" t="s">
        <v>38</v>
      </c>
      <c r="C55" s="101">
        <v>7.8998410481810639</v>
      </c>
      <c r="D55" s="102">
        <f t="shared" si="5"/>
        <v>-4.6571415184538445E-2</v>
      </c>
      <c r="E55" s="103">
        <v>8.81</v>
      </c>
      <c r="F55" s="104">
        <f t="shared" si="5"/>
        <v>-3.0803080308030695E-2</v>
      </c>
      <c r="G55" s="101">
        <v>8.85</v>
      </c>
      <c r="H55" s="102">
        <f t="shared" si="9"/>
        <v>-6.25E-2</v>
      </c>
      <c r="I55" s="103">
        <v>6.57</v>
      </c>
      <c r="J55" s="104">
        <f t="shared" si="10"/>
        <v>-4.6444121915819925E-2</v>
      </c>
      <c r="K55" s="101">
        <v>2.92</v>
      </c>
      <c r="L55" s="102">
        <f t="shared" si="11"/>
        <v>0.1821862348178136</v>
      </c>
    </row>
    <row r="56" spans="2:14" ht="15" hidden="1" customHeight="1" outlineLevel="1" thickBot="1">
      <c r="B56" s="19" t="s">
        <v>39</v>
      </c>
      <c r="C56" s="101">
        <v>7.1240683090188419</v>
      </c>
      <c r="D56" s="102">
        <f t="shared" si="5"/>
        <v>-4.9419278342255346E-2</v>
      </c>
      <c r="E56" s="103">
        <v>7.6</v>
      </c>
      <c r="F56" s="104">
        <f t="shared" si="5"/>
        <v>-4.4025157232704504E-2</v>
      </c>
      <c r="G56" s="101">
        <v>7.81</v>
      </c>
      <c r="H56" s="102">
        <f t="shared" si="9"/>
        <v>-7.1343638525564912E-2</v>
      </c>
      <c r="I56" s="103">
        <v>6.3</v>
      </c>
      <c r="J56" s="104">
        <f t="shared" si="10"/>
        <v>-8.4302325581395388E-2</v>
      </c>
      <c r="K56" s="101">
        <v>3.21</v>
      </c>
      <c r="L56" s="102">
        <f t="shared" si="11"/>
        <v>0.43946188340807169</v>
      </c>
    </row>
    <row r="57" spans="2:14" ht="16.5" hidden="1" customHeight="1" outlineLevel="1" thickBot="1">
      <c r="B57" s="19" t="s">
        <v>40</v>
      </c>
      <c r="C57" s="101">
        <v>7.9330001493179685</v>
      </c>
      <c r="D57" s="102">
        <f t="shared" si="5"/>
        <v>-1.1920305161834399E-3</v>
      </c>
      <c r="E57" s="103">
        <v>8.66</v>
      </c>
      <c r="F57" s="104">
        <f t="shared" si="5"/>
        <v>1.4051522248243575E-2</v>
      </c>
      <c r="G57" s="101">
        <v>8.66</v>
      </c>
      <c r="H57" s="102">
        <f t="shared" si="9"/>
        <v>-2.3041474654377225E-3</v>
      </c>
      <c r="I57" s="103">
        <v>6.93</v>
      </c>
      <c r="J57" s="104">
        <f t="shared" si="10"/>
        <v>-5.7142857142857162E-2</v>
      </c>
      <c r="K57" s="101">
        <v>2.98</v>
      </c>
      <c r="L57" s="102">
        <f t="shared" si="11"/>
        <v>0.27350427350427364</v>
      </c>
      <c r="N57" s="36" t="s">
        <v>45</v>
      </c>
    </row>
    <row r="58" spans="2:14" ht="15" hidden="1" customHeight="1" outlineLevel="1">
      <c r="B58" s="19" t="s">
        <v>41</v>
      </c>
      <c r="C58" s="101">
        <v>7.533085978591493</v>
      </c>
      <c r="D58" s="102">
        <f t="shared" si="5"/>
        <v>1.7731958630031741E-3</v>
      </c>
      <c r="E58" s="103">
        <v>8.06</v>
      </c>
      <c r="F58" s="104">
        <f t="shared" si="5"/>
        <v>-2.4752475247524774E-3</v>
      </c>
      <c r="G58" s="101">
        <v>8.09</v>
      </c>
      <c r="H58" s="102">
        <f t="shared" si="9"/>
        <v>1.8891687657430767E-2</v>
      </c>
      <c r="I58" s="103">
        <v>6.87</v>
      </c>
      <c r="J58" s="104">
        <f t="shared" si="10"/>
        <v>-1.151079136690647E-2</v>
      </c>
      <c r="K58" s="101">
        <v>2.87</v>
      </c>
      <c r="L58" s="102">
        <f t="shared" si="11"/>
        <v>6.6914498141263934E-2</v>
      </c>
    </row>
    <row r="59" spans="2:14" ht="15" hidden="1" customHeight="1" outlineLevel="1">
      <c r="B59" s="19" t="s">
        <v>42</v>
      </c>
      <c r="C59" s="101">
        <v>7.9012655691175775</v>
      </c>
      <c r="D59" s="102">
        <f t="shared" si="5"/>
        <v>-4.093494255313157E-2</v>
      </c>
      <c r="E59" s="103">
        <v>8.1300000000000008</v>
      </c>
      <c r="F59" s="104">
        <f t="shared" si="5"/>
        <v>-5.2447552447552392E-2</v>
      </c>
      <c r="G59" s="101">
        <v>8.4</v>
      </c>
      <c r="H59" s="102">
        <f t="shared" si="9"/>
        <v>-3.4482758620689502E-2</v>
      </c>
      <c r="I59" s="103">
        <v>8.5</v>
      </c>
      <c r="J59" s="104">
        <f t="shared" si="10"/>
        <v>-3.0786773090079822E-2</v>
      </c>
      <c r="K59" s="101">
        <v>2.61</v>
      </c>
      <c r="L59" s="102">
        <f t="shared" si="11"/>
        <v>3.5714285714285587E-2</v>
      </c>
    </row>
    <row r="60" spans="2:14" ht="15" hidden="1" customHeight="1" outlineLevel="1">
      <c r="B60" s="19" t="s">
        <v>43</v>
      </c>
      <c r="C60" s="101">
        <v>8.3484333051811106</v>
      </c>
      <c r="D60" s="102">
        <f t="shared" si="5"/>
        <v>-1.53466012086374E-2</v>
      </c>
      <c r="E60" s="103">
        <v>8.51</v>
      </c>
      <c r="F60" s="104">
        <f t="shared" si="5"/>
        <v>-3.0751708428245927E-2</v>
      </c>
      <c r="G60" s="101">
        <v>8.7200000000000006</v>
      </c>
      <c r="H60" s="102">
        <f t="shared" si="9"/>
        <v>-4.8034934497816484E-2</v>
      </c>
      <c r="I60" s="103">
        <v>9.1300000000000008</v>
      </c>
      <c r="J60" s="104">
        <f t="shared" si="10"/>
        <v>2.2396416573348343E-2</v>
      </c>
      <c r="K60" s="101">
        <v>2.64</v>
      </c>
      <c r="L60" s="102">
        <f t="shared" si="11"/>
        <v>-3.9999999999999925E-2</v>
      </c>
    </row>
    <row r="61" spans="2:14" ht="15" hidden="1" customHeight="1" outlineLevel="1">
      <c r="B61" s="19" t="s">
        <v>44</v>
      </c>
      <c r="C61" s="101">
        <v>9.1952442241468244</v>
      </c>
      <c r="D61" s="102">
        <f t="shared" si="5"/>
        <v>3.0641762933970806E-2</v>
      </c>
      <c r="E61" s="103">
        <v>9.6</v>
      </c>
      <c r="F61" s="104">
        <f t="shared" si="5"/>
        <v>1.0427528675702735E-3</v>
      </c>
      <c r="G61" s="101">
        <v>9.39</v>
      </c>
      <c r="H61" s="102">
        <f t="shared" si="9"/>
        <v>5.3872053872053849E-2</v>
      </c>
      <c r="I61" s="103">
        <v>9.6999999999999993</v>
      </c>
      <c r="J61" s="104">
        <f t="shared" si="10"/>
        <v>2.5369978858350795E-2</v>
      </c>
      <c r="K61" s="101">
        <v>2.68</v>
      </c>
      <c r="L61" s="102">
        <f t="shared" si="11"/>
        <v>0.13080168776371304</v>
      </c>
    </row>
    <row r="62" spans="2:14" collapsed="1">
      <c r="B62" s="33">
        <v>2007</v>
      </c>
      <c r="C62" s="111">
        <v>7.9448414634885607</v>
      </c>
      <c r="D62" s="112">
        <f t="shared" si="5"/>
        <v>-1.3241054921363515E-2</v>
      </c>
      <c r="E62" s="111">
        <v>8.5232466644042173</v>
      </c>
      <c r="F62" s="112">
        <f>E62/E75-1</f>
        <v>-7.4418794498477547E-3</v>
      </c>
      <c r="G62" s="111">
        <v>8.5343408828362701</v>
      </c>
      <c r="H62" s="112">
        <f>G62/G75-1</f>
        <v>-1.6957846730931703E-2</v>
      </c>
      <c r="I62" s="111">
        <v>7.4199065558431485</v>
      </c>
      <c r="J62" s="112">
        <f>I62/I75-1</f>
        <v>-2.3120630858002311E-2</v>
      </c>
      <c r="K62" s="111">
        <v>2.6882476247515856</v>
      </c>
      <c r="L62" s="112">
        <f>K62/K75-1</f>
        <v>5.1332265862816806E-2</v>
      </c>
    </row>
    <row r="63" spans="2:14" ht="15" hidden="1" customHeight="1" outlineLevel="1">
      <c r="B63" s="19" t="s">
        <v>33</v>
      </c>
      <c r="C63" s="101">
        <v>7.8535863971272892</v>
      </c>
      <c r="D63" s="113"/>
      <c r="E63" s="103">
        <v>8.1999999999999993</v>
      </c>
      <c r="F63" s="104"/>
      <c r="G63" s="101">
        <v>8.43</v>
      </c>
      <c r="H63" s="113"/>
      <c r="I63" s="103">
        <v>8.01</v>
      </c>
      <c r="J63" s="104"/>
      <c r="K63" s="101">
        <v>2.72</v>
      </c>
      <c r="L63" s="113"/>
    </row>
    <row r="64" spans="2:14" ht="15" hidden="1" customHeight="1" outlineLevel="1">
      <c r="B64" s="19" t="s">
        <v>34</v>
      </c>
      <c r="C64" s="101">
        <v>8.2904838198813042</v>
      </c>
      <c r="D64" s="113"/>
      <c r="E64" s="103">
        <v>8.6999999999999993</v>
      </c>
      <c r="F64" s="104"/>
      <c r="G64" s="101">
        <v>8.91</v>
      </c>
      <c r="H64" s="113"/>
      <c r="I64" s="103">
        <v>8.1999999999999993</v>
      </c>
      <c r="J64" s="104"/>
      <c r="K64" s="101">
        <v>2.5299999999999998</v>
      </c>
      <c r="L64" s="113"/>
    </row>
    <row r="65" spans="2:12" ht="15" hidden="1" customHeight="1" outlineLevel="1">
      <c r="B65" s="19" t="s">
        <v>35</v>
      </c>
      <c r="C65" s="101">
        <v>7.5615202484548449</v>
      </c>
      <c r="D65" s="113"/>
      <c r="E65" s="103">
        <v>7.96</v>
      </c>
      <c r="F65" s="104"/>
      <c r="G65" s="101">
        <v>7.99</v>
      </c>
      <c r="H65" s="113"/>
      <c r="I65" s="103">
        <v>7.13</v>
      </c>
      <c r="J65" s="104"/>
      <c r="K65" s="101">
        <v>2.58</v>
      </c>
      <c r="L65" s="113"/>
    </row>
    <row r="66" spans="2:12" ht="15" hidden="1" customHeight="1" outlineLevel="1">
      <c r="B66" s="19" t="s">
        <v>36</v>
      </c>
      <c r="C66" s="101">
        <v>7.5167569827946696</v>
      </c>
      <c r="D66" s="113"/>
      <c r="E66" s="103">
        <v>8.0500000000000007</v>
      </c>
      <c r="F66" s="104"/>
      <c r="G66" s="101">
        <v>8.2799999999999994</v>
      </c>
      <c r="H66" s="113"/>
      <c r="I66" s="103">
        <v>6.79</v>
      </c>
      <c r="J66" s="104"/>
      <c r="K66" s="101">
        <v>2.65</v>
      </c>
      <c r="L66" s="113"/>
    </row>
    <row r="67" spans="2:12" ht="15" hidden="1" customHeight="1" outlineLevel="1">
      <c r="B67" s="19" t="s">
        <v>37</v>
      </c>
      <c r="C67" s="101">
        <v>8.5323330813003402</v>
      </c>
      <c r="D67" s="113"/>
      <c r="E67" s="103">
        <v>9.52</v>
      </c>
      <c r="F67" s="104"/>
      <c r="G67" s="101">
        <v>9.3699999999999992</v>
      </c>
      <c r="H67" s="113"/>
      <c r="I67" s="103">
        <v>6.95</v>
      </c>
      <c r="J67" s="104"/>
      <c r="K67" s="101">
        <v>2.93</v>
      </c>
      <c r="L67" s="113"/>
    </row>
    <row r="68" spans="2:12" ht="15" hidden="1" customHeight="1" outlineLevel="1">
      <c r="B68" s="19" t="s">
        <v>38</v>
      </c>
      <c r="C68" s="101">
        <v>8.2857186935611935</v>
      </c>
      <c r="D68" s="113"/>
      <c r="E68" s="103">
        <v>9.09</v>
      </c>
      <c r="F68" s="104"/>
      <c r="G68" s="101">
        <v>9.44</v>
      </c>
      <c r="H68" s="113"/>
      <c r="I68" s="103">
        <v>6.89</v>
      </c>
      <c r="J68" s="104"/>
      <c r="K68" s="101">
        <v>2.4700000000000002</v>
      </c>
      <c r="L68" s="113"/>
    </row>
    <row r="69" spans="2:12" ht="15" hidden="1" customHeight="1" outlineLevel="1">
      <c r="B69" s="19" t="s">
        <v>39</v>
      </c>
      <c r="C69" s="101">
        <v>7.4944380279404124</v>
      </c>
      <c r="D69" s="113"/>
      <c r="E69" s="103">
        <v>7.95</v>
      </c>
      <c r="F69" s="104"/>
      <c r="G69" s="101">
        <v>8.41</v>
      </c>
      <c r="H69" s="113"/>
      <c r="I69" s="103">
        <v>6.88</v>
      </c>
      <c r="J69" s="104"/>
      <c r="K69" s="101">
        <v>2.23</v>
      </c>
      <c r="L69" s="113"/>
    </row>
    <row r="70" spans="2:12" ht="15" hidden="1" customHeight="1" outlineLevel="1">
      <c r="B70" s="19" t="s">
        <v>40</v>
      </c>
      <c r="C70" s="101">
        <v>7.9424678133252566</v>
      </c>
      <c r="D70" s="113"/>
      <c r="E70" s="103">
        <v>8.5399999999999991</v>
      </c>
      <c r="F70" s="104"/>
      <c r="G70" s="101">
        <v>8.68</v>
      </c>
      <c r="H70" s="113"/>
      <c r="I70" s="103">
        <v>7.35</v>
      </c>
      <c r="J70" s="104"/>
      <c r="K70" s="101">
        <v>2.34</v>
      </c>
      <c r="L70" s="113"/>
    </row>
    <row r="71" spans="2:12" ht="15" hidden="1" customHeight="1" outlineLevel="1">
      <c r="B71" s="19" t="s">
        <v>41</v>
      </c>
      <c r="C71" s="101">
        <v>7.5197519854800294</v>
      </c>
      <c r="D71" s="113"/>
      <c r="E71" s="103">
        <v>8.08</v>
      </c>
      <c r="F71" s="104"/>
      <c r="G71" s="101">
        <v>7.94</v>
      </c>
      <c r="H71" s="113"/>
      <c r="I71" s="103">
        <v>6.95</v>
      </c>
      <c r="J71" s="104"/>
      <c r="K71" s="101">
        <v>2.69</v>
      </c>
      <c r="L71" s="113"/>
    </row>
    <row r="72" spans="2:12" ht="15" hidden="1" customHeight="1" outlineLevel="1">
      <c r="B72" s="19" t="s">
        <v>42</v>
      </c>
      <c r="C72" s="101">
        <v>8.2385084387826346</v>
      </c>
      <c r="D72" s="113"/>
      <c r="E72" s="103">
        <v>8.58</v>
      </c>
      <c r="F72" s="104"/>
      <c r="G72" s="101">
        <v>8.6999999999999993</v>
      </c>
      <c r="H72" s="113"/>
      <c r="I72" s="103">
        <v>8.77</v>
      </c>
      <c r="J72" s="104"/>
      <c r="K72" s="101">
        <v>2.52</v>
      </c>
      <c r="L72" s="113"/>
    </row>
    <row r="73" spans="2:12" ht="15" hidden="1" customHeight="1" outlineLevel="1">
      <c r="B73" s="19" t="s">
        <v>43</v>
      </c>
      <c r="C73" s="101">
        <v>8.4785502344567174</v>
      </c>
      <c r="D73" s="113"/>
      <c r="E73" s="103">
        <v>8.7799999999999994</v>
      </c>
      <c r="F73" s="104"/>
      <c r="G73" s="101">
        <v>9.16</v>
      </c>
      <c r="H73" s="113"/>
      <c r="I73" s="103">
        <v>8.93</v>
      </c>
      <c r="J73" s="104"/>
      <c r="K73" s="101">
        <v>2.75</v>
      </c>
      <c r="L73" s="113"/>
    </row>
    <row r="74" spans="2:12" ht="15" hidden="1" customHeight="1" outlineLevel="1">
      <c r="B74" s="19" t="s">
        <v>44</v>
      </c>
      <c r="C74" s="101">
        <v>8.9218626246721655</v>
      </c>
      <c r="D74" s="113"/>
      <c r="E74" s="103">
        <v>9.59</v>
      </c>
      <c r="F74" s="104"/>
      <c r="G74" s="101">
        <v>8.91</v>
      </c>
      <c r="H74" s="113"/>
      <c r="I74" s="103">
        <v>9.4600000000000009</v>
      </c>
      <c r="J74" s="104"/>
      <c r="K74" s="101">
        <v>2.37</v>
      </c>
      <c r="L74" s="113"/>
    </row>
    <row r="75" spans="2:12" collapsed="1">
      <c r="B75" s="33">
        <v>2006</v>
      </c>
      <c r="C75" s="111">
        <v>8.0514511706356231</v>
      </c>
      <c r="D75" s="114"/>
      <c r="E75" s="111">
        <v>8.5871512085156052</v>
      </c>
      <c r="F75" s="112"/>
      <c r="G75" s="111">
        <v>8.6815614716578047</v>
      </c>
      <c r="H75" s="112"/>
      <c r="I75" s="111">
        <v>7.5955197644926438</v>
      </c>
      <c r="J75" s="112"/>
      <c r="K75" s="111">
        <v>2.5569914593512171</v>
      </c>
      <c r="L75" s="112"/>
    </row>
    <row r="76" spans="2:12" ht="15" customHeight="1">
      <c r="B76" s="211" t="s">
        <v>46</v>
      </c>
      <c r="C76" s="211"/>
      <c r="D76" s="211"/>
      <c r="E76" s="211"/>
      <c r="F76" s="211"/>
      <c r="G76" s="211"/>
      <c r="H76" s="211"/>
      <c r="I76" s="37"/>
      <c r="J76" s="37"/>
      <c r="K76" s="37"/>
      <c r="L76" s="37"/>
    </row>
  </sheetData>
  <mergeCells count="7">
    <mergeCell ref="B76:H76"/>
    <mergeCell ref="B5:L5"/>
    <mergeCell ref="C6:D6"/>
    <mergeCell ref="E6:F6"/>
    <mergeCell ref="G6:H6"/>
    <mergeCell ref="I6:J6"/>
    <mergeCell ref="K6:L6"/>
  </mergeCells>
  <hyperlinks>
    <hyperlink ref="N5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38" customWidth="1"/>
    <col min="2" max="2" width="24.7109375" style="38" customWidth="1"/>
    <col min="3" max="6" width="10.7109375" style="38" customWidth="1"/>
    <col min="7" max="12" width="11.42578125" style="38"/>
    <col min="13" max="13" width="14.42578125" style="38" customWidth="1"/>
    <col min="14" max="256" width="11.42578125" style="38"/>
    <col min="257" max="257" width="13.5703125" style="38" customWidth="1"/>
    <col min="258" max="258" width="35.7109375" style="38" customWidth="1"/>
    <col min="259" max="260" width="12.85546875" style="38" customWidth="1"/>
    <col min="261" max="261" width="13.7109375" style="38" customWidth="1"/>
    <col min="262" max="262" width="10.7109375" style="38" customWidth="1"/>
    <col min="263" max="268" width="11.42578125" style="38"/>
    <col min="269" max="269" width="14.42578125" style="38" customWidth="1"/>
    <col min="270" max="512" width="11.42578125" style="38"/>
    <col min="513" max="513" width="13.5703125" style="38" customWidth="1"/>
    <col min="514" max="514" width="35.7109375" style="38" customWidth="1"/>
    <col min="515" max="516" width="12.85546875" style="38" customWidth="1"/>
    <col min="517" max="517" width="13.7109375" style="38" customWidth="1"/>
    <col min="518" max="518" width="10.7109375" style="38" customWidth="1"/>
    <col min="519" max="524" width="11.42578125" style="38"/>
    <col min="525" max="525" width="14.42578125" style="38" customWidth="1"/>
    <col min="526" max="768" width="11.42578125" style="38"/>
    <col min="769" max="769" width="13.5703125" style="38" customWidth="1"/>
    <col min="770" max="770" width="35.7109375" style="38" customWidth="1"/>
    <col min="771" max="772" width="12.85546875" style="38" customWidth="1"/>
    <col min="773" max="773" width="13.7109375" style="38" customWidth="1"/>
    <col min="774" max="774" width="10.7109375" style="38" customWidth="1"/>
    <col min="775" max="780" width="11.42578125" style="38"/>
    <col min="781" max="781" width="14.42578125" style="38" customWidth="1"/>
    <col min="782" max="1024" width="11.42578125" style="38"/>
    <col min="1025" max="1025" width="13.5703125" style="38" customWidth="1"/>
    <col min="1026" max="1026" width="35.7109375" style="38" customWidth="1"/>
    <col min="1027" max="1028" width="12.85546875" style="38" customWidth="1"/>
    <col min="1029" max="1029" width="13.7109375" style="38" customWidth="1"/>
    <col min="1030" max="1030" width="10.7109375" style="38" customWidth="1"/>
    <col min="1031" max="1036" width="11.42578125" style="38"/>
    <col min="1037" max="1037" width="14.42578125" style="38" customWidth="1"/>
    <col min="1038" max="1280" width="11.42578125" style="38"/>
    <col min="1281" max="1281" width="13.5703125" style="38" customWidth="1"/>
    <col min="1282" max="1282" width="35.7109375" style="38" customWidth="1"/>
    <col min="1283" max="1284" width="12.85546875" style="38" customWidth="1"/>
    <col min="1285" max="1285" width="13.7109375" style="38" customWidth="1"/>
    <col min="1286" max="1286" width="10.7109375" style="38" customWidth="1"/>
    <col min="1287" max="1292" width="11.42578125" style="38"/>
    <col min="1293" max="1293" width="14.42578125" style="38" customWidth="1"/>
    <col min="1294" max="1536" width="11.42578125" style="38"/>
    <col min="1537" max="1537" width="13.5703125" style="38" customWidth="1"/>
    <col min="1538" max="1538" width="35.7109375" style="38" customWidth="1"/>
    <col min="1539" max="1540" width="12.85546875" style="38" customWidth="1"/>
    <col min="1541" max="1541" width="13.7109375" style="38" customWidth="1"/>
    <col min="1542" max="1542" width="10.7109375" style="38" customWidth="1"/>
    <col min="1543" max="1548" width="11.42578125" style="38"/>
    <col min="1549" max="1549" width="14.42578125" style="38" customWidth="1"/>
    <col min="1550" max="1792" width="11.42578125" style="38"/>
    <col min="1793" max="1793" width="13.5703125" style="38" customWidth="1"/>
    <col min="1794" max="1794" width="35.7109375" style="38" customWidth="1"/>
    <col min="1795" max="1796" width="12.85546875" style="38" customWidth="1"/>
    <col min="1797" max="1797" width="13.7109375" style="38" customWidth="1"/>
    <col min="1798" max="1798" width="10.7109375" style="38" customWidth="1"/>
    <col min="1799" max="1804" width="11.42578125" style="38"/>
    <col min="1805" max="1805" width="14.42578125" style="38" customWidth="1"/>
    <col min="1806" max="2048" width="11.42578125" style="38"/>
    <col min="2049" max="2049" width="13.5703125" style="38" customWidth="1"/>
    <col min="2050" max="2050" width="35.7109375" style="38" customWidth="1"/>
    <col min="2051" max="2052" width="12.85546875" style="38" customWidth="1"/>
    <col min="2053" max="2053" width="13.7109375" style="38" customWidth="1"/>
    <col min="2054" max="2054" width="10.7109375" style="38" customWidth="1"/>
    <col min="2055" max="2060" width="11.42578125" style="38"/>
    <col min="2061" max="2061" width="14.42578125" style="38" customWidth="1"/>
    <col min="2062" max="2304" width="11.42578125" style="38"/>
    <col min="2305" max="2305" width="13.5703125" style="38" customWidth="1"/>
    <col min="2306" max="2306" width="35.7109375" style="38" customWidth="1"/>
    <col min="2307" max="2308" width="12.85546875" style="38" customWidth="1"/>
    <col min="2309" max="2309" width="13.7109375" style="38" customWidth="1"/>
    <col min="2310" max="2310" width="10.7109375" style="38" customWidth="1"/>
    <col min="2311" max="2316" width="11.42578125" style="38"/>
    <col min="2317" max="2317" width="14.42578125" style="38" customWidth="1"/>
    <col min="2318" max="2560" width="11.42578125" style="38"/>
    <col min="2561" max="2561" width="13.5703125" style="38" customWidth="1"/>
    <col min="2562" max="2562" width="35.7109375" style="38" customWidth="1"/>
    <col min="2563" max="2564" width="12.85546875" style="38" customWidth="1"/>
    <col min="2565" max="2565" width="13.7109375" style="38" customWidth="1"/>
    <col min="2566" max="2566" width="10.7109375" style="38" customWidth="1"/>
    <col min="2567" max="2572" width="11.42578125" style="38"/>
    <col min="2573" max="2573" width="14.42578125" style="38" customWidth="1"/>
    <col min="2574" max="2816" width="11.42578125" style="38"/>
    <col min="2817" max="2817" width="13.5703125" style="38" customWidth="1"/>
    <col min="2818" max="2818" width="35.7109375" style="38" customWidth="1"/>
    <col min="2819" max="2820" width="12.85546875" style="38" customWidth="1"/>
    <col min="2821" max="2821" width="13.7109375" style="38" customWidth="1"/>
    <col min="2822" max="2822" width="10.7109375" style="38" customWidth="1"/>
    <col min="2823" max="2828" width="11.42578125" style="38"/>
    <col min="2829" max="2829" width="14.42578125" style="38" customWidth="1"/>
    <col min="2830" max="3072" width="11.42578125" style="38"/>
    <col min="3073" max="3073" width="13.5703125" style="38" customWidth="1"/>
    <col min="3074" max="3074" width="35.7109375" style="38" customWidth="1"/>
    <col min="3075" max="3076" width="12.85546875" style="38" customWidth="1"/>
    <col min="3077" max="3077" width="13.7109375" style="38" customWidth="1"/>
    <col min="3078" max="3078" width="10.7109375" style="38" customWidth="1"/>
    <col min="3079" max="3084" width="11.42578125" style="38"/>
    <col min="3085" max="3085" width="14.42578125" style="38" customWidth="1"/>
    <col min="3086" max="3328" width="11.42578125" style="38"/>
    <col min="3329" max="3329" width="13.5703125" style="38" customWidth="1"/>
    <col min="3330" max="3330" width="35.7109375" style="38" customWidth="1"/>
    <col min="3331" max="3332" width="12.85546875" style="38" customWidth="1"/>
    <col min="3333" max="3333" width="13.7109375" style="38" customWidth="1"/>
    <col min="3334" max="3334" width="10.7109375" style="38" customWidth="1"/>
    <col min="3335" max="3340" width="11.42578125" style="38"/>
    <col min="3341" max="3341" width="14.42578125" style="38" customWidth="1"/>
    <col min="3342" max="3584" width="11.42578125" style="38"/>
    <col min="3585" max="3585" width="13.5703125" style="38" customWidth="1"/>
    <col min="3586" max="3586" width="35.7109375" style="38" customWidth="1"/>
    <col min="3587" max="3588" width="12.85546875" style="38" customWidth="1"/>
    <col min="3589" max="3589" width="13.7109375" style="38" customWidth="1"/>
    <col min="3590" max="3590" width="10.7109375" style="38" customWidth="1"/>
    <col min="3591" max="3596" width="11.42578125" style="38"/>
    <col min="3597" max="3597" width="14.42578125" style="38" customWidth="1"/>
    <col min="3598" max="3840" width="11.42578125" style="38"/>
    <col min="3841" max="3841" width="13.5703125" style="38" customWidth="1"/>
    <col min="3842" max="3842" width="35.7109375" style="38" customWidth="1"/>
    <col min="3843" max="3844" width="12.85546875" style="38" customWidth="1"/>
    <col min="3845" max="3845" width="13.7109375" style="38" customWidth="1"/>
    <col min="3846" max="3846" width="10.7109375" style="38" customWidth="1"/>
    <col min="3847" max="3852" width="11.42578125" style="38"/>
    <col min="3853" max="3853" width="14.42578125" style="38" customWidth="1"/>
    <col min="3854" max="4096" width="11.42578125" style="38"/>
    <col min="4097" max="4097" width="13.5703125" style="38" customWidth="1"/>
    <col min="4098" max="4098" width="35.7109375" style="38" customWidth="1"/>
    <col min="4099" max="4100" width="12.85546875" style="38" customWidth="1"/>
    <col min="4101" max="4101" width="13.7109375" style="38" customWidth="1"/>
    <col min="4102" max="4102" width="10.7109375" style="38" customWidth="1"/>
    <col min="4103" max="4108" width="11.42578125" style="38"/>
    <col min="4109" max="4109" width="14.42578125" style="38" customWidth="1"/>
    <col min="4110" max="4352" width="11.42578125" style="38"/>
    <col min="4353" max="4353" width="13.5703125" style="38" customWidth="1"/>
    <col min="4354" max="4354" width="35.7109375" style="38" customWidth="1"/>
    <col min="4355" max="4356" width="12.85546875" style="38" customWidth="1"/>
    <col min="4357" max="4357" width="13.7109375" style="38" customWidth="1"/>
    <col min="4358" max="4358" width="10.7109375" style="38" customWidth="1"/>
    <col min="4359" max="4364" width="11.42578125" style="38"/>
    <col min="4365" max="4365" width="14.42578125" style="38" customWidth="1"/>
    <col min="4366" max="4608" width="11.42578125" style="38"/>
    <col min="4609" max="4609" width="13.5703125" style="38" customWidth="1"/>
    <col min="4610" max="4610" width="35.7109375" style="38" customWidth="1"/>
    <col min="4611" max="4612" width="12.85546875" style="38" customWidth="1"/>
    <col min="4613" max="4613" width="13.7109375" style="38" customWidth="1"/>
    <col min="4614" max="4614" width="10.7109375" style="38" customWidth="1"/>
    <col min="4615" max="4620" width="11.42578125" style="38"/>
    <col min="4621" max="4621" width="14.42578125" style="38" customWidth="1"/>
    <col min="4622" max="4864" width="11.42578125" style="38"/>
    <col min="4865" max="4865" width="13.5703125" style="38" customWidth="1"/>
    <col min="4866" max="4866" width="35.7109375" style="38" customWidth="1"/>
    <col min="4867" max="4868" width="12.85546875" style="38" customWidth="1"/>
    <col min="4869" max="4869" width="13.7109375" style="38" customWidth="1"/>
    <col min="4870" max="4870" width="10.7109375" style="38" customWidth="1"/>
    <col min="4871" max="4876" width="11.42578125" style="38"/>
    <col min="4877" max="4877" width="14.42578125" style="38" customWidth="1"/>
    <col min="4878" max="5120" width="11.42578125" style="38"/>
    <col min="5121" max="5121" width="13.5703125" style="38" customWidth="1"/>
    <col min="5122" max="5122" width="35.7109375" style="38" customWidth="1"/>
    <col min="5123" max="5124" width="12.85546875" style="38" customWidth="1"/>
    <col min="5125" max="5125" width="13.7109375" style="38" customWidth="1"/>
    <col min="5126" max="5126" width="10.7109375" style="38" customWidth="1"/>
    <col min="5127" max="5132" width="11.42578125" style="38"/>
    <col min="5133" max="5133" width="14.42578125" style="38" customWidth="1"/>
    <col min="5134" max="5376" width="11.42578125" style="38"/>
    <col min="5377" max="5377" width="13.5703125" style="38" customWidth="1"/>
    <col min="5378" max="5378" width="35.7109375" style="38" customWidth="1"/>
    <col min="5379" max="5380" width="12.85546875" style="38" customWidth="1"/>
    <col min="5381" max="5381" width="13.7109375" style="38" customWidth="1"/>
    <col min="5382" max="5382" width="10.7109375" style="38" customWidth="1"/>
    <col min="5383" max="5388" width="11.42578125" style="38"/>
    <col min="5389" max="5389" width="14.42578125" style="38" customWidth="1"/>
    <col min="5390" max="5632" width="11.42578125" style="38"/>
    <col min="5633" max="5633" width="13.5703125" style="38" customWidth="1"/>
    <col min="5634" max="5634" width="35.7109375" style="38" customWidth="1"/>
    <col min="5635" max="5636" width="12.85546875" style="38" customWidth="1"/>
    <col min="5637" max="5637" width="13.7109375" style="38" customWidth="1"/>
    <col min="5638" max="5638" width="10.7109375" style="38" customWidth="1"/>
    <col min="5639" max="5644" width="11.42578125" style="38"/>
    <col min="5645" max="5645" width="14.42578125" style="38" customWidth="1"/>
    <col min="5646" max="5888" width="11.42578125" style="38"/>
    <col min="5889" max="5889" width="13.5703125" style="38" customWidth="1"/>
    <col min="5890" max="5890" width="35.7109375" style="38" customWidth="1"/>
    <col min="5891" max="5892" width="12.85546875" style="38" customWidth="1"/>
    <col min="5893" max="5893" width="13.7109375" style="38" customWidth="1"/>
    <col min="5894" max="5894" width="10.7109375" style="38" customWidth="1"/>
    <col min="5895" max="5900" width="11.42578125" style="38"/>
    <col min="5901" max="5901" width="14.42578125" style="38" customWidth="1"/>
    <col min="5902" max="6144" width="11.42578125" style="38"/>
    <col min="6145" max="6145" width="13.5703125" style="38" customWidth="1"/>
    <col min="6146" max="6146" width="35.7109375" style="38" customWidth="1"/>
    <col min="6147" max="6148" width="12.85546875" style="38" customWidth="1"/>
    <col min="6149" max="6149" width="13.7109375" style="38" customWidth="1"/>
    <col min="6150" max="6150" width="10.7109375" style="38" customWidth="1"/>
    <col min="6151" max="6156" width="11.42578125" style="38"/>
    <col min="6157" max="6157" width="14.42578125" style="38" customWidth="1"/>
    <col min="6158" max="6400" width="11.42578125" style="38"/>
    <col min="6401" max="6401" width="13.5703125" style="38" customWidth="1"/>
    <col min="6402" max="6402" width="35.7109375" style="38" customWidth="1"/>
    <col min="6403" max="6404" width="12.85546875" style="38" customWidth="1"/>
    <col min="6405" max="6405" width="13.7109375" style="38" customWidth="1"/>
    <col min="6406" max="6406" width="10.7109375" style="38" customWidth="1"/>
    <col min="6407" max="6412" width="11.42578125" style="38"/>
    <col min="6413" max="6413" width="14.42578125" style="38" customWidth="1"/>
    <col min="6414" max="6656" width="11.42578125" style="38"/>
    <col min="6657" max="6657" width="13.5703125" style="38" customWidth="1"/>
    <col min="6658" max="6658" width="35.7109375" style="38" customWidth="1"/>
    <col min="6659" max="6660" width="12.85546875" style="38" customWidth="1"/>
    <col min="6661" max="6661" width="13.7109375" style="38" customWidth="1"/>
    <col min="6662" max="6662" width="10.7109375" style="38" customWidth="1"/>
    <col min="6663" max="6668" width="11.42578125" style="38"/>
    <col min="6669" max="6669" width="14.42578125" style="38" customWidth="1"/>
    <col min="6670" max="6912" width="11.42578125" style="38"/>
    <col min="6913" max="6913" width="13.5703125" style="38" customWidth="1"/>
    <col min="6914" max="6914" width="35.7109375" style="38" customWidth="1"/>
    <col min="6915" max="6916" width="12.85546875" style="38" customWidth="1"/>
    <col min="6917" max="6917" width="13.7109375" style="38" customWidth="1"/>
    <col min="6918" max="6918" width="10.7109375" style="38" customWidth="1"/>
    <col min="6919" max="6924" width="11.42578125" style="38"/>
    <col min="6925" max="6925" width="14.42578125" style="38" customWidth="1"/>
    <col min="6926" max="7168" width="11.42578125" style="38"/>
    <col min="7169" max="7169" width="13.5703125" style="38" customWidth="1"/>
    <col min="7170" max="7170" width="35.7109375" style="38" customWidth="1"/>
    <col min="7171" max="7172" width="12.85546875" style="38" customWidth="1"/>
    <col min="7173" max="7173" width="13.7109375" style="38" customWidth="1"/>
    <col min="7174" max="7174" width="10.7109375" style="38" customWidth="1"/>
    <col min="7175" max="7180" width="11.42578125" style="38"/>
    <col min="7181" max="7181" width="14.42578125" style="38" customWidth="1"/>
    <col min="7182" max="7424" width="11.42578125" style="38"/>
    <col min="7425" max="7425" width="13.5703125" style="38" customWidth="1"/>
    <col min="7426" max="7426" width="35.7109375" style="38" customWidth="1"/>
    <col min="7427" max="7428" width="12.85546875" style="38" customWidth="1"/>
    <col min="7429" max="7429" width="13.7109375" style="38" customWidth="1"/>
    <col min="7430" max="7430" width="10.7109375" style="38" customWidth="1"/>
    <col min="7431" max="7436" width="11.42578125" style="38"/>
    <col min="7437" max="7437" width="14.42578125" style="38" customWidth="1"/>
    <col min="7438" max="7680" width="11.42578125" style="38"/>
    <col min="7681" max="7681" width="13.5703125" style="38" customWidth="1"/>
    <col min="7682" max="7682" width="35.7109375" style="38" customWidth="1"/>
    <col min="7683" max="7684" width="12.85546875" style="38" customWidth="1"/>
    <col min="7685" max="7685" width="13.7109375" style="38" customWidth="1"/>
    <col min="7686" max="7686" width="10.7109375" style="38" customWidth="1"/>
    <col min="7687" max="7692" width="11.42578125" style="38"/>
    <col min="7693" max="7693" width="14.42578125" style="38" customWidth="1"/>
    <col min="7694" max="7936" width="11.42578125" style="38"/>
    <col min="7937" max="7937" width="13.5703125" style="38" customWidth="1"/>
    <col min="7938" max="7938" width="35.7109375" style="38" customWidth="1"/>
    <col min="7939" max="7940" width="12.85546875" style="38" customWidth="1"/>
    <col min="7941" max="7941" width="13.7109375" style="38" customWidth="1"/>
    <col min="7942" max="7942" width="10.7109375" style="38" customWidth="1"/>
    <col min="7943" max="7948" width="11.42578125" style="38"/>
    <col min="7949" max="7949" width="14.42578125" style="38" customWidth="1"/>
    <col min="7950" max="8192" width="11.42578125" style="38"/>
    <col min="8193" max="8193" width="13.5703125" style="38" customWidth="1"/>
    <col min="8194" max="8194" width="35.7109375" style="38" customWidth="1"/>
    <col min="8195" max="8196" width="12.85546875" style="38" customWidth="1"/>
    <col min="8197" max="8197" width="13.7109375" style="38" customWidth="1"/>
    <col min="8198" max="8198" width="10.7109375" style="38" customWidth="1"/>
    <col min="8199" max="8204" width="11.42578125" style="38"/>
    <col min="8205" max="8205" width="14.42578125" style="38" customWidth="1"/>
    <col min="8206" max="8448" width="11.42578125" style="38"/>
    <col min="8449" max="8449" width="13.5703125" style="38" customWidth="1"/>
    <col min="8450" max="8450" width="35.7109375" style="38" customWidth="1"/>
    <col min="8451" max="8452" width="12.85546875" style="38" customWidth="1"/>
    <col min="8453" max="8453" width="13.7109375" style="38" customWidth="1"/>
    <col min="8454" max="8454" width="10.7109375" style="38" customWidth="1"/>
    <col min="8455" max="8460" width="11.42578125" style="38"/>
    <col min="8461" max="8461" width="14.42578125" style="38" customWidth="1"/>
    <col min="8462" max="8704" width="11.42578125" style="38"/>
    <col min="8705" max="8705" width="13.5703125" style="38" customWidth="1"/>
    <col min="8706" max="8706" width="35.7109375" style="38" customWidth="1"/>
    <col min="8707" max="8708" width="12.85546875" style="38" customWidth="1"/>
    <col min="8709" max="8709" width="13.7109375" style="38" customWidth="1"/>
    <col min="8710" max="8710" width="10.7109375" style="38" customWidth="1"/>
    <col min="8711" max="8716" width="11.42578125" style="38"/>
    <col min="8717" max="8717" width="14.42578125" style="38" customWidth="1"/>
    <col min="8718" max="8960" width="11.42578125" style="38"/>
    <col min="8961" max="8961" width="13.5703125" style="38" customWidth="1"/>
    <col min="8962" max="8962" width="35.7109375" style="38" customWidth="1"/>
    <col min="8963" max="8964" width="12.85546875" style="38" customWidth="1"/>
    <col min="8965" max="8965" width="13.7109375" style="38" customWidth="1"/>
    <col min="8966" max="8966" width="10.7109375" style="38" customWidth="1"/>
    <col min="8967" max="8972" width="11.42578125" style="38"/>
    <col min="8973" max="8973" width="14.42578125" style="38" customWidth="1"/>
    <col min="8974" max="9216" width="11.42578125" style="38"/>
    <col min="9217" max="9217" width="13.5703125" style="38" customWidth="1"/>
    <col min="9218" max="9218" width="35.7109375" style="38" customWidth="1"/>
    <col min="9219" max="9220" width="12.85546875" style="38" customWidth="1"/>
    <col min="9221" max="9221" width="13.7109375" style="38" customWidth="1"/>
    <col min="9222" max="9222" width="10.7109375" style="38" customWidth="1"/>
    <col min="9223" max="9228" width="11.42578125" style="38"/>
    <col min="9229" max="9229" width="14.42578125" style="38" customWidth="1"/>
    <col min="9230" max="9472" width="11.42578125" style="38"/>
    <col min="9473" max="9473" width="13.5703125" style="38" customWidth="1"/>
    <col min="9474" max="9474" width="35.7109375" style="38" customWidth="1"/>
    <col min="9475" max="9476" width="12.85546875" style="38" customWidth="1"/>
    <col min="9477" max="9477" width="13.7109375" style="38" customWidth="1"/>
    <col min="9478" max="9478" width="10.7109375" style="38" customWidth="1"/>
    <col min="9479" max="9484" width="11.42578125" style="38"/>
    <col min="9485" max="9485" width="14.42578125" style="38" customWidth="1"/>
    <col min="9486" max="9728" width="11.42578125" style="38"/>
    <col min="9729" max="9729" width="13.5703125" style="38" customWidth="1"/>
    <col min="9730" max="9730" width="35.7109375" style="38" customWidth="1"/>
    <col min="9731" max="9732" width="12.85546875" style="38" customWidth="1"/>
    <col min="9733" max="9733" width="13.7109375" style="38" customWidth="1"/>
    <col min="9734" max="9734" width="10.7109375" style="38" customWidth="1"/>
    <col min="9735" max="9740" width="11.42578125" style="38"/>
    <col min="9741" max="9741" width="14.42578125" style="38" customWidth="1"/>
    <col min="9742" max="9984" width="11.42578125" style="38"/>
    <col min="9985" max="9985" width="13.5703125" style="38" customWidth="1"/>
    <col min="9986" max="9986" width="35.7109375" style="38" customWidth="1"/>
    <col min="9987" max="9988" width="12.85546875" style="38" customWidth="1"/>
    <col min="9989" max="9989" width="13.7109375" style="38" customWidth="1"/>
    <col min="9990" max="9990" width="10.7109375" style="38" customWidth="1"/>
    <col min="9991" max="9996" width="11.42578125" style="38"/>
    <col min="9997" max="9997" width="14.42578125" style="38" customWidth="1"/>
    <col min="9998" max="10240" width="11.42578125" style="38"/>
    <col min="10241" max="10241" width="13.5703125" style="38" customWidth="1"/>
    <col min="10242" max="10242" width="35.7109375" style="38" customWidth="1"/>
    <col min="10243" max="10244" width="12.85546875" style="38" customWidth="1"/>
    <col min="10245" max="10245" width="13.7109375" style="38" customWidth="1"/>
    <col min="10246" max="10246" width="10.7109375" style="38" customWidth="1"/>
    <col min="10247" max="10252" width="11.42578125" style="38"/>
    <col min="10253" max="10253" width="14.42578125" style="38" customWidth="1"/>
    <col min="10254" max="10496" width="11.42578125" style="38"/>
    <col min="10497" max="10497" width="13.5703125" style="38" customWidth="1"/>
    <col min="10498" max="10498" width="35.7109375" style="38" customWidth="1"/>
    <col min="10499" max="10500" width="12.85546875" style="38" customWidth="1"/>
    <col min="10501" max="10501" width="13.7109375" style="38" customWidth="1"/>
    <col min="10502" max="10502" width="10.7109375" style="38" customWidth="1"/>
    <col min="10503" max="10508" width="11.42578125" style="38"/>
    <col min="10509" max="10509" width="14.42578125" style="38" customWidth="1"/>
    <col min="10510" max="10752" width="11.42578125" style="38"/>
    <col min="10753" max="10753" width="13.5703125" style="38" customWidth="1"/>
    <col min="10754" max="10754" width="35.7109375" style="38" customWidth="1"/>
    <col min="10755" max="10756" width="12.85546875" style="38" customWidth="1"/>
    <col min="10757" max="10757" width="13.7109375" style="38" customWidth="1"/>
    <col min="10758" max="10758" width="10.7109375" style="38" customWidth="1"/>
    <col min="10759" max="10764" width="11.42578125" style="38"/>
    <col min="10765" max="10765" width="14.42578125" style="38" customWidth="1"/>
    <col min="10766" max="11008" width="11.42578125" style="38"/>
    <col min="11009" max="11009" width="13.5703125" style="38" customWidth="1"/>
    <col min="11010" max="11010" width="35.7109375" style="38" customWidth="1"/>
    <col min="11011" max="11012" width="12.85546875" style="38" customWidth="1"/>
    <col min="11013" max="11013" width="13.7109375" style="38" customWidth="1"/>
    <col min="11014" max="11014" width="10.7109375" style="38" customWidth="1"/>
    <col min="11015" max="11020" width="11.42578125" style="38"/>
    <col min="11021" max="11021" width="14.42578125" style="38" customWidth="1"/>
    <col min="11022" max="11264" width="11.42578125" style="38"/>
    <col min="11265" max="11265" width="13.5703125" style="38" customWidth="1"/>
    <col min="11266" max="11266" width="35.7109375" style="38" customWidth="1"/>
    <col min="11267" max="11268" width="12.85546875" style="38" customWidth="1"/>
    <col min="11269" max="11269" width="13.7109375" style="38" customWidth="1"/>
    <col min="11270" max="11270" width="10.7109375" style="38" customWidth="1"/>
    <col min="11271" max="11276" width="11.42578125" style="38"/>
    <col min="11277" max="11277" width="14.42578125" style="38" customWidth="1"/>
    <col min="11278" max="11520" width="11.42578125" style="38"/>
    <col min="11521" max="11521" width="13.5703125" style="38" customWidth="1"/>
    <col min="11522" max="11522" width="35.7109375" style="38" customWidth="1"/>
    <col min="11523" max="11524" width="12.85546875" style="38" customWidth="1"/>
    <col min="11525" max="11525" width="13.7109375" style="38" customWidth="1"/>
    <col min="11526" max="11526" width="10.7109375" style="38" customWidth="1"/>
    <col min="11527" max="11532" width="11.42578125" style="38"/>
    <col min="11533" max="11533" width="14.42578125" style="38" customWidth="1"/>
    <col min="11534" max="11776" width="11.42578125" style="38"/>
    <col min="11777" max="11777" width="13.5703125" style="38" customWidth="1"/>
    <col min="11778" max="11778" width="35.7109375" style="38" customWidth="1"/>
    <col min="11779" max="11780" width="12.85546875" style="38" customWidth="1"/>
    <col min="11781" max="11781" width="13.7109375" style="38" customWidth="1"/>
    <col min="11782" max="11782" width="10.7109375" style="38" customWidth="1"/>
    <col min="11783" max="11788" width="11.42578125" style="38"/>
    <col min="11789" max="11789" width="14.42578125" style="38" customWidth="1"/>
    <col min="11790" max="12032" width="11.42578125" style="38"/>
    <col min="12033" max="12033" width="13.5703125" style="38" customWidth="1"/>
    <col min="12034" max="12034" width="35.7109375" style="38" customWidth="1"/>
    <col min="12035" max="12036" width="12.85546875" style="38" customWidth="1"/>
    <col min="12037" max="12037" width="13.7109375" style="38" customWidth="1"/>
    <col min="12038" max="12038" width="10.7109375" style="38" customWidth="1"/>
    <col min="12039" max="12044" width="11.42578125" style="38"/>
    <col min="12045" max="12045" width="14.42578125" style="38" customWidth="1"/>
    <col min="12046" max="12288" width="11.42578125" style="38"/>
    <col min="12289" max="12289" width="13.5703125" style="38" customWidth="1"/>
    <col min="12290" max="12290" width="35.7109375" style="38" customWidth="1"/>
    <col min="12291" max="12292" width="12.85546875" style="38" customWidth="1"/>
    <col min="12293" max="12293" width="13.7109375" style="38" customWidth="1"/>
    <col min="12294" max="12294" width="10.7109375" style="38" customWidth="1"/>
    <col min="12295" max="12300" width="11.42578125" style="38"/>
    <col min="12301" max="12301" width="14.42578125" style="38" customWidth="1"/>
    <col min="12302" max="12544" width="11.42578125" style="38"/>
    <col min="12545" max="12545" width="13.5703125" style="38" customWidth="1"/>
    <col min="12546" max="12546" width="35.7109375" style="38" customWidth="1"/>
    <col min="12547" max="12548" width="12.85546875" style="38" customWidth="1"/>
    <col min="12549" max="12549" width="13.7109375" style="38" customWidth="1"/>
    <col min="12550" max="12550" width="10.7109375" style="38" customWidth="1"/>
    <col min="12551" max="12556" width="11.42578125" style="38"/>
    <col min="12557" max="12557" width="14.42578125" style="38" customWidth="1"/>
    <col min="12558" max="12800" width="11.42578125" style="38"/>
    <col min="12801" max="12801" width="13.5703125" style="38" customWidth="1"/>
    <col min="12802" max="12802" width="35.7109375" style="38" customWidth="1"/>
    <col min="12803" max="12804" width="12.85546875" style="38" customWidth="1"/>
    <col min="12805" max="12805" width="13.7109375" style="38" customWidth="1"/>
    <col min="12806" max="12806" width="10.7109375" style="38" customWidth="1"/>
    <col min="12807" max="12812" width="11.42578125" style="38"/>
    <col min="12813" max="12813" width="14.42578125" style="38" customWidth="1"/>
    <col min="12814" max="13056" width="11.42578125" style="38"/>
    <col min="13057" max="13057" width="13.5703125" style="38" customWidth="1"/>
    <col min="13058" max="13058" width="35.7109375" style="38" customWidth="1"/>
    <col min="13059" max="13060" width="12.85546875" style="38" customWidth="1"/>
    <col min="13061" max="13061" width="13.7109375" style="38" customWidth="1"/>
    <col min="13062" max="13062" width="10.7109375" style="38" customWidth="1"/>
    <col min="13063" max="13068" width="11.42578125" style="38"/>
    <col min="13069" max="13069" width="14.42578125" style="38" customWidth="1"/>
    <col min="13070" max="13312" width="11.42578125" style="38"/>
    <col min="13313" max="13313" width="13.5703125" style="38" customWidth="1"/>
    <col min="13314" max="13314" width="35.7109375" style="38" customWidth="1"/>
    <col min="13315" max="13316" width="12.85546875" style="38" customWidth="1"/>
    <col min="13317" max="13317" width="13.7109375" style="38" customWidth="1"/>
    <col min="13318" max="13318" width="10.7109375" style="38" customWidth="1"/>
    <col min="13319" max="13324" width="11.42578125" style="38"/>
    <col min="13325" max="13325" width="14.42578125" style="38" customWidth="1"/>
    <col min="13326" max="13568" width="11.42578125" style="38"/>
    <col min="13569" max="13569" width="13.5703125" style="38" customWidth="1"/>
    <col min="13570" max="13570" width="35.7109375" style="38" customWidth="1"/>
    <col min="13571" max="13572" width="12.85546875" style="38" customWidth="1"/>
    <col min="13573" max="13573" width="13.7109375" style="38" customWidth="1"/>
    <col min="13574" max="13574" width="10.7109375" style="38" customWidth="1"/>
    <col min="13575" max="13580" width="11.42578125" style="38"/>
    <col min="13581" max="13581" width="14.42578125" style="38" customWidth="1"/>
    <col min="13582" max="13824" width="11.42578125" style="38"/>
    <col min="13825" max="13825" width="13.5703125" style="38" customWidth="1"/>
    <col min="13826" max="13826" width="35.7109375" style="38" customWidth="1"/>
    <col min="13827" max="13828" width="12.85546875" style="38" customWidth="1"/>
    <col min="13829" max="13829" width="13.7109375" style="38" customWidth="1"/>
    <col min="13830" max="13830" width="10.7109375" style="38" customWidth="1"/>
    <col min="13831" max="13836" width="11.42578125" style="38"/>
    <col min="13837" max="13837" width="14.42578125" style="38" customWidth="1"/>
    <col min="13838" max="14080" width="11.42578125" style="38"/>
    <col min="14081" max="14081" width="13.5703125" style="38" customWidth="1"/>
    <col min="14082" max="14082" width="35.7109375" style="38" customWidth="1"/>
    <col min="14083" max="14084" width="12.85546875" style="38" customWidth="1"/>
    <col min="14085" max="14085" width="13.7109375" style="38" customWidth="1"/>
    <col min="14086" max="14086" width="10.7109375" style="38" customWidth="1"/>
    <col min="14087" max="14092" width="11.42578125" style="38"/>
    <col min="14093" max="14093" width="14.42578125" style="38" customWidth="1"/>
    <col min="14094" max="14336" width="11.42578125" style="38"/>
    <col min="14337" max="14337" width="13.5703125" style="38" customWidth="1"/>
    <col min="14338" max="14338" width="35.7109375" style="38" customWidth="1"/>
    <col min="14339" max="14340" width="12.85546875" style="38" customWidth="1"/>
    <col min="14341" max="14341" width="13.7109375" style="38" customWidth="1"/>
    <col min="14342" max="14342" width="10.7109375" style="38" customWidth="1"/>
    <col min="14343" max="14348" width="11.42578125" style="38"/>
    <col min="14349" max="14349" width="14.42578125" style="38" customWidth="1"/>
    <col min="14350" max="14592" width="11.42578125" style="38"/>
    <col min="14593" max="14593" width="13.5703125" style="38" customWidth="1"/>
    <col min="14594" max="14594" width="35.7109375" style="38" customWidth="1"/>
    <col min="14595" max="14596" width="12.85546875" style="38" customWidth="1"/>
    <col min="14597" max="14597" width="13.7109375" style="38" customWidth="1"/>
    <col min="14598" max="14598" width="10.7109375" style="38" customWidth="1"/>
    <col min="14599" max="14604" width="11.42578125" style="38"/>
    <col min="14605" max="14605" width="14.42578125" style="38" customWidth="1"/>
    <col min="14606" max="14848" width="11.42578125" style="38"/>
    <col min="14849" max="14849" width="13.5703125" style="38" customWidth="1"/>
    <col min="14850" max="14850" width="35.7109375" style="38" customWidth="1"/>
    <col min="14851" max="14852" width="12.85546875" style="38" customWidth="1"/>
    <col min="14853" max="14853" width="13.7109375" style="38" customWidth="1"/>
    <col min="14854" max="14854" width="10.7109375" style="38" customWidth="1"/>
    <col min="14855" max="14860" width="11.42578125" style="38"/>
    <col min="14861" max="14861" width="14.42578125" style="38" customWidth="1"/>
    <col min="14862" max="15104" width="11.42578125" style="38"/>
    <col min="15105" max="15105" width="13.5703125" style="38" customWidth="1"/>
    <col min="15106" max="15106" width="35.7109375" style="38" customWidth="1"/>
    <col min="15107" max="15108" width="12.85546875" style="38" customWidth="1"/>
    <col min="15109" max="15109" width="13.7109375" style="38" customWidth="1"/>
    <col min="15110" max="15110" width="10.7109375" style="38" customWidth="1"/>
    <col min="15111" max="15116" width="11.42578125" style="38"/>
    <col min="15117" max="15117" width="14.42578125" style="38" customWidth="1"/>
    <col min="15118" max="15360" width="11.42578125" style="38"/>
    <col min="15361" max="15361" width="13.5703125" style="38" customWidth="1"/>
    <col min="15362" max="15362" width="35.7109375" style="38" customWidth="1"/>
    <col min="15363" max="15364" width="12.85546875" style="38" customWidth="1"/>
    <col min="15365" max="15365" width="13.7109375" style="38" customWidth="1"/>
    <col min="15366" max="15366" width="10.7109375" style="38" customWidth="1"/>
    <col min="15367" max="15372" width="11.42578125" style="38"/>
    <col min="15373" max="15373" width="14.42578125" style="38" customWidth="1"/>
    <col min="15374" max="15616" width="11.42578125" style="38"/>
    <col min="15617" max="15617" width="13.5703125" style="38" customWidth="1"/>
    <col min="15618" max="15618" width="35.7109375" style="38" customWidth="1"/>
    <col min="15619" max="15620" width="12.85546875" style="38" customWidth="1"/>
    <col min="15621" max="15621" width="13.7109375" style="38" customWidth="1"/>
    <col min="15622" max="15622" width="10.7109375" style="38" customWidth="1"/>
    <col min="15623" max="15628" width="11.42578125" style="38"/>
    <col min="15629" max="15629" width="14.42578125" style="38" customWidth="1"/>
    <col min="15630" max="15872" width="11.42578125" style="38"/>
    <col min="15873" max="15873" width="13.5703125" style="38" customWidth="1"/>
    <col min="15874" max="15874" width="35.7109375" style="38" customWidth="1"/>
    <col min="15875" max="15876" width="12.85546875" style="38" customWidth="1"/>
    <col min="15877" max="15877" width="13.7109375" style="38" customWidth="1"/>
    <col min="15878" max="15878" width="10.7109375" style="38" customWidth="1"/>
    <col min="15879" max="15884" width="11.42578125" style="38"/>
    <col min="15885" max="15885" width="14.42578125" style="38" customWidth="1"/>
    <col min="15886" max="16128" width="11.42578125" style="38"/>
    <col min="16129" max="16129" width="13.5703125" style="38" customWidth="1"/>
    <col min="16130" max="16130" width="35.7109375" style="38" customWidth="1"/>
    <col min="16131" max="16132" width="12.85546875" style="38" customWidth="1"/>
    <col min="16133" max="16133" width="13.7109375" style="38" customWidth="1"/>
    <col min="16134" max="16134" width="10.7109375" style="38" customWidth="1"/>
    <col min="16135" max="16140" width="11.42578125" style="38"/>
    <col min="16141" max="16141" width="14.42578125" style="38" customWidth="1"/>
    <col min="16142" max="16384" width="11.42578125" style="38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218" t="s">
        <v>104</v>
      </c>
      <c r="C5" s="218"/>
      <c r="D5" s="218"/>
      <c r="E5" s="218"/>
    </row>
    <row r="6" spans="2:5" ht="30" customHeight="1">
      <c r="B6" s="59" t="s">
        <v>48</v>
      </c>
      <c r="C6" s="40" t="str">
        <f>actualizaciones!A3</f>
        <v>acumulado febrero 2010</v>
      </c>
      <c r="D6" s="40" t="str">
        <f>actualizaciones!A2</f>
        <v xml:space="preserve">acumulado febrero 2011 </v>
      </c>
      <c r="E6" s="81" t="s">
        <v>105</v>
      </c>
    </row>
    <row r="7" spans="2:5" ht="15" customHeight="1">
      <c r="B7" s="82" t="s">
        <v>51</v>
      </c>
      <c r="C7" s="83"/>
      <c r="D7" s="83"/>
      <c r="E7" s="83"/>
    </row>
    <row r="8" spans="2:5" ht="15" customHeight="1">
      <c r="B8" s="84" t="s">
        <v>106</v>
      </c>
      <c r="C8" s="85">
        <v>8.3498518191395394</v>
      </c>
      <c r="D8" s="85">
        <v>8.7071834898137297</v>
      </c>
      <c r="E8" s="115">
        <f>D8-C8</f>
        <v>0.35733167067419025</v>
      </c>
    </row>
    <row r="9" spans="2:5" ht="15" customHeight="1">
      <c r="B9" s="87" t="s">
        <v>107</v>
      </c>
      <c r="C9" s="88">
        <v>7.7090722305114596</v>
      </c>
      <c r="D9" s="88">
        <v>8.0390148375373354</v>
      </c>
      <c r="E9" s="116">
        <f>D9-C9</f>
        <v>0.32994260702587574</v>
      </c>
    </row>
    <row r="10" spans="2:5" ht="15" customHeight="1">
      <c r="B10" s="87" t="s">
        <v>108</v>
      </c>
      <c r="C10" s="88">
        <v>9.3038226112404043</v>
      </c>
      <c r="D10" s="88">
        <v>9.785109581196803</v>
      </c>
      <c r="E10" s="116">
        <f>D10-C10</f>
        <v>0.48128696995639864</v>
      </c>
    </row>
    <row r="11" spans="2:5" ht="15" customHeight="1">
      <c r="B11" s="82" t="s">
        <v>55</v>
      </c>
      <c r="C11" s="91"/>
      <c r="D11" s="91"/>
      <c r="E11" s="117"/>
    </row>
    <row r="12" spans="2:5" ht="15" customHeight="1">
      <c r="B12" s="84" t="s">
        <v>106</v>
      </c>
      <c r="C12" s="85">
        <v>8.7312691667055837</v>
      </c>
      <c r="D12" s="85">
        <v>9.2095717219544202</v>
      </c>
      <c r="E12" s="115">
        <f>D12-C12</f>
        <v>0.47830255524883647</v>
      </c>
    </row>
    <row r="13" spans="2:5" ht="15" customHeight="1">
      <c r="B13" s="87" t="s">
        <v>107</v>
      </c>
      <c r="C13" s="88">
        <v>8.2121078029791121</v>
      </c>
      <c r="D13" s="88">
        <v>8.6243047119749381</v>
      </c>
      <c r="E13" s="116">
        <f>D13-C13</f>
        <v>0.41219690899582595</v>
      </c>
    </row>
    <row r="14" spans="2:5" ht="15" customHeight="1">
      <c r="B14" s="87" t="s">
        <v>108</v>
      </c>
      <c r="C14" s="88">
        <v>9.6988910560044577</v>
      </c>
      <c r="D14" s="88">
        <v>10.393554645397716</v>
      </c>
      <c r="E14" s="116">
        <f>D14-C14</f>
        <v>0.69466358939325801</v>
      </c>
    </row>
    <row r="15" spans="2:5" ht="15" customHeight="1">
      <c r="B15" s="82" t="s">
        <v>56</v>
      </c>
      <c r="C15" s="91"/>
      <c r="D15" s="91"/>
      <c r="E15" s="117"/>
    </row>
    <row r="16" spans="2:5" ht="15" customHeight="1">
      <c r="B16" s="84" t="s">
        <v>106</v>
      </c>
      <c r="C16" s="85">
        <v>8.6586115508596784</v>
      </c>
      <c r="D16" s="85">
        <v>9.3380795530353566</v>
      </c>
      <c r="E16" s="115">
        <f>D16-C16</f>
        <v>0.67946800217567827</v>
      </c>
    </row>
    <row r="17" spans="2:12" ht="15" customHeight="1">
      <c r="B17" s="87" t="s">
        <v>107</v>
      </c>
      <c r="C17" s="88">
        <v>8.2850503638207584</v>
      </c>
      <c r="D17" s="88">
        <v>9.1154904982938803</v>
      </c>
      <c r="E17" s="116">
        <f>D17-C17</f>
        <v>0.83044013447312182</v>
      </c>
    </row>
    <row r="18" spans="2:12" ht="15" customHeight="1">
      <c r="B18" s="87" t="s">
        <v>108</v>
      </c>
      <c r="C18" s="88">
        <v>8.961616484306365</v>
      </c>
      <c r="D18" s="88">
        <v>9.5338840254864934</v>
      </c>
      <c r="E18" s="116">
        <f>D18-C18</f>
        <v>0.57226754118012835</v>
      </c>
    </row>
    <row r="19" spans="2:12" ht="15" customHeight="1">
      <c r="B19" s="82" t="s">
        <v>57</v>
      </c>
      <c r="C19" s="91"/>
      <c r="D19" s="91"/>
      <c r="E19" s="117"/>
    </row>
    <row r="20" spans="2:12" ht="15" customHeight="1">
      <c r="B20" s="84" t="s">
        <v>106</v>
      </c>
      <c r="C20" s="85">
        <v>9.4858187822350839</v>
      </c>
      <c r="D20" s="85">
        <v>9.377477669833814</v>
      </c>
      <c r="E20" s="115">
        <f>D20-C20</f>
        <v>-0.10834111240126987</v>
      </c>
    </row>
    <row r="21" spans="2:12" ht="15" customHeight="1">
      <c r="B21" s="87" t="s">
        <v>107</v>
      </c>
      <c r="C21" s="88">
        <v>9.1115634652915105</v>
      </c>
      <c r="D21" s="88">
        <v>8.717405770236228</v>
      </c>
      <c r="E21" s="116">
        <f>D21-C21</f>
        <v>-0.39415769505528253</v>
      </c>
    </row>
    <row r="22" spans="2:12" ht="15" customHeight="1">
      <c r="B22" s="87" t="s">
        <v>108</v>
      </c>
      <c r="C22" s="88">
        <v>10.306695770495521</v>
      </c>
      <c r="D22" s="88">
        <v>11.343953554233929</v>
      </c>
      <c r="E22" s="116">
        <f>D22-C22</f>
        <v>1.0372577837384078</v>
      </c>
    </row>
    <row r="23" spans="2:12" ht="15" customHeight="1">
      <c r="B23" s="82" t="s">
        <v>58</v>
      </c>
      <c r="C23" s="91"/>
      <c r="D23" s="91"/>
      <c r="E23" s="117"/>
    </row>
    <row r="24" spans="2:12" ht="15" customHeight="1">
      <c r="B24" s="84" t="s">
        <v>106</v>
      </c>
      <c r="C24" s="85">
        <v>2.1129328480315221</v>
      </c>
      <c r="D24" s="85">
        <v>2.3004523510852626</v>
      </c>
      <c r="E24" s="115">
        <f>D24-C24</f>
        <v>0.18751950305374043</v>
      </c>
    </row>
    <row r="25" spans="2:12" ht="15" customHeight="1">
      <c r="B25" s="87" t="s">
        <v>107</v>
      </c>
      <c r="C25" s="88">
        <v>2.1129328480315221</v>
      </c>
      <c r="D25" s="88">
        <v>2.3004523510852626</v>
      </c>
      <c r="E25" s="116">
        <f>D25-C25</f>
        <v>0.18751950305374043</v>
      </c>
    </row>
    <row r="26" spans="2:12" ht="15" customHeight="1">
      <c r="B26" s="87" t="s">
        <v>108</v>
      </c>
      <c r="C26" s="88" t="s">
        <v>86</v>
      </c>
      <c r="D26" s="88" t="s">
        <v>86</v>
      </c>
      <c r="E26" s="116" t="s">
        <v>86</v>
      </c>
    </row>
    <row r="27" spans="2:12" ht="15" customHeight="1">
      <c r="B27" s="219" t="s">
        <v>109</v>
      </c>
      <c r="C27" s="219"/>
      <c r="D27" s="219"/>
      <c r="E27" s="219"/>
    </row>
    <row r="28" spans="2:12" ht="15" customHeight="1" thickBot="1"/>
    <row r="29" spans="2:12" ht="30" customHeight="1" thickBot="1">
      <c r="B29" s="56"/>
      <c r="C29" s="56"/>
      <c r="D29" s="56"/>
      <c r="E29" s="36" t="s">
        <v>45</v>
      </c>
      <c r="F29" s="56"/>
      <c r="G29" s="56"/>
      <c r="H29" s="56"/>
      <c r="I29" s="56"/>
      <c r="J29" s="56"/>
      <c r="K29" s="56"/>
      <c r="L29" s="56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38" customWidth="1"/>
    <col min="2" max="2" width="12.7109375" style="38" customWidth="1"/>
    <col min="3" max="18" width="11.42578125" style="38"/>
    <col min="19" max="19" width="10.7109375" style="38" customWidth="1"/>
    <col min="20" max="25" width="11.42578125" style="38"/>
    <col min="26" max="26" width="14.42578125" style="38" customWidth="1"/>
    <col min="27" max="256" width="11.42578125" style="38"/>
    <col min="257" max="257" width="15.7109375" style="38" customWidth="1"/>
    <col min="258" max="258" width="12.7109375" style="38" customWidth="1"/>
    <col min="259" max="274" width="11.42578125" style="38"/>
    <col min="275" max="275" width="10.7109375" style="38" customWidth="1"/>
    <col min="276" max="281" width="11.42578125" style="38"/>
    <col min="282" max="282" width="14.42578125" style="38" customWidth="1"/>
    <col min="283" max="512" width="11.42578125" style="38"/>
    <col min="513" max="513" width="15.7109375" style="38" customWidth="1"/>
    <col min="514" max="514" width="12.7109375" style="38" customWidth="1"/>
    <col min="515" max="530" width="11.42578125" style="38"/>
    <col min="531" max="531" width="10.7109375" style="38" customWidth="1"/>
    <col min="532" max="537" width="11.42578125" style="38"/>
    <col min="538" max="538" width="14.42578125" style="38" customWidth="1"/>
    <col min="539" max="768" width="11.42578125" style="38"/>
    <col min="769" max="769" width="15.7109375" style="38" customWidth="1"/>
    <col min="770" max="770" width="12.7109375" style="38" customWidth="1"/>
    <col min="771" max="786" width="11.42578125" style="38"/>
    <col min="787" max="787" width="10.7109375" style="38" customWidth="1"/>
    <col min="788" max="793" width="11.42578125" style="38"/>
    <col min="794" max="794" width="14.42578125" style="38" customWidth="1"/>
    <col min="795" max="1024" width="11.42578125" style="38"/>
    <col min="1025" max="1025" width="15.7109375" style="38" customWidth="1"/>
    <col min="1026" max="1026" width="12.7109375" style="38" customWidth="1"/>
    <col min="1027" max="1042" width="11.42578125" style="38"/>
    <col min="1043" max="1043" width="10.7109375" style="38" customWidth="1"/>
    <col min="1044" max="1049" width="11.42578125" style="38"/>
    <col min="1050" max="1050" width="14.42578125" style="38" customWidth="1"/>
    <col min="1051" max="1280" width="11.42578125" style="38"/>
    <col min="1281" max="1281" width="15.7109375" style="38" customWidth="1"/>
    <col min="1282" max="1282" width="12.7109375" style="38" customWidth="1"/>
    <col min="1283" max="1298" width="11.42578125" style="38"/>
    <col min="1299" max="1299" width="10.7109375" style="38" customWidth="1"/>
    <col min="1300" max="1305" width="11.42578125" style="38"/>
    <col min="1306" max="1306" width="14.42578125" style="38" customWidth="1"/>
    <col min="1307" max="1536" width="11.42578125" style="38"/>
    <col min="1537" max="1537" width="15.7109375" style="38" customWidth="1"/>
    <col min="1538" max="1538" width="12.7109375" style="38" customWidth="1"/>
    <col min="1539" max="1554" width="11.42578125" style="38"/>
    <col min="1555" max="1555" width="10.7109375" style="38" customWidth="1"/>
    <col min="1556" max="1561" width="11.42578125" style="38"/>
    <col min="1562" max="1562" width="14.42578125" style="38" customWidth="1"/>
    <col min="1563" max="1792" width="11.42578125" style="38"/>
    <col min="1793" max="1793" width="15.7109375" style="38" customWidth="1"/>
    <col min="1794" max="1794" width="12.7109375" style="38" customWidth="1"/>
    <col min="1795" max="1810" width="11.42578125" style="38"/>
    <col min="1811" max="1811" width="10.7109375" style="38" customWidth="1"/>
    <col min="1812" max="1817" width="11.42578125" style="38"/>
    <col min="1818" max="1818" width="14.42578125" style="38" customWidth="1"/>
    <col min="1819" max="2048" width="11.42578125" style="38"/>
    <col min="2049" max="2049" width="15.7109375" style="38" customWidth="1"/>
    <col min="2050" max="2050" width="12.7109375" style="38" customWidth="1"/>
    <col min="2051" max="2066" width="11.42578125" style="38"/>
    <col min="2067" max="2067" width="10.7109375" style="38" customWidth="1"/>
    <col min="2068" max="2073" width="11.42578125" style="38"/>
    <col min="2074" max="2074" width="14.42578125" style="38" customWidth="1"/>
    <col min="2075" max="2304" width="11.42578125" style="38"/>
    <col min="2305" max="2305" width="15.7109375" style="38" customWidth="1"/>
    <col min="2306" max="2306" width="12.7109375" style="38" customWidth="1"/>
    <col min="2307" max="2322" width="11.42578125" style="38"/>
    <col min="2323" max="2323" width="10.7109375" style="38" customWidth="1"/>
    <col min="2324" max="2329" width="11.42578125" style="38"/>
    <col min="2330" max="2330" width="14.42578125" style="38" customWidth="1"/>
    <col min="2331" max="2560" width="11.42578125" style="38"/>
    <col min="2561" max="2561" width="15.7109375" style="38" customWidth="1"/>
    <col min="2562" max="2562" width="12.7109375" style="38" customWidth="1"/>
    <col min="2563" max="2578" width="11.42578125" style="38"/>
    <col min="2579" max="2579" width="10.7109375" style="38" customWidth="1"/>
    <col min="2580" max="2585" width="11.42578125" style="38"/>
    <col min="2586" max="2586" width="14.42578125" style="38" customWidth="1"/>
    <col min="2587" max="2816" width="11.42578125" style="38"/>
    <col min="2817" max="2817" width="15.7109375" style="38" customWidth="1"/>
    <col min="2818" max="2818" width="12.7109375" style="38" customWidth="1"/>
    <col min="2819" max="2834" width="11.42578125" style="38"/>
    <col min="2835" max="2835" width="10.7109375" style="38" customWidth="1"/>
    <col min="2836" max="2841" width="11.42578125" style="38"/>
    <col min="2842" max="2842" width="14.42578125" style="38" customWidth="1"/>
    <col min="2843" max="3072" width="11.42578125" style="38"/>
    <col min="3073" max="3073" width="15.7109375" style="38" customWidth="1"/>
    <col min="3074" max="3074" width="12.7109375" style="38" customWidth="1"/>
    <col min="3075" max="3090" width="11.42578125" style="38"/>
    <col min="3091" max="3091" width="10.7109375" style="38" customWidth="1"/>
    <col min="3092" max="3097" width="11.42578125" style="38"/>
    <col min="3098" max="3098" width="14.42578125" style="38" customWidth="1"/>
    <col min="3099" max="3328" width="11.42578125" style="38"/>
    <col min="3329" max="3329" width="15.7109375" style="38" customWidth="1"/>
    <col min="3330" max="3330" width="12.7109375" style="38" customWidth="1"/>
    <col min="3331" max="3346" width="11.42578125" style="38"/>
    <col min="3347" max="3347" width="10.7109375" style="38" customWidth="1"/>
    <col min="3348" max="3353" width="11.42578125" style="38"/>
    <col min="3354" max="3354" width="14.42578125" style="38" customWidth="1"/>
    <col min="3355" max="3584" width="11.42578125" style="38"/>
    <col min="3585" max="3585" width="15.7109375" style="38" customWidth="1"/>
    <col min="3586" max="3586" width="12.7109375" style="38" customWidth="1"/>
    <col min="3587" max="3602" width="11.42578125" style="38"/>
    <col min="3603" max="3603" width="10.7109375" style="38" customWidth="1"/>
    <col min="3604" max="3609" width="11.42578125" style="38"/>
    <col min="3610" max="3610" width="14.42578125" style="38" customWidth="1"/>
    <col min="3611" max="3840" width="11.42578125" style="38"/>
    <col min="3841" max="3841" width="15.7109375" style="38" customWidth="1"/>
    <col min="3842" max="3842" width="12.7109375" style="38" customWidth="1"/>
    <col min="3843" max="3858" width="11.42578125" style="38"/>
    <col min="3859" max="3859" width="10.7109375" style="38" customWidth="1"/>
    <col min="3860" max="3865" width="11.42578125" style="38"/>
    <col min="3866" max="3866" width="14.42578125" style="38" customWidth="1"/>
    <col min="3867" max="4096" width="11.42578125" style="38"/>
    <col min="4097" max="4097" width="15.7109375" style="38" customWidth="1"/>
    <col min="4098" max="4098" width="12.7109375" style="38" customWidth="1"/>
    <col min="4099" max="4114" width="11.42578125" style="38"/>
    <col min="4115" max="4115" width="10.7109375" style="38" customWidth="1"/>
    <col min="4116" max="4121" width="11.42578125" style="38"/>
    <col min="4122" max="4122" width="14.42578125" style="38" customWidth="1"/>
    <col min="4123" max="4352" width="11.42578125" style="38"/>
    <col min="4353" max="4353" width="15.7109375" style="38" customWidth="1"/>
    <col min="4354" max="4354" width="12.7109375" style="38" customWidth="1"/>
    <col min="4355" max="4370" width="11.42578125" style="38"/>
    <col min="4371" max="4371" width="10.7109375" style="38" customWidth="1"/>
    <col min="4372" max="4377" width="11.42578125" style="38"/>
    <col min="4378" max="4378" width="14.42578125" style="38" customWidth="1"/>
    <col min="4379" max="4608" width="11.42578125" style="38"/>
    <col min="4609" max="4609" width="15.7109375" style="38" customWidth="1"/>
    <col min="4610" max="4610" width="12.7109375" style="38" customWidth="1"/>
    <col min="4611" max="4626" width="11.42578125" style="38"/>
    <col min="4627" max="4627" width="10.7109375" style="38" customWidth="1"/>
    <col min="4628" max="4633" width="11.42578125" style="38"/>
    <col min="4634" max="4634" width="14.42578125" style="38" customWidth="1"/>
    <col min="4635" max="4864" width="11.42578125" style="38"/>
    <col min="4865" max="4865" width="15.7109375" style="38" customWidth="1"/>
    <col min="4866" max="4866" width="12.7109375" style="38" customWidth="1"/>
    <col min="4867" max="4882" width="11.42578125" style="38"/>
    <col min="4883" max="4883" width="10.7109375" style="38" customWidth="1"/>
    <col min="4884" max="4889" width="11.42578125" style="38"/>
    <col min="4890" max="4890" width="14.42578125" style="38" customWidth="1"/>
    <col min="4891" max="5120" width="11.42578125" style="38"/>
    <col min="5121" max="5121" width="15.7109375" style="38" customWidth="1"/>
    <col min="5122" max="5122" width="12.7109375" style="38" customWidth="1"/>
    <col min="5123" max="5138" width="11.42578125" style="38"/>
    <col min="5139" max="5139" width="10.7109375" style="38" customWidth="1"/>
    <col min="5140" max="5145" width="11.42578125" style="38"/>
    <col min="5146" max="5146" width="14.42578125" style="38" customWidth="1"/>
    <col min="5147" max="5376" width="11.42578125" style="38"/>
    <col min="5377" max="5377" width="15.7109375" style="38" customWidth="1"/>
    <col min="5378" max="5378" width="12.7109375" style="38" customWidth="1"/>
    <col min="5379" max="5394" width="11.42578125" style="38"/>
    <col min="5395" max="5395" width="10.7109375" style="38" customWidth="1"/>
    <col min="5396" max="5401" width="11.42578125" style="38"/>
    <col min="5402" max="5402" width="14.42578125" style="38" customWidth="1"/>
    <col min="5403" max="5632" width="11.42578125" style="38"/>
    <col min="5633" max="5633" width="15.7109375" style="38" customWidth="1"/>
    <col min="5634" max="5634" width="12.7109375" style="38" customWidth="1"/>
    <col min="5635" max="5650" width="11.42578125" style="38"/>
    <col min="5651" max="5651" width="10.7109375" style="38" customWidth="1"/>
    <col min="5652" max="5657" width="11.42578125" style="38"/>
    <col min="5658" max="5658" width="14.42578125" style="38" customWidth="1"/>
    <col min="5659" max="5888" width="11.42578125" style="38"/>
    <col min="5889" max="5889" width="15.7109375" style="38" customWidth="1"/>
    <col min="5890" max="5890" width="12.7109375" style="38" customWidth="1"/>
    <col min="5891" max="5906" width="11.42578125" style="38"/>
    <col min="5907" max="5907" width="10.7109375" style="38" customWidth="1"/>
    <col min="5908" max="5913" width="11.42578125" style="38"/>
    <col min="5914" max="5914" width="14.42578125" style="38" customWidth="1"/>
    <col min="5915" max="6144" width="11.42578125" style="38"/>
    <col min="6145" max="6145" width="15.7109375" style="38" customWidth="1"/>
    <col min="6146" max="6146" width="12.7109375" style="38" customWidth="1"/>
    <col min="6147" max="6162" width="11.42578125" style="38"/>
    <col min="6163" max="6163" width="10.7109375" style="38" customWidth="1"/>
    <col min="6164" max="6169" width="11.42578125" style="38"/>
    <col min="6170" max="6170" width="14.42578125" style="38" customWidth="1"/>
    <col min="6171" max="6400" width="11.42578125" style="38"/>
    <col min="6401" max="6401" width="15.7109375" style="38" customWidth="1"/>
    <col min="6402" max="6402" width="12.7109375" style="38" customWidth="1"/>
    <col min="6403" max="6418" width="11.42578125" style="38"/>
    <col min="6419" max="6419" width="10.7109375" style="38" customWidth="1"/>
    <col min="6420" max="6425" width="11.42578125" style="38"/>
    <col min="6426" max="6426" width="14.42578125" style="38" customWidth="1"/>
    <col min="6427" max="6656" width="11.42578125" style="38"/>
    <col min="6657" max="6657" width="15.7109375" style="38" customWidth="1"/>
    <col min="6658" max="6658" width="12.7109375" style="38" customWidth="1"/>
    <col min="6659" max="6674" width="11.42578125" style="38"/>
    <col min="6675" max="6675" width="10.7109375" style="38" customWidth="1"/>
    <col min="6676" max="6681" width="11.42578125" style="38"/>
    <col min="6682" max="6682" width="14.42578125" style="38" customWidth="1"/>
    <col min="6683" max="6912" width="11.42578125" style="38"/>
    <col min="6913" max="6913" width="15.7109375" style="38" customWidth="1"/>
    <col min="6914" max="6914" width="12.7109375" style="38" customWidth="1"/>
    <col min="6915" max="6930" width="11.42578125" style="38"/>
    <col min="6931" max="6931" width="10.7109375" style="38" customWidth="1"/>
    <col min="6932" max="6937" width="11.42578125" style="38"/>
    <col min="6938" max="6938" width="14.42578125" style="38" customWidth="1"/>
    <col min="6939" max="7168" width="11.42578125" style="38"/>
    <col min="7169" max="7169" width="15.7109375" style="38" customWidth="1"/>
    <col min="7170" max="7170" width="12.7109375" style="38" customWidth="1"/>
    <col min="7171" max="7186" width="11.42578125" style="38"/>
    <col min="7187" max="7187" width="10.7109375" style="38" customWidth="1"/>
    <col min="7188" max="7193" width="11.42578125" style="38"/>
    <col min="7194" max="7194" width="14.42578125" style="38" customWidth="1"/>
    <col min="7195" max="7424" width="11.42578125" style="38"/>
    <col min="7425" max="7425" width="15.7109375" style="38" customWidth="1"/>
    <col min="7426" max="7426" width="12.7109375" style="38" customWidth="1"/>
    <col min="7427" max="7442" width="11.42578125" style="38"/>
    <col min="7443" max="7443" width="10.7109375" style="38" customWidth="1"/>
    <col min="7444" max="7449" width="11.42578125" style="38"/>
    <col min="7450" max="7450" width="14.42578125" style="38" customWidth="1"/>
    <col min="7451" max="7680" width="11.42578125" style="38"/>
    <col min="7681" max="7681" width="15.7109375" style="38" customWidth="1"/>
    <col min="7682" max="7682" width="12.7109375" style="38" customWidth="1"/>
    <col min="7683" max="7698" width="11.42578125" style="38"/>
    <col min="7699" max="7699" width="10.7109375" style="38" customWidth="1"/>
    <col min="7700" max="7705" width="11.42578125" style="38"/>
    <col min="7706" max="7706" width="14.42578125" style="38" customWidth="1"/>
    <col min="7707" max="7936" width="11.42578125" style="38"/>
    <col min="7937" max="7937" width="15.7109375" style="38" customWidth="1"/>
    <col min="7938" max="7938" width="12.7109375" style="38" customWidth="1"/>
    <col min="7939" max="7954" width="11.42578125" style="38"/>
    <col min="7955" max="7955" width="10.7109375" style="38" customWidth="1"/>
    <col min="7956" max="7961" width="11.42578125" style="38"/>
    <col min="7962" max="7962" width="14.42578125" style="38" customWidth="1"/>
    <col min="7963" max="8192" width="11.42578125" style="38"/>
    <col min="8193" max="8193" width="15.7109375" style="38" customWidth="1"/>
    <col min="8194" max="8194" width="12.7109375" style="38" customWidth="1"/>
    <col min="8195" max="8210" width="11.42578125" style="38"/>
    <col min="8211" max="8211" width="10.7109375" style="38" customWidth="1"/>
    <col min="8212" max="8217" width="11.42578125" style="38"/>
    <col min="8218" max="8218" width="14.42578125" style="38" customWidth="1"/>
    <col min="8219" max="8448" width="11.42578125" style="38"/>
    <col min="8449" max="8449" width="15.7109375" style="38" customWidth="1"/>
    <col min="8450" max="8450" width="12.7109375" style="38" customWidth="1"/>
    <col min="8451" max="8466" width="11.42578125" style="38"/>
    <col min="8467" max="8467" width="10.7109375" style="38" customWidth="1"/>
    <col min="8468" max="8473" width="11.42578125" style="38"/>
    <col min="8474" max="8474" width="14.42578125" style="38" customWidth="1"/>
    <col min="8475" max="8704" width="11.42578125" style="38"/>
    <col min="8705" max="8705" width="15.7109375" style="38" customWidth="1"/>
    <col min="8706" max="8706" width="12.7109375" style="38" customWidth="1"/>
    <col min="8707" max="8722" width="11.42578125" style="38"/>
    <col min="8723" max="8723" width="10.7109375" style="38" customWidth="1"/>
    <col min="8724" max="8729" width="11.42578125" style="38"/>
    <col min="8730" max="8730" width="14.42578125" style="38" customWidth="1"/>
    <col min="8731" max="8960" width="11.42578125" style="38"/>
    <col min="8961" max="8961" width="15.7109375" style="38" customWidth="1"/>
    <col min="8962" max="8962" width="12.7109375" style="38" customWidth="1"/>
    <col min="8963" max="8978" width="11.42578125" style="38"/>
    <col min="8979" max="8979" width="10.7109375" style="38" customWidth="1"/>
    <col min="8980" max="8985" width="11.42578125" style="38"/>
    <col min="8986" max="8986" width="14.42578125" style="38" customWidth="1"/>
    <col min="8987" max="9216" width="11.42578125" style="38"/>
    <col min="9217" max="9217" width="15.7109375" style="38" customWidth="1"/>
    <col min="9218" max="9218" width="12.7109375" style="38" customWidth="1"/>
    <col min="9219" max="9234" width="11.42578125" style="38"/>
    <col min="9235" max="9235" width="10.7109375" style="38" customWidth="1"/>
    <col min="9236" max="9241" width="11.42578125" style="38"/>
    <col min="9242" max="9242" width="14.42578125" style="38" customWidth="1"/>
    <col min="9243" max="9472" width="11.42578125" style="38"/>
    <col min="9473" max="9473" width="15.7109375" style="38" customWidth="1"/>
    <col min="9474" max="9474" width="12.7109375" style="38" customWidth="1"/>
    <col min="9475" max="9490" width="11.42578125" style="38"/>
    <col min="9491" max="9491" width="10.7109375" style="38" customWidth="1"/>
    <col min="9492" max="9497" width="11.42578125" style="38"/>
    <col min="9498" max="9498" width="14.42578125" style="38" customWidth="1"/>
    <col min="9499" max="9728" width="11.42578125" style="38"/>
    <col min="9729" max="9729" width="15.7109375" style="38" customWidth="1"/>
    <col min="9730" max="9730" width="12.7109375" style="38" customWidth="1"/>
    <col min="9731" max="9746" width="11.42578125" style="38"/>
    <col min="9747" max="9747" width="10.7109375" style="38" customWidth="1"/>
    <col min="9748" max="9753" width="11.42578125" style="38"/>
    <col min="9754" max="9754" width="14.42578125" style="38" customWidth="1"/>
    <col min="9755" max="9984" width="11.42578125" style="38"/>
    <col min="9985" max="9985" width="15.7109375" style="38" customWidth="1"/>
    <col min="9986" max="9986" width="12.7109375" style="38" customWidth="1"/>
    <col min="9987" max="10002" width="11.42578125" style="38"/>
    <col min="10003" max="10003" width="10.7109375" style="38" customWidth="1"/>
    <col min="10004" max="10009" width="11.42578125" style="38"/>
    <col min="10010" max="10010" width="14.42578125" style="38" customWidth="1"/>
    <col min="10011" max="10240" width="11.42578125" style="38"/>
    <col min="10241" max="10241" width="15.7109375" style="38" customWidth="1"/>
    <col min="10242" max="10242" width="12.7109375" style="38" customWidth="1"/>
    <col min="10243" max="10258" width="11.42578125" style="38"/>
    <col min="10259" max="10259" width="10.7109375" style="38" customWidth="1"/>
    <col min="10260" max="10265" width="11.42578125" style="38"/>
    <col min="10266" max="10266" width="14.42578125" style="38" customWidth="1"/>
    <col min="10267" max="10496" width="11.42578125" style="38"/>
    <col min="10497" max="10497" width="15.7109375" style="38" customWidth="1"/>
    <col min="10498" max="10498" width="12.7109375" style="38" customWidth="1"/>
    <col min="10499" max="10514" width="11.42578125" style="38"/>
    <col min="10515" max="10515" width="10.7109375" style="38" customWidth="1"/>
    <col min="10516" max="10521" width="11.42578125" style="38"/>
    <col min="10522" max="10522" width="14.42578125" style="38" customWidth="1"/>
    <col min="10523" max="10752" width="11.42578125" style="38"/>
    <col min="10753" max="10753" width="15.7109375" style="38" customWidth="1"/>
    <col min="10754" max="10754" width="12.7109375" style="38" customWidth="1"/>
    <col min="10755" max="10770" width="11.42578125" style="38"/>
    <col min="10771" max="10771" width="10.7109375" style="38" customWidth="1"/>
    <col min="10772" max="10777" width="11.42578125" style="38"/>
    <col min="10778" max="10778" width="14.42578125" style="38" customWidth="1"/>
    <col min="10779" max="11008" width="11.42578125" style="38"/>
    <col min="11009" max="11009" width="15.7109375" style="38" customWidth="1"/>
    <col min="11010" max="11010" width="12.7109375" style="38" customWidth="1"/>
    <col min="11011" max="11026" width="11.42578125" style="38"/>
    <col min="11027" max="11027" width="10.7109375" style="38" customWidth="1"/>
    <col min="11028" max="11033" width="11.42578125" style="38"/>
    <col min="11034" max="11034" width="14.42578125" style="38" customWidth="1"/>
    <col min="11035" max="11264" width="11.42578125" style="38"/>
    <col min="11265" max="11265" width="15.7109375" style="38" customWidth="1"/>
    <col min="11266" max="11266" width="12.7109375" style="38" customWidth="1"/>
    <col min="11267" max="11282" width="11.42578125" style="38"/>
    <col min="11283" max="11283" width="10.7109375" style="38" customWidth="1"/>
    <col min="11284" max="11289" width="11.42578125" style="38"/>
    <col min="11290" max="11290" width="14.42578125" style="38" customWidth="1"/>
    <col min="11291" max="11520" width="11.42578125" style="38"/>
    <col min="11521" max="11521" width="15.7109375" style="38" customWidth="1"/>
    <col min="11522" max="11522" width="12.7109375" style="38" customWidth="1"/>
    <col min="11523" max="11538" width="11.42578125" style="38"/>
    <col min="11539" max="11539" width="10.7109375" style="38" customWidth="1"/>
    <col min="11540" max="11545" width="11.42578125" style="38"/>
    <col min="11546" max="11546" width="14.42578125" style="38" customWidth="1"/>
    <col min="11547" max="11776" width="11.42578125" style="38"/>
    <col min="11777" max="11777" width="15.7109375" style="38" customWidth="1"/>
    <col min="11778" max="11778" width="12.7109375" style="38" customWidth="1"/>
    <col min="11779" max="11794" width="11.42578125" style="38"/>
    <col min="11795" max="11795" width="10.7109375" style="38" customWidth="1"/>
    <col min="11796" max="11801" width="11.42578125" style="38"/>
    <col min="11802" max="11802" width="14.42578125" style="38" customWidth="1"/>
    <col min="11803" max="12032" width="11.42578125" style="38"/>
    <col min="12033" max="12033" width="15.7109375" style="38" customWidth="1"/>
    <col min="12034" max="12034" width="12.7109375" style="38" customWidth="1"/>
    <col min="12035" max="12050" width="11.42578125" style="38"/>
    <col min="12051" max="12051" width="10.7109375" style="38" customWidth="1"/>
    <col min="12052" max="12057" width="11.42578125" style="38"/>
    <col min="12058" max="12058" width="14.42578125" style="38" customWidth="1"/>
    <col min="12059" max="12288" width="11.42578125" style="38"/>
    <col min="12289" max="12289" width="15.7109375" style="38" customWidth="1"/>
    <col min="12290" max="12290" width="12.7109375" style="38" customWidth="1"/>
    <col min="12291" max="12306" width="11.42578125" style="38"/>
    <col min="12307" max="12307" width="10.7109375" style="38" customWidth="1"/>
    <col min="12308" max="12313" width="11.42578125" style="38"/>
    <col min="12314" max="12314" width="14.42578125" style="38" customWidth="1"/>
    <col min="12315" max="12544" width="11.42578125" style="38"/>
    <col min="12545" max="12545" width="15.7109375" style="38" customWidth="1"/>
    <col min="12546" max="12546" width="12.7109375" style="38" customWidth="1"/>
    <col min="12547" max="12562" width="11.42578125" style="38"/>
    <col min="12563" max="12563" width="10.7109375" style="38" customWidth="1"/>
    <col min="12564" max="12569" width="11.42578125" style="38"/>
    <col min="12570" max="12570" width="14.42578125" style="38" customWidth="1"/>
    <col min="12571" max="12800" width="11.42578125" style="38"/>
    <col min="12801" max="12801" width="15.7109375" style="38" customWidth="1"/>
    <col min="12802" max="12802" width="12.7109375" style="38" customWidth="1"/>
    <col min="12803" max="12818" width="11.42578125" style="38"/>
    <col min="12819" max="12819" width="10.7109375" style="38" customWidth="1"/>
    <col min="12820" max="12825" width="11.42578125" style="38"/>
    <col min="12826" max="12826" width="14.42578125" style="38" customWidth="1"/>
    <col min="12827" max="13056" width="11.42578125" style="38"/>
    <col min="13057" max="13057" width="15.7109375" style="38" customWidth="1"/>
    <col min="13058" max="13058" width="12.7109375" style="38" customWidth="1"/>
    <col min="13059" max="13074" width="11.42578125" style="38"/>
    <col min="13075" max="13075" width="10.7109375" style="38" customWidth="1"/>
    <col min="13076" max="13081" width="11.42578125" style="38"/>
    <col min="13082" max="13082" width="14.42578125" style="38" customWidth="1"/>
    <col min="13083" max="13312" width="11.42578125" style="38"/>
    <col min="13313" max="13313" width="15.7109375" style="38" customWidth="1"/>
    <col min="13314" max="13314" width="12.7109375" style="38" customWidth="1"/>
    <col min="13315" max="13330" width="11.42578125" style="38"/>
    <col min="13331" max="13331" width="10.7109375" style="38" customWidth="1"/>
    <col min="13332" max="13337" width="11.42578125" style="38"/>
    <col min="13338" max="13338" width="14.42578125" style="38" customWidth="1"/>
    <col min="13339" max="13568" width="11.42578125" style="38"/>
    <col min="13569" max="13569" width="15.7109375" style="38" customWidth="1"/>
    <col min="13570" max="13570" width="12.7109375" style="38" customWidth="1"/>
    <col min="13571" max="13586" width="11.42578125" style="38"/>
    <col min="13587" max="13587" width="10.7109375" style="38" customWidth="1"/>
    <col min="13588" max="13593" width="11.42578125" style="38"/>
    <col min="13594" max="13594" width="14.42578125" style="38" customWidth="1"/>
    <col min="13595" max="13824" width="11.42578125" style="38"/>
    <col min="13825" max="13825" width="15.7109375" style="38" customWidth="1"/>
    <col min="13826" max="13826" width="12.7109375" style="38" customWidth="1"/>
    <col min="13827" max="13842" width="11.42578125" style="38"/>
    <col min="13843" max="13843" width="10.7109375" style="38" customWidth="1"/>
    <col min="13844" max="13849" width="11.42578125" style="38"/>
    <col min="13850" max="13850" width="14.42578125" style="38" customWidth="1"/>
    <col min="13851" max="14080" width="11.42578125" style="38"/>
    <col min="14081" max="14081" width="15.7109375" style="38" customWidth="1"/>
    <col min="14082" max="14082" width="12.7109375" style="38" customWidth="1"/>
    <col min="14083" max="14098" width="11.42578125" style="38"/>
    <col min="14099" max="14099" width="10.7109375" style="38" customWidth="1"/>
    <col min="14100" max="14105" width="11.42578125" style="38"/>
    <col min="14106" max="14106" width="14.42578125" style="38" customWidth="1"/>
    <col min="14107" max="14336" width="11.42578125" style="38"/>
    <col min="14337" max="14337" width="15.7109375" style="38" customWidth="1"/>
    <col min="14338" max="14338" width="12.7109375" style="38" customWidth="1"/>
    <col min="14339" max="14354" width="11.42578125" style="38"/>
    <col min="14355" max="14355" width="10.7109375" style="38" customWidth="1"/>
    <col min="14356" max="14361" width="11.42578125" style="38"/>
    <col min="14362" max="14362" width="14.42578125" style="38" customWidth="1"/>
    <col min="14363" max="14592" width="11.42578125" style="38"/>
    <col min="14593" max="14593" width="15.7109375" style="38" customWidth="1"/>
    <col min="14594" max="14594" width="12.7109375" style="38" customWidth="1"/>
    <col min="14595" max="14610" width="11.42578125" style="38"/>
    <col min="14611" max="14611" width="10.7109375" style="38" customWidth="1"/>
    <col min="14612" max="14617" width="11.42578125" style="38"/>
    <col min="14618" max="14618" width="14.42578125" style="38" customWidth="1"/>
    <col min="14619" max="14848" width="11.42578125" style="38"/>
    <col min="14849" max="14849" width="15.7109375" style="38" customWidth="1"/>
    <col min="14850" max="14850" width="12.7109375" style="38" customWidth="1"/>
    <col min="14851" max="14866" width="11.42578125" style="38"/>
    <col min="14867" max="14867" width="10.7109375" style="38" customWidth="1"/>
    <col min="14868" max="14873" width="11.42578125" style="38"/>
    <col min="14874" max="14874" width="14.42578125" style="38" customWidth="1"/>
    <col min="14875" max="15104" width="11.42578125" style="38"/>
    <col min="15105" max="15105" width="15.7109375" style="38" customWidth="1"/>
    <col min="15106" max="15106" width="12.7109375" style="38" customWidth="1"/>
    <col min="15107" max="15122" width="11.42578125" style="38"/>
    <col min="15123" max="15123" width="10.7109375" style="38" customWidth="1"/>
    <col min="15124" max="15129" width="11.42578125" style="38"/>
    <col min="15130" max="15130" width="14.42578125" style="38" customWidth="1"/>
    <col min="15131" max="15360" width="11.42578125" style="38"/>
    <col min="15361" max="15361" width="15.7109375" style="38" customWidth="1"/>
    <col min="15362" max="15362" width="12.7109375" style="38" customWidth="1"/>
    <col min="15363" max="15378" width="11.42578125" style="38"/>
    <col min="15379" max="15379" width="10.7109375" style="38" customWidth="1"/>
    <col min="15380" max="15385" width="11.42578125" style="38"/>
    <col min="15386" max="15386" width="14.42578125" style="38" customWidth="1"/>
    <col min="15387" max="15616" width="11.42578125" style="38"/>
    <col min="15617" max="15617" width="15.7109375" style="38" customWidth="1"/>
    <col min="15618" max="15618" width="12.7109375" style="38" customWidth="1"/>
    <col min="15619" max="15634" width="11.42578125" style="38"/>
    <col min="15635" max="15635" width="10.7109375" style="38" customWidth="1"/>
    <col min="15636" max="15641" width="11.42578125" style="38"/>
    <col min="15642" max="15642" width="14.42578125" style="38" customWidth="1"/>
    <col min="15643" max="15872" width="11.42578125" style="38"/>
    <col min="15873" max="15873" width="15.7109375" style="38" customWidth="1"/>
    <col min="15874" max="15874" width="12.7109375" style="38" customWidth="1"/>
    <col min="15875" max="15890" width="11.42578125" style="38"/>
    <col min="15891" max="15891" width="10.7109375" style="38" customWidth="1"/>
    <col min="15892" max="15897" width="11.42578125" style="38"/>
    <col min="15898" max="15898" width="14.42578125" style="38" customWidth="1"/>
    <col min="15899" max="16128" width="11.42578125" style="38"/>
    <col min="16129" max="16129" width="15.7109375" style="38" customWidth="1"/>
    <col min="16130" max="16130" width="12.7109375" style="38" customWidth="1"/>
    <col min="16131" max="16146" width="11.42578125" style="38"/>
    <col min="16147" max="16147" width="10.7109375" style="38" customWidth="1"/>
    <col min="16148" max="16153" width="11.42578125" style="38"/>
    <col min="16154" max="16154" width="14.42578125" style="38" customWidth="1"/>
    <col min="16155" max="16384" width="11.42578125" style="38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56"/>
      <c r="C28" s="56"/>
      <c r="D28" s="56"/>
      <c r="E28" s="56"/>
      <c r="F28" s="56"/>
      <c r="G28" s="56"/>
      <c r="H28" s="56"/>
      <c r="I28" s="36" t="s">
        <v>60</v>
      </c>
      <c r="J28" s="56"/>
      <c r="K28" s="56"/>
      <c r="L28" s="56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76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212" t="s">
        <v>25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2:18" ht="15" customHeight="1">
      <c r="B6" s="15"/>
      <c r="C6" s="213" t="s">
        <v>26</v>
      </c>
      <c r="D6" s="213"/>
      <c r="E6" s="214" t="s">
        <v>27</v>
      </c>
      <c r="F6" s="214"/>
      <c r="G6" s="213" t="s">
        <v>28</v>
      </c>
      <c r="H6" s="213"/>
      <c r="I6" s="214" t="s">
        <v>29</v>
      </c>
      <c r="J6" s="214"/>
      <c r="K6" s="213" t="s">
        <v>30</v>
      </c>
      <c r="L6" s="213"/>
      <c r="N6" s="16"/>
      <c r="O6" s="16"/>
      <c r="P6" s="16"/>
    </row>
    <row r="7" spans="2:18" ht="30" customHeight="1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>
      <c r="B8" s="19" t="s">
        <v>43</v>
      </c>
      <c r="C8" s="20">
        <v>417629</v>
      </c>
      <c r="D8" s="21">
        <f>C8/C21-1</f>
        <v>0.13011064898375579</v>
      </c>
      <c r="E8" s="22">
        <v>145544</v>
      </c>
      <c r="F8" s="23">
        <f t="shared" ref="F8:F9" si="0">E8/E21-1</f>
        <v>0.16046213093709882</v>
      </c>
      <c r="G8" s="20">
        <v>121950</v>
      </c>
      <c r="H8" s="21">
        <f t="shared" ref="H8:H9" si="1">G8/G21-1</f>
        <v>0.11483892200241352</v>
      </c>
      <c r="I8" s="22">
        <v>56682</v>
      </c>
      <c r="J8" s="23">
        <f t="shared" ref="J8:J9" si="2">I8/I21-1</f>
        <v>3.2665925777478177E-2</v>
      </c>
      <c r="K8" s="20">
        <v>13699</v>
      </c>
      <c r="L8" s="21">
        <f t="shared" ref="L8:L9" si="3">K8/K21-1</f>
        <v>-0.18258845993197681</v>
      </c>
    </row>
    <row r="9" spans="2:18">
      <c r="B9" s="19" t="s">
        <v>44</v>
      </c>
      <c r="C9" s="20">
        <v>385560</v>
      </c>
      <c r="D9" s="21">
        <f t="shared" ref="D9" si="4">C9/C22-1</f>
        <v>8.69355923157622E-3</v>
      </c>
      <c r="E9" s="22">
        <v>134928</v>
      </c>
      <c r="F9" s="23">
        <f t="shared" si="0"/>
        <v>2.5779818606171734E-2</v>
      </c>
      <c r="G9" s="20">
        <v>117890</v>
      </c>
      <c r="H9" s="21">
        <f t="shared" si="1"/>
        <v>4.3191944319023179E-3</v>
      </c>
      <c r="I9" s="22">
        <v>55722</v>
      </c>
      <c r="J9" s="23">
        <f t="shared" si="2"/>
        <v>-3.5283933518005517E-2</v>
      </c>
      <c r="K9" s="20">
        <v>12608</v>
      </c>
      <c r="L9" s="21">
        <f t="shared" si="3"/>
        <v>-4.3979375189566294E-2</v>
      </c>
    </row>
    <row r="10" spans="2:18" ht="25.5">
      <c r="B10" s="25" t="str">
        <f>actualizaciones!A2</f>
        <v xml:space="preserve">acumulado febrero 2011 </v>
      </c>
      <c r="C10" s="26">
        <v>803189</v>
      </c>
      <c r="D10" s="27">
        <v>6.8377353069498659E-2</v>
      </c>
      <c r="E10" s="28">
        <v>280472</v>
      </c>
      <c r="F10" s="29">
        <v>9.1517613910552686E-2</v>
      </c>
      <c r="G10" s="26">
        <v>239840</v>
      </c>
      <c r="H10" s="27">
        <v>5.7630825811060493E-2</v>
      </c>
      <c r="I10" s="28">
        <v>112404</v>
      </c>
      <c r="J10" s="29">
        <v>-2.174897247201435E-3</v>
      </c>
      <c r="K10" s="26">
        <v>26307</v>
      </c>
      <c r="L10" s="27">
        <v>-0.12154806825391529</v>
      </c>
      <c r="O10" s="16"/>
      <c r="P10" s="16"/>
      <c r="Q10" s="16"/>
      <c r="R10" s="16"/>
    </row>
    <row r="11" spans="2:18" outlineLevel="1">
      <c r="B11" s="19" t="s">
        <v>33</v>
      </c>
      <c r="C11" s="20">
        <v>406015</v>
      </c>
      <c r="D11" s="21">
        <f>C11/C24-1</f>
        <v>6.7008832719694489E-2</v>
      </c>
      <c r="E11" s="22">
        <v>141884</v>
      </c>
      <c r="F11" s="23">
        <f>E11/E24-1</f>
        <v>7.4284675898934616E-2</v>
      </c>
      <c r="G11" s="20">
        <v>117512</v>
      </c>
      <c r="H11" s="21">
        <f>G11/G24-1</f>
        <v>6.2802980970986244E-2</v>
      </c>
      <c r="I11" s="22">
        <v>57727</v>
      </c>
      <c r="J11" s="23">
        <f>I11/I24-1</f>
        <v>-8.4294348122650353E-2</v>
      </c>
      <c r="K11" s="20">
        <v>13448</v>
      </c>
      <c r="L11" s="21">
        <f>K11/K24-1</f>
        <v>2.7663151459575097E-2</v>
      </c>
    </row>
    <row r="12" spans="2:18" outlineLevel="1">
      <c r="B12" s="19" t="s">
        <v>34</v>
      </c>
      <c r="C12" s="20">
        <v>396639</v>
      </c>
      <c r="D12" s="21">
        <f t="shared" ref="D12:F62" si="5">C12/C25-1</f>
        <v>6.6801684767698877E-2</v>
      </c>
      <c r="E12" s="22">
        <v>137940</v>
      </c>
      <c r="F12" s="23">
        <f t="shared" si="5"/>
        <v>5.3725163665808484E-2</v>
      </c>
      <c r="G12" s="20">
        <v>120562</v>
      </c>
      <c r="H12" s="21">
        <f t="shared" ref="H12:H22" si="6">G12/G25-1</f>
        <v>0.13570594219827425</v>
      </c>
      <c r="I12" s="22">
        <v>56062</v>
      </c>
      <c r="J12" s="23">
        <f t="shared" ref="J12:J22" si="7">I12/I25-1</f>
        <v>-8.2124496545400993E-2</v>
      </c>
      <c r="K12" s="20">
        <v>15073</v>
      </c>
      <c r="L12" s="21">
        <f t="shared" ref="L12:L22" si="8">K12/K25-1</f>
        <v>7.7412437455325334E-2</v>
      </c>
    </row>
    <row r="13" spans="2:18" outlineLevel="1">
      <c r="B13" s="19" t="s">
        <v>35</v>
      </c>
      <c r="C13" s="20">
        <v>433607</v>
      </c>
      <c r="D13" s="21">
        <f t="shared" si="5"/>
        <v>7.0975693492495218E-2</v>
      </c>
      <c r="E13" s="22">
        <v>155317</v>
      </c>
      <c r="F13" s="23">
        <f t="shared" si="5"/>
        <v>6.8513600902599059E-2</v>
      </c>
      <c r="G13" s="20">
        <v>134586</v>
      </c>
      <c r="H13" s="21">
        <f t="shared" si="6"/>
        <v>0.10715695952615989</v>
      </c>
      <c r="I13" s="22">
        <v>54807</v>
      </c>
      <c r="J13" s="23">
        <f t="shared" si="7"/>
        <v>-6.4088114754098369E-2</v>
      </c>
      <c r="K13" s="20">
        <v>13885</v>
      </c>
      <c r="L13" s="21">
        <f t="shared" si="8"/>
        <v>8.4003435084706091E-2</v>
      </c>
    </row>
    <row r="14" spans="2:18" outlineLevel="1">
      <c r="B14" s="19" t="s">
        <v>36</v>
      </c>
      <c r="C14" s="20">
        <v>363673</v>
      </c>
      <c r="D14" s="21">
        <f t="shared" si="5"/>
        <v>2.6704195768659567E-2</v>
      </c>
      <c r="E14" s="22">
        <v>132375</v>
      </c>
      <c r="F14" s="23">
        <f t="shared" si="5"/>
        <v>6.244231309442605E-2</v>
      </c>
      <c r="G14" s="20">
        <v>103019</v>
      </c>
      <c r="H14" s="21">
        <f t="shared" si="6"/>
        <v>-1.918426414303942E-2</v>
      </c>
      <c r="I14" s="22">
        <v>55919</v>
      </c>
      <c r="J14" s="23">
        <f t="shared" si="7"/>
        <v>-2.0408520776399652E-2</v>
      </c>
      <c r="K14" s="20">
        <v>10456</v>
      </c>
      <c r="L14" s="21">
        <f t="shared" si="8"/>
        <v>-5.9965836554886298E-2</v>
      </c>
    </row>
    <row r="15" spans="2:18" outlineLevel="1">
      <c r="B15" s="19" t="s">
        <v>37</v>
      </c>
      <c r="C15" s="20">
        <v>465198</v>
      </c>
      <c r="D15" s="21">
        <f t="shared" si="5"/>
        <v>-5.5239406390156232E-3</v>
      </c>
      <c r="E15" s="22">
        <v>165244</v>
      </c>
      <c r="F15" s="23">
        <f t="shared" si="5"/>
        <v>-2.9460824621167614E-2</v>
      </c>
      <c r="G15" s="20">
        <v>138380</v>
      </c>
      <c r="H15" s="21">
        <f t="shared" si="6"/>
        <v>2.8083209509658147E-2</v>
      </c>
      <c r="I15" s="22">
        <v>72114</v>
      </c>
      <c r="J15" s="23">
        <f t="shared" si="7"/>
        <v>-0.17295716497505587</v>
      </c>
      <c r="K15" s="20">
        <v>9789</v>
      </c>
      <c r="L15" s="21">
        <f t="shared" si="8"/>
        <v>0.25871158544425876</v>
      </c>
    </row>
    <row r="16" spans="2:18" outlineLevel="1">
      <c r="B16" s="19" t="s">
        <v>38</v>
      </c>
      <c r="C16" s="20">
        <v>451259</v>
      </c>
      <c r="D16" s="21">
        <f t="shared" si="5"/>
        <v>3.9300314374877576E-2</v>
      </c>
      <c r="E16" s="22">
        <v>163371</v>
      </c>
      <c r="F16" s="23">
        <f t="shared" si="5"/>
        <v>7.2466717432975392E-2</v>
      </c>
      <c r="G16" s="20">
        <v>136606</v>
      </c>
      <c r="H16" s="21">
        <f t="shared" si="6"/>
        <v>6.2263314644748435E-2</v>
      </c>
      <c r="I16" s="22">
        <v>62047</v>
      </c>
      <c r="J16" s="23">
        <f t="shared" si="7"/>
        <v>-0.14973826294296599</v>
      </c>
      <c r="K16" s="20">
        <v>10611</v>
      </c>
      <c r="L16" s="21">
        <f t="shared" si="8"/>
        <v>-0.10756938603868793</v>
      </c>
    </row>
    <row r="17" spans="2:18" outlineLevel="1">
      <c r="B17" s="19" t="s">
        <v>39</v>
      </c>
      <c r="C17" s="20">
        <v>374943</v>
      </c>
      <c r="D17" s="21">
        <f t="shared" si="5"/>
        <v>7.1700518496075505E-2</v>
      </c>
      <c r="E17" s="22">
        <v>128897</v>
      </c>
      <c r="F17" s="23">
        <f t="shared" si="5"/>
        <v>6.1868239597320906E-2</v>
      </c>
      <c r="G17" s="20">
        <v>107391</v>
      </c>
      <c r="H17" s="21">
        <f t="shared" si="6"/>
        <v>6.1532530692129717E-2</v>
      </c>
      <c r="I17" s="22">
        <v>64679</v>
      </c>
      <c r="J17" s="23">
        <f t="shared" si="7"/>
        <v>4.2469860099284329E-2</v>
      </c>
      <c r="K17" s="20">
        <v>12682</v>
      </c>
      <c r="L17" s="21">
        <f t="shared" si="8"/>
        <v>-5.3333333333333011E-3</v>
      </c>
      <c r="N17" s="24"/>
      <c r="O17" s="24"/>
      <c r="P17" s="24"/>
    </row>
    <row r="18" spans="2:18" outlineLevel="1">
      <c r="B18" s="19" t="s">
        <v>40</v>
      </c>
      <c r="C18" s="20">
        <v>361297</v>
      </c>
      <c r="D18" s="21">
        <f t="shared" si="5"/>
        <v>3.1413702243550334E-2</v>
      </c>
      <c r="E18" s="22">
        <v>132519</v>
      </c>
      <c r="F18" s="23">
        <f t="shared" si="5"/>
        <v>6.9693667514227009E-2</v>
      </c>
      <c r="G18" s="20">
        <v>101676</v>
      </c>
      <c r="H18" s="21">
        <f t="shared" si="6"/>
        <v>1.1520324717960939E-2</v>
      </c>
      <c r="I18" s="22">
        <v>56604</v>
      </c>
      <c r="J18" s="23">
        <f t="shared" si="7"/>
        <v>8.6423492934657453E-3</v>
      </c>
      <c r="K18" s="20">
        <v>12407</v>
      </c>
      <c r="L18" s="21">
        <f t="shared" si="8"/>
        <v>-7.918955024491614E-2</v>
      </c>
    </row>
    <row r="19" spans="2:18" outlineLevel="1">
      <c r="B19" s="19" t="s">
        <v>41</v>
      </c>
      <c r="C19" s="20">
        <v>422549</v>
      </c>
      <c r="D19" s="21">
        <f t="shared" si="5"/>
        <v>9.8439404440409106E-3</v>
      </c>
      <c r="E19" s="22">
        <v>156611</v>
      </c>
      <c r="F19" s="23">
        <f t="shared" si="5"/>
        <v>9.4975074636257428E-2</v>
      </c>
      <c r="G19" s="20">
        <v>125967</v>
      </c>
      <c r="H19" s="21">
        <f t="shared" si="6"/>
        <v>1.8548915284662071E-2</v>
      </c>
      <c r="I19" s="22">
        <v>59800</v>
      </c>
      <c r="J19" s="23">
        <f t="shared" si="7"/>
        <v>-0.15080942913944906</v>
      </c>
      <c r="K19" s="20">
        <v>12595</v>
      </c>
      <c r="L19" s="21">
        <f t="shared" si="8"/>
        <v>-3.7005887300252338E-2</v>
      </c>
    </row>
    <row r="20" spans="2:18" outlineLevel="1">
      <c r="B20" s="19" t="s">
        <v>42</v>
      </c>
      <c r="C20" s="20">
        <v>404361</v>
      </c>
      <c r="D20" s="21">
        <f t="shared" si="5"/>
        <v>-1.2568741025816399E-2</v>
      </c>
      <c r="E20" s="22">
        <v>140329</v>
      </c>
      <c r="F20" s="23">
        <f t="shared" si="5"/>
        <v>3.8927675074590384E-2</v>
      </c>
      <c r="G20" s="20">
        <v>120018</v>
      </c>
      <c r="H20" s="21">
        <f t="shared" si="6"/>
        <v>-4.1397432927852029E-2</v>
      </c>
      <c r="I20" s="22">
        <v>59240</v>
      </c>
      <c r="J20" s="23">
        <f t="shared" si="7"/>
        <v>-9.1257727530718369E-2</v>
      </c>
      <c r="K20" s="20">
        <v>14574</v>
      </c>
      <c r="L20" s="21">
        <f t="shared" si="8"/>
        <v>-6.8932473008369022E-2</v>
      </c>
    </row>
    <row r="21" spans="2:18" outlineLevel="1">
      <c r="B21" s="19" t="s">
        <v>43</v>
      </c>
      <c r="C21" s="20">
        <v>369547</v>
      </c>
      <c r="D21" s="21">
        <f t="shared" si="5"/>
        <v>-4.1586484846284355E-2</v>
      </c>
      <c r="E21" s="22">
        <v>125419</v>
      </c>
      <c r="F21" s="23">
        <f t="shared" si="5"/>
        <v>-6.2582217172925114E-2</v>
      </c>
      <c r="G21" s="20">
        <v>109388</v>
      </c>
      <c r="H21" s="21">
        <f t="shared" si="6"/>
        <v>-4.6960218857272307E-2</v>
      </c>
      <c r="I21" s="22">
        <v>54889</v>
      </c>
      <c r="J21" s="23">
        <f t="shared" si="7"/>
        <v>-7.1534896309076723E-2</v>
      </c>
      <c r="K21" s="20">
        <v>16759</v>
      </c>
      <c r="L21" s="21">
        <f t="shared" si="8"/>
        <v>0.10460058001581851</v>
      </c>
    </row>
    <row r="22" spans="2:18" outlineLevel="1">
      <c r="B22" s="19" t="s">
        <v>44</v>
      </c>
      <c r="C22" s="20">
        <v>382237</v>
      </c>
      <c r="D22" s="21">
        <f t="shared" si="5"/>
        <v>3.9581855908386032E-3</v>
      </c>
      <c r="E22" s="22">
        <v>131537</v>
      </c>
      <c r="F22" s="23">
        <f t="shared" si="5"/>
        <v>-3.5256410256410242E-2</v>
      </c>
      <c r="G22" s="20">
        <v>117383</v>
      </c>
      <c r="H22" s="21">
        <f t="shared" si="6"/>
        <v>2.2963363195872777E-2</v>
      </c>
      <c r="I22" s="22">
        <v>57760</v>
      </c>
      <c r="J22" s="23">
        <f t="shared" si="7"/>
        <v>8.664009703691633E-4</v>
      </c>
      <c r="K22" s="20">
        <v>13188</v>
      </c>
      <c r="L22" s="21">
        <f t="shared" si="8"/>
        <v>-2.8150331613854052E-2</v>
      </c>
    </row>
    <row r="23" spans="2:18" ht="15" customHeight="1">
      <c r="B23" s="30">
        <v>2010</v>
      </c>
      <c r="C23" s="31">
        <v>4831325</v>
      </c>
      <c r="D23" s="32">
        <f>C23/C36-1</f>
        <v>2.6242294141912259E-2</v>
      </c>
      <c r="E23" s="31">
        <v>1711443</v>
      </c>
      <c r="F23" s="32">
        <f>E23/E36-1</f>
        <v>3.7847681456564475E-2</v>
      </c>
      <c r="G23" s="31">
        <v>1432488</v>
      </c>
      <c r="H23" s="32">
        <f>G23/G36-1</f>
        <v>3.3093153690210819E-2</v>
      </c>
      <c r="I23" s="31">
        <v>711648</v>
      </c>
      <c r="J23" s="32">
        <f>I23/I36-1</f>
        <v>-7.6419928049711094E-2</v>
      </c>
      <c r="K23" s="31">
        <v>155467</v>
      </c>
      <c r="L23" s="32">
        <f>K23/K36-1</f>
        <v>7.0867314880191934E-3</v>
      </c>
      <c r="O23" s="16"/>
      <c r="P23" s="16"/>
      <c r="Q23" s="16"/>
      <c r="R23" s="16"/>
    </row>
    <row r="24" spans="2:18" ht="15" hidden="1" customHeight="1" outlineLevel="1">
      <c r="B24" s="19" t="s">
        <v>33</v>
      </c>
      <c r="C24" s="20">
        <v>380517</v>
      </c>
      <c r="D24" s="21">
        <f t="shared" si="5"/>
        <v>-7.2369046545247118E-2</v>
      </c>
      <c r="E24" s="22">
        <v>132073</v>
      </c>
      <c r="F24" s="23">
        <f t="shared" si="5"/>
        <v>-6.8806757290315268E-2</v>
      </c>
      <c r="G24" s="20">
        <v>110568</v>
      </c>
      <c r="H24" s="21">
        <f t="shared" ref="H24:H62" si="9">G24/G37-1</f>
        <v>-6.6692552482083944E-2</v>
      </c>
      <c r="I24" s="22">
        <v>63041</v>
      </c>
      <c r="J24" s="23">
        <f t="shared" ref="J24:J62" si="10">I24/I37-1</f>
        <v>-9.4056275687638302E-2</v>
      </c>
      <c r="K24" s="20">
        <v>13086</v>
      </c>
      <c r="L24" s="21">
        <f t="shared" ref="L24:L62" si="11">K24/K37-1</f>
        <v>-0.18881725762459711</v>
      </c>
      <c r="N24" s="24"/>
      <c r="O24" s="24"/>
      <c r="P24" s="24"/>
    </row>
    <row r="25" spans="2:18" ht="15" hidden="1" customHeight="1" outlineLevel="1">
      <c r="B25" s="19" t="s">
        <v>34</v>
      </c>
      <c r="C25" s="20">
        <v>371802</v>
      </c>
      <c r="D25" s="21">
        <f t="shared" si="5"/>
        <v>-0.1388289248158614</v>
      </c>
      <c r="E25" s="22">
        <v>130907</v>
      </c>
      <c r="F25" s="23">
        <f t="shared" si="5"/>
        <v>-0.12197166849998664</v>
      </c>
      <c r="G25" s="20">
        <v>106156</v>
      </c>
      <c r="H25" s="21">
        <f t="shared" si="9"/>
        <v>-0.18952511833867769</v>
      </c>
      <c r="I25" s="22">
        <v>61078</v>
      </c>
      <c r="J25" s="23">
        <f t="shared" si="10"/>
        <v>-0.10979289035285889</v>
      </c>
      <c r="K25" s="20">
        <v>13990</v>
      </c>
      <c r="L25" s="21">
        <f t="shared" si="11"/>
        <v>-0.21593902370677576</v>
      </c>
      <c r="O25" s="24"/>
      <c r="P25" s="24"/>
      <c r="Q25" s="24"/>
    </row>
    <row r="26" spans="2:18" ht="15" hidden="1" customHeight="1" outlineLevel="1">
      <c r="B26" s="19" t="s">
        <v>35</v>
      </c>
      <c r="C26" s="20">
        <v>404871</v>
      </c>
      <c r="D26" s="21">
        <f t="shared" si="5"/>
        <v>-8.3705814324543937E-2</v>
      </c>
      <c r="E26" s="22">
        <v>145358</v>
      </c>
      <c r="F26" s="23">
        <f t="shared" si="5"/>
        <v>-9.402092955130481E-2</v>
      </c>
      <c r="G26" s="20">
        <v>121560</v>
      </c>
      <c r="H26" s="21">
        <f t="shared" si="9"/>
        <v>-6.9176225554007043E-2</v>
      </c>
      <c r="I26" s="22">
        <v>58560</v>
      </c>
      <c r="J26" s="23">
        <f t="shared" si="10"/>
        <v>-0.12160439197804007</v>
      </c>
      <c r="K26" s="20">
        <v>12809</v>
      </c>
      <c r="L26" s="21">
        <f t="shared" si="11"/>
        <v>-0.31524644499091203</v>
      </c>
    </row>
    <row r="27" spans="2:18" ht="15" hidden="1" customHeight="1" outlineLevel="1">
      <c r="B27" s="19" t="s">
        <v>36</v>
      </c>
      <c r="C27" s="20">
        <v>354214</v>
      </c>
      <c r="D27" s="21">
        <f t="shared" si="5"/>
        <v>-9.4912854949036563E-2</v>
      </c>
      <c r="E27" s="22">
        <v>124595</v>
      </c>
      <c r="F27" s="23">
        <f t="shared" si="5"/>
        <v>-9.3458963911525084E-2</v>
      </c>
      <c r="G27" s="20">
        <v>105034</v>
      </c>
      <c r="H27" s="21">
        <f t="shared" si="9"/>
        <v>-3.8475974257806467E-2</v>
      </c>
      <c r="I27" s="22">
        <v>57084</v>
      </c>
      <c r="J27" s="23">
        <f t="shared" si="10"/>
        <v>-0.18748576634024139</v>
      </c>
      <c r="K27" s="20">
        <v>11123</v>
      </c>
      <c r="L27" s="21">
        <f t="shared" si="11"/>
        <v>-0.2650323774283071</v>
      </c>
    </row>
    <row r="28" spans="2:18" ht="15" hidden="1" customHeight="1" outlineLevel="1">
      <c r="B28" s="19" t="s">
        <v>37</v>
      </c>
      <c r="C28" s="20">
        <v>467782</v>
      </c>
      <c r="D28" s="21">
        <f t="shared" si="5"/>
        <v>-0.12032194672458696</v>
      </c>
      <c r="E28" s="22">
        <v>170260</v>
      </c>
      <c r="F28" s="23">
        <f t="shared" si="5"/>
        <v>-9.4352067575186993E-2</v>
      </c>
      <c r="G28" s="20">
        <v>134600</v>
      </c>
      <c r="H28" s="21">
        <f t="shared" si="9"/>
        <v>-7.405496508788223E-2</v>
      </c>
      <c r="I28" s="22">
        <v>87195</v>
      </c>
      <c r="J28" s="23">
        <f t="shared" si="10"/>
        <v>-0.18687170113956397</v>
      </c>
      <c r="K28" s="20">
        <v>7777</v>
      </c>
      <c r="L28" s="21">
        <f t="shared" si="11"/>
        <v>-0.36813454663633405</v>
      </c>
    </row>
    <row r="29" spans="2:18" ht="15" hidden="1" customHeight="1" outlineLevel="1">
      <c r="B29" s="19" t="s">
        <v>38</v>
      </c>
      <c r="C29" s="20">
        <v>434195</v>
      </c>
      <c r="D29" s="21">
        <f t="shared" si="5"/>
        <v>-7.129030533126568E-2</v>
      </c>
      <c r="E29" s="22">
        <v>152332</v>
      </c>
      <c r="F29" s="23">
        <f t="shared" si="5"/>
        <v>-5.5440154272568876E-2</v>
      </c>
      <c r="G29" s="20">
        <v>128599</v>
      </c>
      <c r="H29" s="21">
        <f t="shared" si="9"/>
        <v>-3.1969347966818717E-2</v>
      </c>
      <c r="I29" s="22">
        <v>72974</v>
      </c>
      <c r="J29" s="23">
        <f t="shared" si="10"/>
        <v>-0.17509947549285587</v>
      </c>
      <c r="K29" s="20">
        <v>11890</v>
      </c>
      <c r="L29" s="21">
        <f t="shared" si="11"/>
        <v>-0.27220419905735449</v>
      </c>
      <c r="O29" s="16"/>
      <c r="P29" s="16"/>
      <c r="Q29" s="16"/>
    </row>
    <row r="30" spans="2:18" ht="15" hidden="1" customHeight="1" outlineLevel="1">
      <c r="B30" s="19" t="s">
        <v>39</v>
      </c>
      <c r="C30" s="20">
        <v>349858</v>
      </c>
      <c r="D30" s="21">
        <f t="shared" si="5"/>
        <v>-0.13063854424733679</v>
      </c>
      <c r="E30" s="22">
        <v>121387</v>
      </c>
      <c r="F30" s="23">
        <f t="shared" si="5"/>
        <v>-0.17064422019226166</v>
      </c>
      <c r="G30" s="20">
        <v>101166</v>
      </c>
      <c r="H30" s="21">
        <f t="shared" si="9"/>
        <v>-0.16294194060847766</v>
      </c>
      <c r="I30" s="22">
        <v>62044</v>
      </c>
      <c r="J30" s="23">
        <f t="shared" si="10"/>
        <v>-0.1513029204568771</v>
      </c>
      <c r="K30" s="20">
        <v>12750</v>
      </c>
      <c r="L30" s="21">
        <f t="shared" si="11"/>
        <v>-0.17422279792746109</v>
      </c>
    </row>
    <row r="31" spans="2:18" ht="15" hidden="1" customHeight="1" outlineLevel="1">
      <c r="B31" s="19" t="s">
        <v>40</v>
      </c>
      <c r="C31" s="20">
        <v>350293</v>
      </c>
      <c r="D31" s="21">
        <f t="shared" si="5"/>
        <v>-0.152212689231216</v>
      </c>
      <c r="E31" s="22">
        <v>123885</v>
      </c>
      <c r="F31" s="23">
        <f t="shared" si="5"/>
        <v>-0.19295788410800951</v>
      </c>
      <c r="G31" s="20">
        <v>100518</v>
      </c>
      <c r="H31" s="21">
        <f t="shared" si="9"/>
        <v>-0.11585891459231246</v>
      </c>
      <c r="I31" s="22">
        <v>56119</v>
      </c>
      <c r="J31" s="23">
        <f t="shared" si="10"/>
        <v>-0.2458340052679675</v>
      </c>
      <c r="K31" s="20">
        <v>13474</v>
      </c>
      <c r="L31" s="21">
        <f t="shared" si="11"/>
        <v>-0.22727533405975797</v>
      </c>
    </row>
    <row r="32" spans="2:18" ht="15" hidden="1" customHeight="1" outlineLevel="1">
      <c r="B32" s="19" t="s">
        <v>41</v>
      </c>
      <c r="C32" s="20">
        <v>418430</v>
      </c>
      <c r="D32" s="21">
        <f t="shared" si="5"/>
        <v>-1.4331682818470082E-2</v>
      </c>
      <c r="E32" s="22">
        <v>143027</v>
      </c>
      <c r="F32" s="23">
        <f t="shared" si="5"/>
        <v>-7.1385905909545411E-2</v>
      </c>
      <c r="G32" s="20">
        <v>123673</v>
      </c>
      <c r="H32" s="21">
        <f t="shared" si="9"/>
        <v>4.0475509414278799E-2</v>
      </c>
      <c r="I32" s="22">
        <v>70420</v>
      </c>
      <c r="J32" s="23">
        <f t="shared" si="10"/>
        <v>-8.3955563649608433E-2</v>
      </c>
      <c r="K32" s="20">
        <v>13079</v>
      </c>
      <c r="L32" s="21">
        <f t="shared" si="11"/>
        <v>-0.25657932132097994</v>
      </c>
    </row>
    <row r="33" spans="2:12" ht="15" hidden="1" customHeight="1" outlineLevel="1">
      <c r="B33" s="19" t="s">
        <v>42</v>
      </c>
      <c r="C33" s="20">
        <v>409508</v>
      </c>
      <c r="D33" s="21">
        <f t="shared" si="5"/>
        <v>-0.19401357652194617</v>
      </c>
      <c r="E33" s="22">
        <v>135071</v>
      </c>
      <c r="F33" s="23">
        <f t="shared" si="5"/>
        <v>-0.2637055934411574</v>
      </c>
      <c r="G33" s="20">
        <v>125201</v>
      </c>
      <c r="H33" s="21">
        <f t="shared" si="9"/>
        <v>-0.15002138507389728</v>
      </c>
      <c r="I33" s="22">
        <v>65189</v>
      </c>
      <c r="J33" s="23">
        <f t="shared" si="10"/>
        <v>-0.26371727393887368</v>
      </c>
      <c r="K33" s="20">
        <v>15653</v>
      </c>
      <c r="L33" s="21">
        <f t="shared" si="11"/>
        <v>-5.4256540390308694E-2</v>
      </c>
    </row>
    <row r="34" spans="2:12" ht="15" hidden="1" customHeight="1" outlineLevel="1">
      <c r="B34" s="19" t="s">
        <v>43</v>
      </c>
      <c r="C34" s="20">
        <v>385582</v>
      </c>
      <c r="D34" s="21">
        <f t="shared" si="5"/>
        <v>-0.16162881209259039</v>
      </c>
      <c r="E34" s="22">
        <v>133792</v>
      </c>
      <c r="F34" s="23">
        <f t="shared" si="5"/>
        <v>-0.20482128210919204</v>
      </c>
      <c r="G34" s="20">
        <v>114778</v>
      </c>
      <c r="H34" s="21">
        <f t="shared" si="9"/>
        <v>-0.16227775669284439</v>
      </c>
      <c r="I34" s="22">
        <v>59118</v>
      </c>
      <c r="J34" s="23">
        <f t="shared" si="10"/>
        <v>-0.13854807215923992</v>
      </c>
      <c r="K34" s="20">
        <v>15172</v>
      </c>
      <c r="L34" s="21">
        <f t="shared" si="11"/>
        <v>-0.21611986566778607</v>
      </c>
    </row>
    <row r="35" spans="2:12" ht="15" hidden="1" customHeight="1" outlineLevel="1">
      <c r="B35" s="19" t="s">
        <v>44</v>
      </c>
      <c r="C35" s="20">
        <v>380730</v>
      </c>
      <c r="D35" s="21">
        <f t="shared" si="5"/>
        <v>-7.081686992217151E-2</v>
      </c>
      <c r="E35" s="22">
        <v>136344</v>
      </c>
      <c r="F35" s="23">
        <f t="shared" si="5"/>
        <v>-7.3315616695325936E-2</v>
      </c>
      <c r="G35" s="20">
        <v>114748</v>
      </c>
      <c r="H35" s="21">
        <f t="shared" si="9"/>
        <v>-8.6466734071603102E-2</v>
      </c>
      <c r="I35" s="22">
        <v>57710</v>
      </c>
      <c r="J35" s="23">
        <f t="shared" si="10"/>
        <v>-0.12425263285683941</v>
      </c>
      <c r="K35" s="20">
        <v>13570</v>
      </c>
      <c r="L35" s="21">
        <f t="shared" si="11"/>
        <v>-0.20091861971499236</v>
      </c>
    </row>
    <row r="36" spans="2:12" collapsed="1">
      <c r="B36" s="33">
        <v>2009</v>
      </c>
      <c r="C36" s="34">
        <v>4707782</v>
      </c>
      <c r="D36" s="35">
        <f t="shared" si="5"/>
        <v>-0.11045141390545221</v>
      </c>
      <c r="E36" s="34">
        <v>1649031</v>
      </c>
      <c r="F36" s="35">
        <f t="shared" si="5"/>
        <v>-0.12786598265284532</v>
      </c>
      <c r="G36" s="34">
        <v>1386601</v>
      </c>
      <c r="H36" s="35">
        <f t="shared" si="9"/>
        <v>-9.4211475926005761E-2</v>
      </c>
      <c r="I36" s="34">
        <v>770532</v>
      </c>
      <c r="J36" s="35">
        <f t="shared" si="10"/>
        <v>-0.16088823451900369</v>
      </c>
      <c r="K36" s="34">
        <v>154373</v>
      </c>
      <c r="L36" s="35">
        <f t="shared" si="11"/>
        <v>-0.22743196308640867</v>
      </c>
    </row>
    <row r="37" spans="2:12" ht="15" hidden="1" customHeight="1" outlineLevel="1">
      <c r="B37" s="19" t="s">
        <v>33</v>
      </c>
      <c r="C37" s="20">
        <v>410203</v>
      </c>
      <c r="D37" s="21">
        <f t="shared" si="5"/>
        <v>-6.4181358592495297E-2</v>
      </c>
      <c r="E37" s="22">
        <v>141832</v>
      </c>
      <c r="F37" s="23">
        <f t="shared" si="5"/>
        <v>-5.1887107771702023E-2</v>
      </c>
      <c r="G37" s="20">
        <v>118469</v>
      </c>
      <c r="H37" s="21">
        <f t="shared" si="9"/>
        <v>-8.6831516795905506E-2</v>
      </c>
      <c r="I37" s="22">
        <v>69586</v>
      </c>
      <c r="J37" s="23">
        <f t="shared" si="10"/>
        <v>-0.11733218326652795</v>
      </c>
      <c r="K37" s="20">
        <v>16132</v>
      </c>
      <c r="L37" s="21">
        <f t="shared" si="11"/>
        <v>-4.5104770924588644E-2</v>
      </c>
    </row>
    <row r="38" spans="2:12" ht="15" hidden="1" customHeight="1" outlineLevel="1">
      <c r="B38" s="19" t="s">
        <v>34</v>
      </c>
      <c r="C38" s="20">
        <v>431740</v>
      </c>
      <c r="D38" s="21">
        <f t="shared" si="5"/>
        <v>-5.6367888444473602E-2</v>
      </c>
      <c r="E38" s="22">
        <v>149092</v>
      </c>
      <c r="F38" s="23">
        <f t="shared" si="5"/>
        <v>-0.10064182993919502</v>
      </c>
      <c r="G38" s="20">
        <v>130980</v>
      </c>
      <c r="H38" s="21">
        <f t="shared" si="9"/>
        <v>-5.6934639034388335E-3</v>
      </c>
      <c r="I38" s="22">
        <v>68611</v>
      </c>
      <c r="J38" s="23">
        <f t="shared" si="10"/>
        <v>-9.9096614932114857E-2</v>
      </c>
      <c r="K38" s="20">
        <v>17843</v>
      </c>
      <c r="L38" s="21">
        <f t="shared" si="11"/>
        <v>-5.6375271034956875E-2</v>
      </c>
    </row>
    <row r="39" spans="2:12" ht="15" hidden="1" customHeight="1" outlineLevel="1">
      <c r="B39" s="19" t="s">
        <v>35</v>
      </c>
      <c r="C39" s="20">
        <v>441857</v>
      </c>
      <c r="D39" s="21">
        <f t="shared" si="5"/>
        <v>-5.4131060229822059E-2</v>
      </c>
      <c r="E39" s="22">
        <v>160443</v>
      </c>
      <c r="F39" s="23">
        <f t="shared" si="5"/>
        <v>-6.0896591687299217E-2</v>
      </c>
      <c r="G39" s="20">
        <v>130594</v>
      </c>
      <c r="H39" s="21">
        <f t="shared" si="9"/>
        <v>-1.7691393498111996E-2</v>
      </c>
      <c r="I39" s="22">
        <v>66667</v>
      </c>
      <c r="J39" s="23">
        <f t="shared" si="10"/>
        <v>-0.15801106367930484</v>
      </c>
      <c r="K39" s="20">
        <v>18706</v>
      </c>
      <c r="L39" s="21">
        <f t="shared" si="11"/>
        <v>7.8404243053153522E-2</v>
      </c>
    </row>
    <row r="40" spans="2:12" ht="15" hidden="1" customHeight="1" outlineLevel="1">
      <c r="B40" s="19" t="s">
        <v>36</v>
      </c>
      <c r="C40" s="20">
        <v>391359</v>
      </c>
      <c r="D40" s="21">
        <f t="shared" si="5"/>
        <v>-4.4741254951926934E-2</v>
      </c>
      <c r="E40" s="22">
        <v>137440</v>
      </c>
      <c r="F40" s="23">
        <f t="shared" si="5"/>
        <v>-3.4648423507266157E-2</v>
      </c>
      <c r="G40" s="20">
        <v>109237</v>
      </c>
      <c r="H40" s="21">
        <f t="shared" si="9"/>
        <v>-6.2497725701393669E-3</v>
      </c>
      <c r="I40" s="22">
        <v>70256</v>
      </c>
      <c r="J40" s="23">
        <f t="shared" si="10"/>
        <v>-0.13965221650746995</v>
      </c>
      <c r="K40" s="20">
        <v>15134</v>
      </c>
      <c r="L40" s="21">
        <f t="shared" si="11"/>
        <v>7.6004265908282909E-2</v>
      </c>
    </row>
    <row r="41" spans="2:12" ht="13.5" hidden="1" customHeight="1" outlineLevel="1">
      <c r="B41" s="19" t="s">
        <v>37</v>
      </c>
      <c r="C41" s="20">
        <v>531765</v>
      </c>
      <c r="D41" s="21">
        <f t="shared" si="5"/>
        <v>6.0027393528467865E-3</v>
      </c>
      <c r="E41" s="22">
        <v>187998</v>
      </c>
      <c r="F41" s="23">
        <f t="shared" si="5"/>
        <v>1.26910936102822E-2</v>
      </c>
      <c r="G41" s="20">
        <v>145365</v>
      </c>
      <c r="H41" s="21">
        <f t="shared" si="9"/>
        <v>4.7388823241202305E-2</v>
      </c>
      <c r="I41" s="22">
        <v>107234</v>
      </c>
      <c r="J41" s="23">
        <f t="shared" si="10"/>
        <v>-6.2992057181304184E-2</v>
      </c>
      <c r="K41" s="20">
        <v>12308</v>
      </c>
      <c r="L41" s="21">
        <f t="shared" si="11"/>
        <v>0.23487508778970612</v>
      </c>
    </row>
    <row r="42" spans="2:12" ht="13.5" hidden="1" customHeight="1" outlineLevel="1">
      <c r="B42" s="19" t="s">
        <v>38</v>
      </c>
      <c r="C42" s="20">
        <v>467525</v>
      </c>
      <c r="D42" s="21">
        <f t="shared" si="5"/>
        <v>2.8873029458640342E-3</v>
      </c>
      <c r="E42" s="22">
        <v>161273</v>
      </c>
      <c r="F42" s="23">
        <f t="shared" si="5"/>
        <v>5.9506359196352943E-3</v>
      </c>
      <c r="G42" s="20">
        <v>132846</v>
      </c>
      <c r="H42" s="21">
        <f t="shared" si="9"/>
        <v>6.1799638729478801E-2</v>
      </c>
      <c r="I42" s="22">
        <v>88464</v>
      </c>
      <c r="J42" s="23">
        <f t="shared" si="10"/>
        <v>-0.11488203629960181</v>
      </c>
      <c r="K42" s="20">
        <v>16337</v>
      </c>
      <c r="L42" s="21">
        <f t="shared" si="11"/>
        <v>0.13767409470752079</v>
      </c>
    </row>
    <row r="43" spans="2:12" ht="15" hidden="1" customHeight="1" outlineLevel="1">
      <c r="B43" s="19" t="s">
        <v>39</v>
      </c>
      <c r="C43" s="20">
        <v>402431</v>
      </c>
      <c r="D43" s="21">
        <f t="shared" si="5"/>
        <v>-2.1998478673481037E-2</v>
      </c>
      <c r="E43" s="22">
        <v>146363</v>
      </c>
      <c r="F43" s="23">
        <f t="shared" si="5"/>
        <v>1.2850677480519934E-2</v>
      </c>
      <c r="G43" s="20">
        <v>120859</v>
      </c>
      <c r="H43" s="21">
        <f t="shared" si="9"/>
        <v>8.3237729896389778E-2</v>
      </c>
      <c r="I43" s="22">
        <v>73105</v>
      </c>
      <c r="J43" s="23">
        <f t="shared" si="10"/>
        <v>-0.11287876029948907</v>
      </c>
      <c r="K43" s="20">
        <v>15440</v>
      </c>
      <c r="L43" s="21">
        <f t="shared" si="11"/>
        <v>0.17227241667299364</v>
      </c>
    </row>
    <row r="44" spans="2:12" ht="15" hidden="1" customHeight="1" outlineLevel="1">
      <c r="B44" s="19" t="s">
        <v>40</v>
      </c>
      <c r="C44" s="20">
        <v>413185</v>
      </c>
      <c r="D44" s="21">
        <f t="shared" si="5"/>
        <v>0.20972440587551566</v>
      </c>
      <c r="E44" s="22">
        <v>153505</v>
      </c>
      <c r="F44" s="23">
        <f t="shared" si="5"/>
        <v>0.32186036098098647</v>
      </c>
      <c r="G44" s="20">
        <v>113690</v>
      </c>
      <c r="H44" s="21">
        <f t="shared" si="9"/>
        <v>0.16663759222583652</v>
      </c>
      <c r="I44" s="22">
        <v>74412</v>
      </c>
      <c r="J44" s="23">
        <f t="shared" si="10"/>
        <v>0.20277369195209083</v>
      </c>
      <c r="K44" s="20">
        <v>17437</v>
      </c>
      <c r="L44" s="21">
        <f t="shared" si="11"/>
        <v>0.18409615645796551</v>
      </c>
    </row>
    <row r="45" spans="2:12" ht="15" hidden="1" customHeight="1" outlineLevel="1">
      <c r="B45" s="19" t="s">
        <v>41</v>
      </c>
      <c r="C45" s="20">
        <v>424514</v>
      </c>
      <c r="D45" s="21">
        <f t="shared" si="5"/>
        <v>-3.1314106294082933E-2</v>
      </c>
      <c r="E45" s="22">
        <v>154022</v>
      </c>
      <c r="F45" s="23">
        <f t="shared" si="5"/>
        <v>-4.3288134119298549E-2</v>
      </c>
      <c r="G45" s="20">
        <v>118862</v>
      </c>
      <c r="H45" s="21">
        <f t="shared" si="9"/>
        <v>4.3509560514810364E-2</v>
      </c>
      <c r="I45" s="22">
        <v>76874</v>
      </c>
      <c r="J45" s="23">
        <f t="shared" si="10"/>
        <v>-4.4972296071756901E-2</v>
      </c>
      <c r="K45" s="20">
        <v>17593</v>
      </c>
      <c r="L45" s="21">
        <f t="shared" si="11"/>
        <v>0.13561838368190027</v>
      </c>
    </row>
    <row r="46" spans="2:12" ht="15" hidden="1" customHeight="1" outlineLevel="1">
      <c r="B46" s="19" t="s">
        <v>42</v>
      </c>
      <c r="C46" s="20">
        <v>508083</v>
      </c>
      <c r="D46" s="21">
        <f t="shared" si="5"/>
        <v>3.8962924489140738E-2</v>
      </c>
      <c r="E46" s="22">
        <v>183447</v>
      </c>
      <c r="F46" s="23">
        <f t="shared" si="5"/>
        <v>5.2170621332828571E-2</v>
      </c>
      <c r="G46" s="20">
        <v>147299</v>
      </c>
      <c r="H46" s="21">
        <f t="shared" si="9"/>
        <v>6.5538668537822087E-2</v>
      </c>
      <c r="I46" s="22">
        <v>88538</v>
      </c>
      <c r="J46" s="23">
        <f t="shared" si="10"/>
        <v>0.10897066559783553</v>
      </c>
      <c r="K46" s="20">
        <v>16551</v>
      </c>
      <c r="L46" s="21">
        <f t="shared" si="11"/>
        <v>-0.12916973587288227</v>
      </c>
    </row>
    <row r="47" spans="2:12" ht="15" hidden="1" customHeight="1" outlineLevel="1">
      <c r="B47" s="19" t="s">
        <v>43</v>
      </c>
      <c r="C47" s="20">
        <v>459918</v>
      </c>
      <c r="D47" s="21">
        <f t="shared" si="5"/>
        <v>8.5003986921011743E-2</v>
      </c>
      <c r="E47" s="22">
        <v>168254</v>
      </c>
      <c r="F47" s="23">
        <f t="shared" si="5"/>
        <v>0.11124026655923291</v>
      </c>
      <c r="G47" s="20">
        <v>137012</v>
      </c>
      <c r="H47" s="21">
        <f t="shared" si="9"/>
        <v>9.899735301195145E-2</v>
      </c>
      <c r="I47" s="22">
        <v>68626</v>
      </c>
      <c r="J47" s="23">
        <f t="shared" si="10"/>
        <v>6.2020732225855912E-3</v>
      </c>
      <c r="K47" s="20">
        <v>19355</v>
      </c>
      <c r="L47" s="21">
        <f t="shared" si="11"/>
        <v>0.27151491262646177</v>
      </c>
    </row>
    <row r="48" spans="2:12" ht="15" hidden="1" customHeight="1" outlineLevel="1">
      <c r="B48" s="19" t="s">
        <v>44</v>
      </c>
      <c r="C48" s="20">
        <v>409747</v>
      </c>
      <c r="D48" s="21">
        <f t="shared" si="5"/>
        <v>6.4378104075888398E-3</v>
      </c>
      <c r="E48" s="22">
        <v>147131</v>
      </c>
      <c r="F48" s="23">
        <f t="shared" si="5"/>
        <v>6.0652060939252461E-3</v>
      </c>
      <c r="G48" s="20">
        <v>125609</v>
      </c>
      <c r="H48" s="21">
        <f t="shared" si="9"/>
        <v>3.8176708818910665E-2</v>
      </c>
      <c r="I48" s="22">
        <v>65898</v>
      </c>
      <c r="J48" s="23">
        <f t="shared" si="10"/>
        <v>-6.3481053695019218E-3</v>
      </c>
      <c r="K48" s="20">
        <v>16982</v>
      </c>
      <c r="L48" s="21">
        <f t="shared" si="11"/>
        <v>0.17060729303095057</v>
      </c>
    </row>
    <row r="49" spans="2:14" collapsed="1">
      <c r="B49" s="33">
        <v>2008</v>
      </c>
      <c r="C49" s="34">
        <v>5292327</v>
      </c>
      <c r="D49" s="35">
        <f t="shared" si="5"/>
        <v>2.5655529758368267E-3</v>
      </c>
      <c r="E49" s="34">
        <v>1890800</v>
      </c>
      <c r="F49" s="35">
        <f t="shared" si="5"/>
        <v>1.2106957459176781E-2</v>
      </c>
      <c r="G49" s="34">
        <v>1530822</v>
      </c>
      <c r="H49" s="35">
        <f t="shared" si="9"/>
        <v>3.780039374562727E-2</v>
      </c>
      <c r="I49" s="34">
        <v>918271</v>
      </c>
      <c r="J49" s="35">
        <f t="shared" si="10"/>
        <v>-5.2693096088199387E-2</v>
      </c>
      <c r="K49" s="34">
        <v>199818</v>
      </c>
      <c r="L49" s="35">
        <f t="shared" si="11"/>
        <v>8.7948166498788449E-2</v>
      </c>
    </row>
    <row r="50" spans="2:14" ht="15" hidden="1" customHeight="1" outlineLevel="1">
      <c r="B50" s="19" t="s">
        <v>33</v>
      </c>
      <c r="C50" s="20">
        <v>438336</v>
      </c>
      <c r="D50" s="21">
        <f t="shared" si="5"/>
        <v>-3.96487545817239E-2</v>
      </c>
      <c r="E50" s="22">
        <v>149594</v>
      </c>
      <c r="F50" s="23">
        <f t="shared" si="5"/>
        <v>-6.4154295616488111E-2</v>
      </c>
      <c r="G50" s="20">
        <v>129734</v>
      </c>
      <c r="H50" s="21">
        <f t="shared" si="9"/>
        <v>-2.2218537555960816E-2</v>
      </c>
      <c r="I50" s="22">
        <v>78836</v>
      </c>
      <c r="J50" s="23">
        <f t="shared" si="10"/>
        <v>3.436241258511874E-2</v>
      </c>
      <c r="K50" s="20">
        <v>16894</v>
      </c>
      <c r="L50" s="21">
        <f t="shared" si="11"/>
        <v>3.8623804147601692E-3</v>
      </c>
    </row>
    <row r="51" spans="2:14" ht="15" hidden="1" customHeight="1" outlineLevel="1">
      <c r="B51" s="19" t="s">
        <v>34</v>
      </c>
      <c r="C51" s="20">
        <v>457530</v>
      </c>
      <c r="D51" s="21">
        <f t="shared" si="5"/>
        <v>5.778234000790694E-2</v>
      </c>
      <c r="E51" s="22">
        <v>165776</v>
      </c>
      <c r="F51" s="23">
        <f t="shared" si="5"/>
        <v>8.8654811001076972E-2</v>
      </c>
      <c r="G51" s="20">
        <v>131730</v>
      </c>
      <c r="H51" s="21">
        <f t="shared" si="9"/>
        <v>7.21000073247553E-2</v>
      </c>
      <c r="I51" s="22">
        <v>76158</v>
      </c>
      <c r="J51" s="23">
        <f t="shared" si="10"/>
        <v>3.5895482800364586E-2</v>
      </c>
      <c r="K51" s="20">
        <v>18909</v>
      </c>
      <c r="L51" s="21">
        <f t="shared" si="11"/>
        <v>4.5447006137004475E-2</v>
      </c>
    </row>
    <row r="52" spans="2:14" ht="15" hidden="1" customHeight="1" outlineLevel="1">
      <c r="B52" s="19" t="s">
        <v>35</v>
      </c>
      <c r="C52" s="20">
        <v>467144</v>
      </c>
      <c r="D52" s="21">
        <f t="shared" si="5"/>
        <v>-4.2374670725582431E-2</v>
      </c>
      <c r="E52" s="22">
        <v>170847</v>
      </c>
      <c r="F52" s="23">
        <f t="shared" si="5"/>
        <v>-3.4004104918551881E-2</v>
      </c>
      <c r="G52" s="20">
        <v>132946</v>
      </c>
      <c r="H52" s="21">
        <f t="shared" si="9"/>
        <v>-8.5439511302505378E-2</v>
      </c>
      <c r="I52" s="22">
        <v>79178</v>
      </c>
      <c r="J52" s="23">
        <f t="shared" si="10"/>
        <v>1.6699137211244608E-3</v>
      </c>
      <c r="K52" s="20">
        <v>17346</v>
      </c>
      <c r="L52" s="21">
        <f t="shared" si="11"/>
        <v>0.10266353060835298</v>
      </c>
    </row>
    <row r="53" spans="2:14" ht="15" hidden="1" customHeight="1" outlineLevel="1">
      <c r="B53" s="19" t="s">
        <v>36</v>
      </c>
      <c r="C53" s="20">
        <v>409689</v>
      </c>
      <c r="D53" s="21">
        <f t="shared" si="5"/>
        <v>-0.11690873113384459</v>
      </c>
      <c r="E53" s="22">
        <v>142373</v>
      </c>
      <c r="F53" s="23">
        <f t="shared" si="5"/>
        <v>-0.12996211195306773</v>
      </c>
      <c r="G53" s="20">
        <v>109924</v>
      </c>
      <c r="H53" s="21">
        <f t="shared" si="9"/>
        <v>-0.12626977187822908</v>
      </c>
      <c r="I53" s="22">
        <v>81660</v>
      </c>
      <c r="J53" s="23">
        <f t="shared" si="10"/>
        <v>-0.10450707314398511</v>
      </c>
      <c r="K53" s="20">
        <v>14065</v>
      </c>
      <c r="L53" s="21">
        <f t="shared" si="11"/>
        <v>-2.3467333194473361E-2</v>
      </c>
    </row>
    <row r="54" spans="2:14" ht="15" hidden="1" customHeight="1" outlineLevel="1">
      <c r="B54" s="19" t="s">
        <v>37</v>
      </c>
      <c r="C54" s="20">
        <v>528592</v>
      </c>
      <c r="D54" s="21">
        <f t="shared" si="5"/>
        <v>-8.2683081957001248E-3</v>
      </c>
      <c r="E54" s="22">
        <v>185642</v>
      </c>
      <c r="F54" s="23">
        <f t="shared" si="5"/>
        <v>1.8695640244738909E-2</v>
      </c>
      <c r="G54" s="20">
        <v>138788</v>
      </c>
      <c r="H54" s="21">
        <f t="shared" si="9"/>
        <v>-3.8484720422881646E-2</v>
      </c>
      <c r="I54" s="22">
        <v>114443</v>
      </c>
      <c r="J54" s="23">
        <f t="shared" si="10"/>
        <v>1.3406653738189389E-2</v>
      </c>
      <c r="K54" s="20">
        <v>9967</v>
      </c>
      <c r="L54" s="21">
        <f t="shared" si="11"/>
        <v>-0.1125456326239872</v>
      </c>
    </row>
    <row r="55" spans="2:14" ht="15" hidden="1" customHeight="1" outlineLevel="1">
      <c r="B55" s="19" t="s">
        <v>38</v>
      </c>
      <c r="C55" s="20">
        <v>466179</v>
      </c>
      <c r="D55" s="21">
        <f t="shared" si="5"/>
        <v>-4.1072023630761123E-2</v>
      </c>
      <c r="E55" s="22">
        <v>160319</v>
      </c>
      <c r="F55" s="23">
        <f t="shared" si="5"/>
        <v>-4.5686155457932975E-2</v>
      </c>
      <c r="G55" s="20">
        <v>125114</v>
      </c>
      <c r="H55" s="21">
        <f t="shared" si="9"/>
        <v>-2.0051067562698699E-2</v>
      </c>
      <c r="I55" s="22">
        <v>99946</v>
      </c>
      <c r="J55" s="23">
        <f t="shared" si="10"/>
        <v>-3.1343283582089598E-2</v>
      </c>
      <c r="K55" s="20">
        <v>14360</v>
      </c>
      <c r="L55" s="21">
        <f t="shared" si="11"/>
        <v>-2.6968423905678329E-2</v>
      </c>
    </row>
    <row r="56" spans="2:14" ht="15" hidden="1" customHeight="1" outlineLevel="1" thickBot="1">
      <c r="B56" s="19" t="s">
        <v>39</v>
      </c>
      <c r="C56" s="20">
        <v>411483</v>
      </c>
      <c r="D56" s="21">
        <f t="shared" si="5"/>
        <v>-3.2075724679442752E-2</v>
      </c>
      <c r="E56" s="22">
        <v>144506</v>
      </c>
      <c r="F56" s="23">
        <f t="shared" si="5"/>
        <v>-4.3272732087763721E-2</v>
      </c>
      <c r="G56" s="20">
        <v>111572</v>
      </c>
      <c r="H56" s="21">
        <f t="shared" si="9"/>
        <v>-2.6031391308902307E-2</v>
      </c>
      <c r="I56" s="22">
        <v>82407</v>
      </c>
      <c r="J56" s="23">
        <f t="shared" si="10"/>
        <v>2.8737282316958934E-2</v>
      </c>
      <c r="K56" s="20">
        <v>13171</v>
      </c>
      <c r="L56" s="21">
        <f t="shared" si="11"/>
        <v>-0.1635867149298279</v>
      </c>
    </row>
    <row r="57" spans="2:14" ht="16.5" hidden="1" customHeight="1" outlineLevel="1" thickBot="1">
      <c r="B57" s="19" t="s">
        <v>40</v>
      </c>
      <c r="C57" s="20">
        <v>341553</v>
      </c>
      <c r="D57" s="21">
        <f t="shared" si="5"/>
        <v>-9.2574880844212726E-2</v>
      </c>
      <c r="E57" s="22">
        <v>116128</v>
      </c>
      <c r="F57" s="23">
        <f t="shared" si="5"/>
        <v>-0.12235674662555363</v>
      </c>
      <c r="G57" s="20">
        <v>97451</v>
      </c>
      <c r="H57" s="21">
        <f t="shared" si="9"/>
        <v>-5.3726792511458066E-2</v>
      </c>
      <c r="I57" s="22">
        <v>61867</v>
      </c>
      <c r="J57" s="23">
        <f t="shared" si="10"/>
        <v>-0.10985295387183103</v>
      </c>
      <c r="K57" s="20">
        <v>14726</v>
      </c>
      <c r="L57" s="21">
        <f t="shared" si="11"/>
        <v>-1.6948003525184552E-3</v>
      </c>
      <c r="N57" s="36" t="s">
        <v>45</v>
      </c>
    </row>
    <row r="58" spans="2:14" ht="15" hidden="1" customHeight="1" outlineLevel="1">
      <c r="B58" s="19" t="s">
        <v>41</v>
      </c>
      <c r="C58" s="20">
        <v>438237</v>
      </c>
      <c r="D58" s="21">
        <f t="shared" si="5"/>
        <v>-8.0464135463768294E-2</v>
      </c>
      <c r="E58" s="22">
        <v>160991</v>
      </c>
      <c r="F58" s="23">
        <f t="shared" si="5"/>
        <v>-7.4987646660001572E-2</v>
      </c>
      <c r="G58" s="20">
        <v>113906</v>
      </c>
      <c r="H58" s="21">
        <f t="shared" si="9"/>
        <v>-0.14106460150965594</v>
      </c>
      <c r="I58" s="22">
        <v>80494</v>
      </c>
      <c r="J58" s="23">
        <f t="shared" si="10"/>
        <v>-5.4646669876801335E-2</v>
      </c>
      <c r="K58" s="20">
        <v>15492</v>
      </c>
      <c r="L58" s="21">
        <f t="shared" si="11"/>
        <v>0.11863672467326158</v>
      </c>
    </row>
    <row r="59" spans="2:14" ht="15" hidden="1" customHeight="1" outlineLevel="1">
      <c r="B59" s="19" t="s">
        <v>42</v>
      </c>
      <c r="C59" s="20">
        <v>489029</v>
      </c>
      <c r="D59" s="21">
        <f t="shared" si="5"/>
        <v>4.1072006403596983E-2</v>
      </c>
      <c r="E59" s="22">
        <v>174351</v>
      </c>
      <c r="F59" s="23">
        <f t="shared" si="5"/>
        <v>3.9356419412336363E-2</v>
      </c>
      <c r="G59" s="20">
        <v>138239</v>
      </c>
      <c r="H59" s="21">
        <f t="shared" si="9"/>
        <v>2.4425127646487743E-2</v>
      </c>
      <c r="I59" s="22">
        <v>79838</v>
      </c>
      <c r="J59" s="23">
        <f t="shared" si="10"/>
        <v>1.7446380099147341E-2</v>
      </c>
      <c r="K59" s="20">
        <v>19006</v>
      </c>
      <c r="L59" s="21">
        <f t="shared" si="11"/>
        <v>9.0481381605370448E-2</v>
      </c>
    </row>
    <row r="60" spans="2:14" ht="15" hidden="1" customHeight="1" outlineLevel="1">
      <c r="B60" s="19" t="s">
        <v>43</v>
      </c>
      <c r="C60" s="20">
        <v>423886</v>
      </c>
      <c r="D60" s="21">
        <f t="shared" si="5"/>
        <v>5.3911999867177762E-3</v>
      </c>
      <c r="E60" s="22">
        <v>151411</v>
      </c>
      <c r="F60" s="23">
        <f t="shared" si="5"/>
        <v>4.4180569836478334E-3</v>
      </c>
      <c r="G60" s="20">
        <v>124670</v>
      </c>
      <c r="H60" s="21">
        <f t="shared" si="9"/>
        <v>4.8625188200758673E-2</v>
      </c>
      <c r="I60" s="22">
        <v>68203</v>
      </c>
      <c r="J60" s="23">
        <f t="shared" si="10"/>
        <v>-3.6667184564753708E-2</v>
      </c>
      <c r="K60" s="20">
        <v>15222</v>
      </c>
      <c r="L60" s="21">
        <f t="shared" si="11"/>
        <v>-2.9951567677797608E-2</v>
      </c>
    </row>
    <row r="61" spans="2:14" ht="15" hidden="1" customHeight="1" outlineLevel="1">
      <c r="B61" s="19" t="s">
        <v>44</v>
      </c>
      <c r="C61" s="20">
        <v>407126</v>
      </c>
      <c r="D61" s="21">
        <f t="shared" si="5"/>
        <v>-3.4573850028218667E-2</v>
      </c>
      <c r="E61" s="22">
        <v>146244</v>
      </c>
      <c r="F61" s="23">
        <f t="shared" si="5"/>
        <v>-4.2078235124584085E-2</v>
      </c>
      <c r="G61" s="20">
        <v>120990</v>
      </c>
      <c r="H61" s="21">
        <f t="shared" si="9"/>
        <v>-6.7686901844745462E-2</v>
      </c>
      <c r="I61" s="22">
        <v>66319</v>
      </c>
      <c r="J61" s="23">
        <f t="shared" si="10"/>
        <v>-6.6302005635665573E-4</v>
      </c>
      <c r="K61" s="20">
        <v>14507</v>
      </c>
      <c r="L61" s="21">
        <f t="shared" si="11"/>
        <v>1.6893312771624869E-2</v>
      </c>
    </row>
    <row r="62" spans="2:14" collapsed="1">
      <c r="B62" s="33">
        <v>2007</v>
      </c>
      <c r="C62" s="34">
        <v>5278784</v>
      </c>
      <c r="D62" s="35">
        <f t="shared" si="5"/>
        <v>-3.1595778619496917E-2</v>
      </c>
      <c r="E62" s="34">
        <v>1868182</v>
      </c>
      <c r="F62" s="35">
        <f t="shared" si="5"/>
        <v>-3.2741212548908383E-2</v>
      </c>
      <c r="G62" s="34">
        <v>1475064</v>
      </c>
      <c r="H62" s="35">
        <f t="shared" si="9"/>
        <v>-3.7480513904377344E-2</v>
      </c>
      <c r="I62" s="34">
        <v>969349</v>
      </c>
      <c r="J62" s="35">
        <f t="shared" si="10"/>
        <v>-1.7351839799851221E-2</v>
      </c>
      <c r="K62" s="34">
        <v>183665</v>
      </c>
      <c r="L62" s="35">
        <f t="shared" si="11"/>
        <v>4.8803707330951074E-3</v>
      </c>
    </row>
    <row r="63" spans="2:14" ht="15" hidden="1" customHeight="1" outlineLevel="1">
      <c r="B63" s="19" t="s">
        <v>33</v>
      </c>
      <c r="C63" s="20">
        <v>456433</v>
      </c>
      <c r="D63" s="20"/>
      <c r="E63" s="22">
        <v>159849</v>
      </c>
      <c r="F63" s="23"/>
      <c r="G63" s="20">
        <v>132682</v>
      </c>
      <c r="H63" s="20"/>
      <c r="I63" s="22">
        <v>76217</v>
      </c>
      <c r="J63" s="23"/>
      <c r="K63" s="20">
        <v>16829</v>
      </c>
      <c r="L63" s="20"/>
    </row>
    <row r="64" spans="2:14" ht="15" hidden="1" customHeight="1" outlineLevel="1">
      <c r="B64" s="19" t="s">
        <v>34</v>
      </c>
      <c r="C64" s="20">
        <v>432537</v>
      </c>
      <c r="D64" s="20"/>
      <c r="E64" s="22">
        <v>152276</v>
      </c>
      <c r="F64" s="23"/>
      <c r="G64" s="20">
        <v>122871</v>
      </c>
      <c r="H64" s="20"/>
      <c r="I64" s="22">
        <v>73519</v>
      </c>
      <c r="J64" s="23"/>
      <c r="K64" s="20">
        <v>18087</v>
      </c>
      <c r="L64" s="20"/>
    </row>
    <row r="65" spans="2:12" ht="15" hidden="1" customHeight="1" outlineLevel="1">
      <c r="B65" s="19" t="s">
        <v>35</v>
      </c>
      <c r="C65" s="20">
        <v>487815</v>
      </c>
      <c r="D65" s="20"/>
      <c r="E65" s="22">
        <v>176861</v>
      </c>
      <c r="F65" s="23"/>
      <c r="G65" s="20">
        <v>145366</v>
      </c>
      <c r="H65" s="20"/>
      <c r="I65" s="22">
        <v>79046</v>
      </c>
      <c r="J65" s="23"/>
      <c r="K65" s="20">
        <v>15731</v>
      </c>
      <c r="L65" s="20"/>
    </row>
    <row r="66" spans="2:12" ht="15" hidden="1" customHeight="1" outlineLevel="1">
      <c r="B66" s="19" t="s">
        <v>36</v>
      </c>
      <c r="C66" s="20">
        <v>463926</v>
      </c>
      <c r="D66" s="20"/>
      <c r="E66" s="22">
        <v>163640</v>
      </c>
      <c r="F66" s="23"/>
      <c r="G66" s="20">
        <v>125810</v>
      </c>
      <c r="H66" s="20"/>
      <c r="I66" s="22">
        <v>91190</v>
      </c>
      <c r="J66" s="23"/>
      <c r="K66" s="20">
        <v>14403</v>
      </c>
      <c r="L66" s="20"/>
    </row>
    <row r="67" spans="2:12" ht="15" hidden="1" customHeight="1" outlineLevel="1">
      <c r="B67" s="19" t="s">
        <v>37</v>
      </c>
      <c r="C67" s="20">
        <v>532999</v>
      </c>
      <c r="D67" s="20"/>
      <c r="E67" s="22">
        <v>182235</v>
      </c>
      <c r="F67" s="23"/>
      <c r="G67" s="20">
        <v>144343</v>
      </c>
      <c r="H67" s="20"/>
      <c r="I67" s="22">
        <v>112929</v>
      </c>
      <c r="J67" s="23"/>
      <c r="K67" s="20">
        <v>11231</v>
      </c>
      <c r="L67" s="20"/>
    </row>
    <row r="68" spans="2:12" ht="15" hidden="1" customHeight="1" outlineLevel="1">
      <c r="B68" s="19" t="s">
        <v>38</v>
      </c>
      <c r="C68" s="20">
        <v>486146</v>
      </c>
      <c r="D68" s="20"/>
      <c r="E68" s="22">
        <v>167994</v>
      </c>
      <c r="F68" s="23"/>
      <c r="G68" s="20">
        <v>127674</v>
      </c>
      <c r="H68" s="20"/>
      <c r="I68" s="22">
        <v>103180</v>
      </c>
      <c r="J68" s="23"/>
      <c r="K68" s="20">
        <v>14758</v>
      </c>
      <c r="L68" s="20"/>
    </row>
    <row r="69" spans="2:12" ht="15" hidden="1" customHeight="1" outlineLevel="1">
      <c r="B69" s="19" t="s">
        <v>39</v>
      </c>
      <c r="C69" s="20">
        <v>425119</v>
      </c>
      <c r="D69" s="20"/>
      <c r="E69" s="22">
        <v>151042</v>
      </c>
      <c r="F69" s="23"/>
      <c r="G69" s="20">
        <v>114554</v>
      </c>
      <c r="H69" s="20"/>
      <c r="I69" s="22">
        <v>80105</v>
      </c>
      <c r="J69" s="23"/>
      <c r="K69" s="20">
        <v>15747</v>
      </c>
      <c r="L69" s="20"/>
    </row>
    <row r="70" spans="2:12" ht="15" hidden="1" customHeight="1" outlineLevel="1">
      <c r="B70" s="19" t="s">
        <v>40</v>
      </c>
      <c r="C70" s="20">
        <v>376398</v>
      </c>
      <c r="D70" s="20"/>
      <c r="E70" s="22">
        <v>132318</v>
      </c>
      <c r="F70" s="23"/>
      <c r="G70" s="20">
        <v>102984</v>
      </c>
      <c r="H70" s="20"/>
      <c r="I70" s="22">
        <v>69502</v>
      </c>
      <c r="J70" s="23"/>
      <c r="K70" s="20">
        <v>14751</v>
      </c>
      <c r="L70" s="20"/>
    </row>
    <row r="71" spans="2:12" ht="15" hidden="1" customHeight="1" outlineLevel="1">
      <c r="B71" s="19" t="s">
        <v>41</v>
      </c>
      <c r="C71" s="20">
        <v>476585</v>
      </c>
      <c r="D71" s="20"/>
      <c r="E71" s="22">
        <v>174042</v>
      </c>
      <c r="F71" s="23"/>
      <c r="G71" s="20">
        <v>132613</v>
      </c>
      <c r="H71" s="20"/>
      <c r="I71" s="22">
        <v>85147</v>
      </c>
      <c r="J71" s="23"/>
      <c r="K71" s="20">
        <v>13849</v>
      </c>
      <c r="L71" s="20"/>
    </row>
    <row r="72" spans="2:12" ht="15" hidden="1" customHeight="1" outlineLevel="1">
      <c r="B72" s="19" t="s">
        <v>42</v>
      </c>
      <c r="C72" s="20">
        <v>469736</v>
      </c>
      <c r="D72" s="20"/>
      <c r="E72" s="22">
        <v>167749</v>
      </c>
      <c r="F72" s="23"/>
      <c r="G72" s="20">
        <v>134943</v>
      </c>
      <c r="H72" s="20"/>
      <c r="I72" s="22">
        <v>78469</v>
      </c>
      <c r="J72" s="23"/>
      <c r="K72" s="20">
        <v>17429</v>
      </c>
      <c r="L72" s="20"/>
    </row>
    <row r="73" spans="2:12" ht="15" hidden="1" customHeight="1" outlineLevel="1">
      <c r="B73" s="19" t="s">
        <v>43</v>
      </c>
      <c r="C73" s="20">
        <v>421613</v>
      </c>
      <c r="D73" s="20"/>
      <c r="E73" s="22">
        <v>150745</v>
      </c>
      <c r="F73" s="23"/>
      <c r="G73" s="20">
        <v>118889</v>
      </c>
      <c r="H73" s="20"/>
      <c r="I73" s="22">
        <v>70799</v>
      </c>
      <c r="J73" s="23"/>
      <c r="K73" s="20">
        <v>15692</v>
      </c>
      <c r="L73" s="20"/>
    </row>
    <row r="74" spans="2:12" ht="15" hidden="1" customHeight="1" outlineLevel="1">
      <c r="B74" s="19" t="s">
        <v>44</v>
      </c>
      <c r="C74" s="20">
        <v>421706</v>
      </c>
      <c r="D74" s="20"/>
      <c r="E74" s="22">
        <v>152668</v>
      </c>
      <c r="F74" s="23"/>
      <c r="G74" s="20">
        <v>129774</v>
      </c>
      <c r="H74" s="20"/>
      <c r="I74" s="22">
        <v>66363</v>
      </c>
      <c r="J74" s="23"/>
      <c r="K74" s="20">
        <v>14266</v>
      </c>
      <c r="L74" s="20"/>
    </row>
    <row r="75" spans="2:12" collapsed="1">
      <c r="B75" s="33">
        <v>2006</v>
      </c>
      <c r="C75" s="34">
        <v>5451013</v>
      </c>
      <c r="D75" s="34"/>
      <c r="E75" s="34">
        <v>1931419</v>
      </c>
      <c r="F75" s="35"/>
      <c r="G75" s="34">
        <v>1532503</v>
      </c>
      <c r="H75" s="34"/>
      <c r="I75" s="34">
        <v>986466</v>
      </c>
      <c r="J75" s="35"/>
      <c r="K75" s="34">
        <v>182773</v>
      </c>
      <c r="L75" s="34"/>
    </row>
    <row r="76" spans="2:12" ht="15" customHeight="1">
      <c r="B76" s="211" t="s">
        <v>46</v>
      </c>
      <c r="C76" s="211"/>
      <c r="D76" s="211"/>
      <c r="E76" s="211"/>
      <c r="F76" s="211"/>
      <c r="G76" s="211"/>
      <c r="H76" s="211"/>
      <c r="I76" s="37"/>
      <c r="J76" s="37"/>
      <c r="K76" s="37"/>
      <c r="L76" s="37"/>
    </row>
  </sheetData>
  <mergeCells count="7">
    <mergeCell ref="B76:H76"/>
    <mergeCell ref="B5:L5"/>
    <mergeCell ref="C6:D6"/>
    <mergeCell ref="E6:F6"/>
    <mergeCell ref="G6:H6"/>
    <mergeCell ref="I6:J6"/>
    <mergeCell ref="K6:L6"/>
  </mergeCells>
  <hyperlinks>
    <hyperlink ref="N5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38" customWidth="1"/>
    <col min="2" max="2" width="23.7109375" style="38" customWidth="1"/>
    <col min="3" max="5" width="11.7109375" style="38" customWidth="1"/>
    <col min="6" max="6" width="11.42578125" style="38"/>
    <col min="7" max="7" width="23.7109375" style="38" customWidth="1"/>
    <col min="8" max="10" width="11.7109375" style="38" customWidth="1"/>
    <col min="11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>
      <c r="B1" s="57"/>
    </row>
    <row r="2" spans="2:10" ht="15" customHeight="1"/>
    <row r="3" spans="2:10" ht="15" customHeight="1"/>
    <row r="4" spans="2:10" ht="15" customHeight="1"/>
    <row r="5" spans="2:10" ht="36" customHeight="1">
      <c r="B5" s="215" t="s">
        <v>110</v>
      </c>
      <c r="C5" s="215"/>
      <c r="D5" s="215"/>
      <c r="E5" s="215"/>
      <c r="G5" s="215" t="s">
        <v>111</v>
      </c>
      <c r="H5" s="215"/>
      <c r="I5" s="215"/>
      <c r="J5" s="215"/>
    </row>
    <row r="6" spans="2:10" ht="41.25" customHeight="1">
      <c r="B6" s="59" t="s">
        <v>63</v>
      </c>
      <c r="C6" s="40" t="str">
        <f>actualizaciones!$A$3</f>
        <v>acumulado febrero 2010</v>
      </c>
      <c r="D6" s="40" t="str">
        <f>actualizaciones!$A$2</f>
        <v xml:space="preserve">acumulado febrero 2011 </v>
      </c>
      <c r="E6" s="61" t="s">
        <v>112</v>
      </c>
      <c r="G6" s="59" t="s">
        <v>63</v>
      </c>
      <c r="H6" s="40" t="str">
        <f>actualizaciones!$A$3</f>
        <v>acumulado febrero 2010</v>
      </c>
      <c r="I6" s="40" t="str">
        <f>actualizaciones!$A$2</f>
        <v xml:space="preserve">acumulado febrero 2011 </v>
      </c>
      <c r="J6" s="61" t="s">
        <v>112</v>
      </c>
    </row>
    <row r="7" spans="2:10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>
      <c r="B8" s="62" t="s">
        <v>113</v>
      </c>
      <c r="C8" s="118">
        <v>8.7312691667055837</v>
      </c>
      <c r="D8" s="118">
        <v>9.2095717219544202</v>
      </c>
      <c r="E8" s="119">
        <f>(D8-C8)</f>
        <v>0.47830255524883647</v>
      </c>
      <c r="G8" s="62" t="s">
        <v>113</v>
      </c>
      <c r="H8" s="118">
        <v>8.6586115508596784</v>
      </c>
      <c r="I8" s="118">
        <v>9.3380795530353566</v>
      </c>
      <c r="J8" s="119">
        <f>(I8-H8)</f>
        <v>0.67946800217567827</v>
      </c>
    </row>
    <row r="9" spans="2:10">
      <c r="B9" s="43" t="s">
        <v>66</v>
      </c>
      <c r="C9" s="120"/>
      <c r="D9" s="120"/>
      <c r="E9" s="120"/>
      <c r="G9" s="43" t="s">
        <v>66</v>
      </c>
      <c r="H9" s="120"/>
      <c r="I9" s="120"/>
      <c r="J9" s="120"/>
    </row>
    <row r="10" spans="2:10">
      <c r="B10" s="64" t="s">
        <v>67</v>
      </c>
      <c r="C10" s="121">
        <v>8.2121078029791121</v>
      </c>
      <c r="D10" s="121">
        <v>8.6243047119749381</v>
      </c>
      <c r="E10" s="122">
        <f>(D10-C10)</f>
        <v>0.41219690899582595</v>
      </c>
      <c r="G10" s="64" t="s">
        <v>67</v>
      </c>
      <c r="H10" s="121">
        <v>8.2850503638207584</v>
      </c>
      <c r="I10" s="121">
        <v>9.1154904982938803</v>
      </c>
      <c r="J10" s="122">
        <f>(I10-H10)</f>
        <v>0.83044013447312182</v>
      </c>
    </row>
    <row r="11" spans="2:10">
      <c r="B11" s="67" t="s">
        <v>68</v>
      </c>
      <c r="C11" s="123">
        <v>6.830127118644068</v>
      </c>
      <c r="D11" s="123">
        <v>7.683825441039926</v>
      </c>
      <c r="E11" s="124">
        <f>(D11-C11)</f>
        <v>0.85369832239585808</v>
      </c>
      <c r="G11" s="67" t="s">
        <v>68</v>
      </c>
      <c r="H11" s="123">
        <v>9.1155866900175138</v>
      </c>
      <c r="I11" s="123">
        <v>8.8570841044622668</v>
      </c>
      <c r="J11" s="124">
        <f>(I11-H11)</f>
        <v>-0.25850258555524697</v>
      </c>
    </row>
    <row r="12" spans="2:10">
      <c r="B12" s="67" t="s">
        <v>69</v>
      </c>
      <c r="C12" s="123">
        <v>8.2947690127120524</v>
      </c>
      <c r="D12" s="123">
        <v>8.517882999728986</v>
      </c>
      <c r="E12" s="124">
        <f>(D12-C12)</f>
        <v>0.22311398701693363</v>
      </c>
      <c r="G12" s="67" t="s">
        <v>69</v>
      </c>
      <c r="H12" s="123">
        <v>8.1372969273441154</v>
      </c>
      <c r="I12" s="123">
        <v>9.3402751648207829</v>
      </c>
      <c r="J12" s="124">
        <f>(I12-H12)</f>
        <v>1.2029782374766675</v>
      </c>
    </row>
    <row r="13" spans="2:10">
      <c r="B13" s="67" t="s">
        <v>70</v>
      </c>
      <c r="C13" s="123">
        <v>9.0841596563450864</v>
      </c>
      <c r="D13" s="123">
        <v>9.9481421810492403</v>
      </c>
      <c r="E13" s="124">
        <f>(D13-C13)</f>
        <v>0.86398252470415393</v>
      </c>
      <c r="G13" s="67" t="s">
        <v>70</v>
      </c>
      <c r="H13" s="123">
        <v>8.4555090655509062</v>
      </c>
      <c r="I13" s="123">
        <v>9.2167368325408123</v>
      </c>
      <c r="J13" s="124">
        <f>(I13-H13)</f>
        <v>0.76122776698990613</v>
      </c>
    </row>
    <row r="14" spans="2:10">
      <c r="B14" s="67" t="s">
        <v>71</v>
      </c>
      <c r="C14" s="123">
        <v>7.8288865172536468</v>
      </c>
      <c r="D14" s="123">
        <v>8.4193548387096779</v>
      </c>
      <c r="E14" s="124">
        <f>(D14-C14)</f>
        <v>0.59046832145603112</v>
      </c>
      <c r="G14" s="67" t="s">
        <v>71</v>
      </c>
      <c r="H14" s="123">
        <v>6.1288888888888886</v>
      </c>
      <c r="I14" s="123">
        <v>5.3225071225071225</v>
      </c>
      <c r="J14" s="124">
        <f>(I14-H14)</f>
        <v>-0.80638176638176606</v>
      </c>
    </row>
    <row r="15" spans="2:10">
      <c r="B15" s="43" t="s">
        <v>72</v>
      </c>
      <c r="C15" s="120"/>
      <c r="D15" s="120"/>
      <c r="E15" s="120"/>
      <c r="G15" s="43" t="s">
        <v>72</v>
      </c>
      <c r="H15" s="120"/>
      <c r="I15" s="120"/>
      <c r="J15" s="120"/>
    </row>
    <row r="16" spans="2:10">
      <c r="B16" s="64" t="s">
        <v>73</v>
      </c>
      <c r="C16" s="121">
        <v>9.6988910560044577</v>
      </c>
      <c r="D16" s="121">
        <v>10.393554645397716</v>
      </c>
      <c r="E16" s="122">
        <f>(D16-C16)</f>
        <v>0.69466358939325801</v>
      </c>
      <c r="G16" s="64" t="s">
        <v>73</v>
      </c>
      <c r="H16" s="121">
        <v>8.961616484306365</v>
      </c>
      <c r="I16" s="121">
        <v>9.5338840254864934</v>
      </c>
      <c r="J16" s="122">
        <f>(I16-H16)</f>
        <v>0.57226754118012835</v>
      </c>
    </row>
    <row r="17" spans="2:12">
      <c r="B17" s="217" t="s">
        <v>74</v>
      </c>
      <c r="C17" s="217"/>
      <c r="D17" s="217"/>
      <c r="E17" s="217"/>
      <c r="G17" s="217" t="s">
        <v>74</v>
      </c>
      <c r="H17" s="217"/>
      <c r="I17" s="217"/>
      <c r="J17" s="217"/>
    </row>
    <row r="18" spans="2:12" ht="20.100000000000001" customHeight="1" thickBot="1"/>
    <row r="19" spans="2:12" ht="51.75" customHeight="1" thickBot="1">
      <c r="B19" s="215" t="s">
        <v>114</v>
      </c>
      <c r="C19" s="215"/>
      <c r="D19" s="215"/>
      <c r="E19" s="215"/>
      <c r="G19" s="215" t="s">
        <v>115</v>
      </c>
      <c r="H19" s="215"/>
      <c r="I19" s="215"/>
      <c r="J19" s="215"/>
      <c r="L19" s="36" t="s">
        <v>45</v>
      </c>
    </row>
    <row r="20" spans="2:12" ht="33.75" customHeight="1">
      <c r="B20" s="59" t="s">
        <v>63</v>
      </c>
      <c r="C20" s="40" t="str">
        <f>actualizaciones!$A$3</f>
        <v>acumulado febrero 2010</v>
      </c>
      <c r="D20" s="40" t="str">
        <f>actualizaciones!$A$2</f>
        <v xml:space="preserve">acumulado febrero 2011 </v>
      </c>
      <c r="E20" s="61" t="s">
        <v>112</v>
      </c>
      <c r="G20" s="59" t="s">
        <v>63</v>
      </c>
      <c r="H20" s="40" t="str">
        <f>actualizaciones!$A$3</f>
        <v>acumulado febrero 2010</v>
      </c>
      <c r="I20" s="40" t="str">
        <f>actualizaciones!$A$2</f>
        <v xml:space="preserve">acumulado febrero 2011 </v>
      </c>
      <c r="J20" s="61" t="s">
        <v>112</v>
      </c>
    </row>
    <row r="21" spans="2:12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>
      <c r="B22" s="62" t="s">
        <v>113</v>
      </c>
      <c r="C22" s="118">
        <v>9.4858187822350839</v>
      </c>
      <c r="D22" s="118">
        <v>9.377477669833814</v>
      </c>
      <c r="E22" s="119">
        <f>(D22-C22)</f>
        <v>-0.10834111240126987</v>
      </c>
      <c r="G22" s="62" t="s">
        <v>113</v>
      </c>
      <c r="H22" s="118">
        <v>2.1129328480315221</v>
      </c>
      <c r="I22" s="118">
        <v>2.3004523510852626</v>
      </c>
      <c r="J22" s="119">
        <f>(I22-H22)</f>
        <v>0.18751950305374043</v>
      </c>
    </row>
    <row r="23" spans="2:12">
      <c r="B23" s="43" t="s">
        <v>66</v>
      </c>
      <c r="C23" s="120"/>
      <c r="D23" s="120"/>
      <c r="E23" s="120"/>
      <c r="G23" s="43" t="s">
        <v>66</v>
      </c>
      <c r="H23" s="120"/>
      <c r="I23" s="120"/>
      <c r="J23" s="120"/>
    </row>
    <row r="24" spans="2:12">
      <c r="B24" s="64" t="s">
        <v>67</v>
      </c>
      <c r="C24" s="121">
        <v>9.1115634652915105</v>
      </c>
      <c r="D24" s="121">
        <v>8.717405770236228</v>
      </c>
      <c r="E24" s="122">
        <f>(D24-C24)</f>
        <v>-0.39415769505528253</v>
      </c>
      <c r="G24" s="64" t="s">
        <v>67</v>
      </c>
      <c r="H24" s="121">
        <v>2.1129328480315221</v>
      </c>
      <c r="I24" s="121">
        <v>2.3004523510852626</v>
      </c>
      <c r="J24" s="122">
        <f>(I24-H24)</f>
        <v>0.18751950305374043</v>
      </c>
    </row>
    <row r="25" spans="2:12">
      <c r="B25" s="67" t="s">
        <v>77</v>
      </c>
      <c r="C25" s="123">
        <v>9.3612720463493488</v>
      </c>
      <c r="D25" s="123">
        <v>9.0075589479601188</v>
      </c>
      <c r="E25" s="124">
        <f>(D25-C25)</f>
        <v>-0.35371309838923004</v>
      </c>
      <c r="G25" s="67" t="s">
        <v>77</v>
      </c>
      <c r="H25" s="123">
        <v>1.8506486975761842</v>
      </c>
      <c r="I25" s="123">
        <v>1.7393486777668952</v>
      </c>
      <c r="J25" s="124">
        <f>(I25-H25)</f>
        <v>-0.11130001980928905</v>
      </c>
    </row>
    <row r="26" spans="2:12">
      <c r="B26" s="67" t="s">
        <v>70</v>
      </c>
      <c r="C26" s="123">
        <v>8.4453541651017794</v>
      </c>
      <c r="D26" s="123">
        <v>8.8758780451352557</v>
      </c>
      <c r="E26" s="124">
        <f>(D26-C26)</f>
        <v>0.4305238800334763</v>
      </c>
      <c r="G26" s="67" t="s">
        <v>70</v>
      </c>
      <c r="H26" s="123">
        <v>2.0792478947975543</v>
      </c>
      <c r="I26" s="123">
        <v>2.5859880385695106</v>
      </c>
      <c r="J26" s="124">
        <f>(I26-H26)</f>
        <v>0.50674014377195631</v>
      </c>
    </row>
    <row r="27" spans="2:12">
      <c r="B27" s="67" t="s">
        <v>71</v>
      </c>
      <c r="C27" s="123">
        <v>4.8447401774397969</v>
      </c>
      <c r="D27" s="123">
        <v>1.8650693568726355</v>
      </c>
      <c r="E27" s="124">
        <f>(D27-C27)</f>
        <v>-2.9796708205671614</v>
      </c>
      <c r="G27" s="67" t="s">
        <v>78</v>
      </c>
      <c r="H27" s="123">
        <v>2.1494093859742471</v>
      </c>
      <c r="I27" s="123">
        <v>2.2987625220978196</v>
      </c>
      <c r="J27" s="124">
        <f>(I27-H27)</f>
        <v>0.14935313612357248</v>
      </c>
    </row>
    <row r="28" spans="2:12">
      <c r="B28" s="43" t="s">
        <v>72</v>
      </c>
      <c r="C28" s="120"/>
      <c r="D28" s="120"/>
      <c r="E28" s="120"/>
      <c r="G28" s="67" t="s">
        <v>79</v>
      </c>
      <c r="H28" s="123">
        <v>3.4324045407636739</v>
      </c>
      <c r="I28" s="123">
        <v>3.8459958932238192</v>
      </c>
      <c r="J28" s="124">
        <f>(I28-H28)</f>
        <v>0.41359135246014533</v>
      </c>
    </row>
    <row r="29" spans="2:12">
      <c r="B29" s="64" t="s">
        <v>73</v>
      </c>
      <c r="C29" s="121">
        <v>10.306695770495521</v>
      </c>
      <c r="D29" s="121">
        <v>11.343953554233929</v>
      </c>
      <c r="E29" s="122">
        <f>(D29-C29)</f>
        <v>1.0372577837384078</v>
      </c>
      <c r="G29" s="43" t="s">
        <v>72</v>
      </c>
      <c r="H29" s="44"/>
      <c r="I29" s="44"/>
      <c r="J29" s="50"/>
    </row>
    <row r="30" spans="2:12">
      <c r="B30" s="217" t="s">
        <v>74</v>
      </c>
      <c r="C30" s="217"/>
      <c r="D30" s="217"/>
      <c r="E30" s="217"/>
      <c r="G30" s="64" t="s">
        <v>73</v>
      </c>
      <c r="H30" s="65" t="s">
        <v>86</v>
      </c>
      <c r="I30" s="65" t="s">
        <v>86</v>
      </c>
      <c r="J30" s="66" t="str">
        <f>IFERROR((I30-H30)/H30,"-")</f>
        <v>-</v>
      </c>
    </row>
    <row r="31" spans="2:12">
      <c r="G31" s="217" t="s">
        <v>74</v>
      </c>
      <c r="H31" s="217"/>
      <c r="I31" s="217"/>
      <c r="J31" s="217"/>
    </row>
    <row r="34" spans="2:5" ht="32.25" customHeight="1">
      <c r="B34" s="215" t="s">
        <v>116</v>
      </c>
      <c r="C34" s="215"/>
      <c r="D34" s="215"/>
      <c r="E34" s="215"/>
    </row>
    <row r="35" spans="2:5" ht="21" customHeight="1">
      <c r="B35" s="220"/>
      <c r="C35" s="220"/>
      <c r="D35" s="220"/>
      <c r="E35" s="220"/>
    </row>
    <row r="36" spans="2:5" ht="38.25" customHeight="1">
      <c r="B36" s="59" t="s">
        <v>63</v>
      </c>
      <c r="C36" s="40" t="str">
        <f>actualizaciones!$A$3</f>
        <v>acumulado febrero 2010</v>
      </c>
      <c r="D36" s="40" t="str">
        <f>actualizaciones!$A$2</f>
        <v xml:space="preserve">acumulado febrero 2011 </v>
      </c>
      <c r="E36" s="61" t="s">
        <v>112</v>
      </c>
    </row>
    <row r="37" spans="2:5">
      <c r="B37" s="43" t="s">
        <v>64</v>
      </c>
      <c r="C37" s="44"/>
      <c r="D37" s="44"/>
      <c r="E37" s="44"/>
    </row>
    <row r="38" spans="2:5">
      <c r="B38" s="62" t="s">
        <v>113</v>
      </c>
      <c r="C38" s="118">
        <v>8.3498518191395394</v>
      </c>
      <c r="D38" s="118">
        <v>8.7071834898137297</v>
      </c>
      <c r="E38" s="119">
        <f>($D$38-$C$38)</f>
        <v>0.35733167067419025</v>
      </c>
    </row>
    <row r="39" spans="2:5">
      <c r="B39" s="43" t="s">
        <v>66</v>
      </c>
      <c r="C39" s="120"/>
      <c r="D39" s="120"/>
      <c r="E39" s="120"/>
    </row>
    <row r="40" spans="2:5">
      <c r="B40" s="64" t="s">
        <v>67</v>
      </c>
      <c r="C40" s="121">
        <v>7.7090722305114596</v>
      </c>
      <c r="D40" s="121">
        <v>8.0390148375373354</v>
      </c>
      <c r="E40" s="122">
        <f>($D$40-$C$40)</f>
        <v>0.32994260702587574</v>
      </c>
    </row>
    <row r="41" spans="2:5">
      <c r="B41" s="67" t="s">
        <v>68</v>
      </c>
      <c r="C41" s="123">
        <v>6.8759090178140694</v>
      </c>
      <c r="D41" s="123">
        <v>7.6150031289111393</v>
      </c>
      <c r="E41" s="124">
        <f>($D$41-$C$41)</f>
        <v>0.73909411109706991</v>
      </c>
    </row>
    <row r="42" spans="2:5">
      <c r="B42" s="67" t="s">
        <v>69</v>
      </c>
      <c r="C42" s="123">
        <v>8.2010223300357747</v>
      </c>
      <c r="D42" s="123">
        <v>8.3960719806571795</v>
      </c>
      <c r="E42" s="124">
        <f>($D$42-$C$42)</f>
        <v>0.19504965062140478</v>
      </c>
    </row>
    <row r="43" spans="2:5">
      <c r="B43" s="67" t="s">
        <v>70</v>
      </c>
      <c r="C43" s="123">
        <v>7.7827389328937313</v>
      </c>
      <c r="D43" s="123">
        <v>8.3837143081575736</v>
      </c>
      <c r="E43" s="124">
        <f>($D$43-$C$43)</f>
        <v>0.60097537526384226</v>
      </c>
    </row>
    <row r="44" spans="2:5">
      <c r="B44" s="67" t="s">
        <v>78</v>
      </c>
      <c r="C44" s="123">
        <v>3.6273231170524944</v>
      </c>
      <c r="D44" s="123">
        <v>3.3343650347026825</v>
      </c>
      <c r="E44" s="124">
        <f>($D$44-$C$44)</f>
        <v>-0.29295808234981191</v>
      </c>
    </row>
    <row r="45" spans="2:5">
      <c r="B45" s="67" t="s">
        <v>79</v>
      </c>
      <c r="C45" s="123">
        <v>5.0086943486733624</v>
      </c>
      <c r="D45" s="123">
        <v>5.4095984002666224</v>
      </c>
      <c r="E45" s="124">
        <f>($D$45-$C$45)</f>
        <v>0.40090405159326004</v>
      </c>
    </row>
    <row r="46" spans="2:5">
      <c r="B46" s="43" t="s">
        <v>72</v>
      </c>
      <c r="C46" s="120"/>
      <c r="D46" s="120"/>
      <c r="E46" s="120"/>
    </row>
    <row r="47" spans="2:5">
      <c r="B47" s="64" t="s">
        <v>73</v>
      </c>
      <c r="C47" s="121">
        <v>9.3038226112404043</v>
      </c>
      <c r="D47" s="121">
        <v>9.785109581196803</v>
      </c>
      <c r="E47" s="122">
        <f>($D$47-$C$47)</f>
        <v>0.48128696995639864</v>
      </c>
    </row>
    <row r="48" spans="2:5">
      <c r="B48" s="217" t="s">
        <v>74</v>
      </c>
      <c r="C48" s="217"/>
      <c r="D48" s="217"/>
      <c r="E48" s="21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EM munic y ca 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2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1" customWidth="1"/>
    <col min="2" max="8" width="12.42578125" style="1" customWidth="1"/>
    <col min="9" max="9" width="11.42578125" style="1"/>
    <col min="10" max="10" width="11.85546875" style="1" customWidth="1"/>
    <col min="11" max="11" width="3.7109375" style="1" customWidth="1"/>
    <col min="12" max="16" width="11.42578125" style="1"/>
    <col min="17" max="17" width="16.42578125" style="1" customWidth="1"/>
    <col min="18" max="265" width="11.42578125" style="1"/>
    <col min="266" max="266" width="11.85546875" style="1" customWidth="1"/>
    <col min="267" max="267" width="3.7109375" style="1" customWidth="1"/>
    <col min="268" max="521" width="11.42578125" style="1"/>
    <col min="522" max="522" width="11.85546875" style="1" customWidth="1"/>
    <col min="523" max="523" width="3.7109375" style="1" customWidth="1"/>
    <col min="524" max="777" width="11.42578125" style="1"/>
    <col min="778" max="778" width="11.85546875" style="1" customWidth="1"/>
    <col min="779" max="779" width="3.7109375" style="1" customWidth="1"/>
    <col min="780" max="1033" width="11.42578125" style="1"/>
    <col min="1034" max="1034" width="11.85546875" style="1" customWidth="1"/>
    <col min="1035" max="1035" width="3.7109375" style="1" customWidth="1"/>
    <col min="1036" max="1289" width="11.42578125" style="1"/>
    <col min="1290" max="1290" width="11.85546875" style="1" customWidth="1"/>
    <col min="1291" max="1291" width="3.7109375" style="1" customWidth="1"/>
    <col min="1292" max="1545" width="11.42578125" style="1"/>
    <col min="1546" max="1546" width="11.85546875" style="1" customWidth="1"/>
    <col min="1547" max="1547" width="3.7109375" style="1" customWidth="1"/>
    <col min="1548" max="1801" width="11.42578125" style="1"/>
    <col min="1802" max="1802" width="11.85546875" style="1" customWidth="1"/>
    <col min="1803" max="1803" width="3.7109375" style="1" customWidth="1"/>
    <col min="1804" max="2057" width="11.42578125" style="1"/>
    <col min="2058" max="2058" width="11.85546875" style="1" customWidth="1"/>
    <col min="2059" max="2059" width="3.7109375" style="1" customWidth="1"/>
    <col min="2060" max="2313" width="11.42578125" style="1"/>
    <col min="2314" max="2314" width="11.85546875" style="1" customWidth="1"/>
    <col min="2315" max="2315" width="3.7109375" style="1" customWidth="1"/>
    <col min="2316" max="2569" width="11.42578125" style="1"/>
    <col min="2570" max="2570" width="11.85546875" style="1" customWidth="1"/>
    <col min="2571" max="2571" width="3.7109375" style="1" customWidth="1"/>
    <col min="2572" max="2825" width="11.42578125" style="1"/>
    <col min="2826" max="2826" width="11.85546875" style="1" customWidth="1"/>
    <col min="2827" max="2827" width="3.7109375" style="1" customWidth="1"/>
    <col min="2828" max="3081" width="11.42578125" style="1"/>
    <col min="3082" max="3082" width="11.85546875" style="1" customWidth="1"/>
    <col min="3083" max="3083" width="3.7109375" style="1" customWidth="1"/>
    <col min="3084" max="3337" width="11.42578125" style="1"/>
    <col min="3338" max="3338" width="11.85546875" style="1" customWidth="1"/>
    <col min="3339" max="3339" width="3.7109375" style="1" customWidth="1"/>
    <col min="3340" max="3593" width="11.42578125" style="1"/>
    <col min="3594" max="3594" width="11.85546875" style="1" customWidth="1"/>
    <col min="3595" max="3595" width="3.7109375" style="1" customWidth="1"/>
    <col min="3596" max="3849" width="11.42578125" style="1"/>
    <col min="3850" max="3850" width="11.85546875" style="1" customWidth="1"/>
    <col min="3851" max="3851" width="3.7109375" style="1" customWidth="1"/>
    <col min="3852" max="4105" width="11.42578125" style="1"/>
    <col min="4106" max="4106" width="11.85546875" style="1" customWidth="1"/>
    <col min="4107" max="4107" width="3.7109375" style="1" customWidth="1"/>
    <col min="4108" max="4361" width="11.42578125" style="1"/>
    <col min="4362" max="4362" width="11.85546875" style="1" customWidth="1"/>
    <col min="4363" max="4363" width="3.7109375" style="1" customWidth="1"/>
    <col min="4364" max="4617" width="11.42578125" style="1"/>
    <col min="4618" max="4618" width="11.85546875" style="1" customWidth="1"/>
    <col min="4619" max="4619" width="3.7109375" style="1" customWidth="1"/>
    <col min="4620" max="4873" width="11.42578125" style="1"/>
    <col min="4874" max="4874" width="11.85546875" style="1" customWidth="1"/>
    <col min="4875" max="4875" width="3.7109375" style="1" customWidth="1"/>
    <col min="4876" max="5129" width="11.42578125" style="1"/>
    <col min="5130" max="5130" width="11.85546875" style="1" customWidth="1"/>
    <col min="5131" max="5131" width="3.7109375" style="1" customWidth="1"/>
    <col min="5132" max="5385" width="11.42578125" style="1"/>
    <col min="5386" max="5386" width="11.85546875" style="1" customWidth="1"/>
    <col min="5387" max="5387" width="3.7109375" style="1" customWidth="1"/>
    <col min="5388" max="5641" width="11.42578125" style="1"/>
    <col min="5642" max="5642" width="11.85546875" style="1" customWidth="1"/>
    <col min="5643" max="5643" width="3.7109375" style="1" customWidth="1"/>
    <col min="5644" max="5897" width="11.42578125" style="1"/>
    <col min="5898" max="5898" width="11.85546875" style="1" customWidth="1"/>
    <col min="5899" max="5899" width="3.7109375" style="1" customWidth="1"/>
    <col min="5900" max="6153" width="11.42578125" style="1"/>
    <col min="6154" max="6154" width="11.85546875" style="1" customWidth="1"/>
    <col min="6155" max="6155" width="3.7109375" style="1" customWidth="1"/>
    <col min="6156" max="6409" width="11.42578125" style="1"/>
    <col min="6410" max="6410" width="11.85546875" style="1" customWidth="1"/>
    <col min="6411" max="6411" width="3.7109375" style="1" customWidth="1"/>
    <col min="6412" max="6665" width="11.42578125" style="1"/>
    <col min="6666" max="6666" width="11.85546875" style="1" customWidth="1"/>
    <col min="6667" max="6667" width="3.7109375" style="1" customWidth="1"/>
    <col min="6668" max="6921" width="11.42578125" style="1"/>
    <col min="6922" max="6922" width="11.85546875" style="1" customWidth="1"/>
    <col min="6923" max="6923" width="3.7109375" style="1" customWidth="1"/>
    <col min="6924" max="7177" width="11.42578125" style="1"/>
    <col min="7178" max="7178" width="11.85546875" style="1" customWidth="1"/>
    <col min="7179" max="7179" width="3.7109375" style="1" customWidth="1"/>
    <col min="7180" max="7433" width="11.42578125" style="1"/>
    <col min="7434" max="7434" width="11.85546875" style="1" customWidth="1"/>
    <col min="7435" max="7435" width="3.7109375" style="1" customWidth="1"/>
    <col min="7436" max="7689" width="11.42578125" style="1"/>
    <col min="7690" max="7690" width="11.85546875" style="1" customWidth="1"/>
    <col min="7691" max="7691" width="3.7109375" style="1" customWidth="1"/>
    <col min="7692" max="7945" width="11.42578125" style="1"/>
    <col min="7946" max="7946" width="11.85546875" style="1" customWidth="1"/>
    <col min="7947" max="7947" width="3.7109375" style="1" customWidth="1"/>
    <col min="7948" max="8201" width="11.42578125" style="1"/>
    <col min="8202" max="8202" width="11.85546875" style="1" customWidth="1"/>
    <col min="8203" max="8203" width="3.7109375" style="1" customWidth="1"/>
    <col min="8204" max="8457" width="11.42578125" style="1"/>
    <col min="8458" max="8458" width="11.85546875" style="1" customWidth="1"/>
    <col min="8459" max="8459" width="3.7109375" style="1" customWidth="1"/>
    <col min="8460" max="8713" width="11.42578125" style="1"/>
    <col min="8714" max="8714" width="11.85546875" style="1" customWidth="1"/>
    <col min="8715" max="8715" width="3.7109375" style="1" customWidth="1"/>
    <col min="8716" max="8969" width="11.42578125" style="1"/>
    <col min="8970" max="8970" width="11.85546875" style="1" customWidth="1"/>
    <col min="8971" max="8971" width="3.7109375" style="1" customWidth="1"/>
    <col min="8972" max="9225" width="11.42578125" style="1"/>
    <col min="9226" max="9226" width="11.85546875" style="1" customWidth="1"/>
    <col min="9227" max="9227" width="3.7109375" style="1" customWidth="1"/>
    <col min="9228" max="9481" width="11.42578125" style="1"/>
    <col min="9482" max="9482" width="11.85546875" style="1" customWidth="1"/>
    <col min="9483" max="9483" width="3.7109375" style="1" customWidth="1"/>
    <col min="9484" max="9737" width="11.42578125" style="1"/>
    <col min="9738" max="9738" width="11.85546875" style="1" customWidth="1"/>
    <col min="9739" max="9739" width="3.7109375" style="1" customWidth="1"/>
    <col min="9740" max="9993" width="11.42578125" style="1"/>
    <col min="9994" max="9994" width="11.85546875" style="1" customWidth="1"/>
    <col min="9995" max="9995" width="3.7109375" style="1" customWidth="1"/>
    <col min="9996" max="10249" width="11.42578125" style="1"/>
    <col min="10250" max="10250" width="11.85546875" style="1" customWidth="1"/>
    <col min="10251" max="10251" width="3.7109375" style="1" customWidth="1"/>
    <col min="10252" max="10505" width="11.42578125" style="1"/>
    <col min="10506" max="10506" width="11.85546875" style="1" customWidth="1"/>
    <col min="10507" max="10507" width="3.7109375" style="1" customWidth="1"/>
    <col min="10508" max="10761" width="11.42578125" style="1"/>
    <col min="10762" max="10762" width="11.85546875" style="1" customWidth="1"/>
    <col min="10763" max="10763" width="3.7109375" style="1" customWidth="1"/>
    <col min="10764" max="11017" width="11.42578125" style="1"/>
    <col min="11018" max="11018" width="11.85546875" style="1" customWidth="1"/>
    <col min="11019" max="11019" width="3.7109375" style="1" customWidth="1"/>
    <col min="11020" max="11273" width="11.42578125" style="1"/>
    <col min="11274" max="11274" width="11.85546875" style="1" customWidth="1"/>
    <col min="11275" max="11275" width="3.7109375" style="1" customWidth="1"/>
    <col min="11276" max="11529" width="11.42578125" style="1"/>
    <col min="11530" max="11530" width="11.85546875" style="1" customWidth="1"/>
    <col min="11531" max="11531" width="3.7109375" style="1" customWidth="1"/>
    <col min="11532" max="11785" width="11.42578125" style="1"/>
    <col min="11786" max="11786" width="11.85546875" style="1" customWidth="1"/>
    <col min="11787" max="11787" width="3.7109375" style="1" customWidth="1"/>
    <col min="11788" max="12041" width="11.42578125" style="1"/>
    <col min="12042" max="12042" width="11.85546875" style="1" customWidth="1"/>
    <col min="12043" max="12043" width="3.7109375" style="1" customWidth="1"/>
    <col min="12044" max="12297" width="11.42578125" style="1"/>
    <col min="12298" max="12298" width="11.85546875" style="1" customWidth="1"/>
    <col min="12299" max="12299" width="3.7109375" style="1" customWidth="1"/>
    <col min="12300" max="12553" width="11.42578125" style="1"/>
    <col min="12554" max="12554" width="11.85546875" style="1" customWidth="1"/>
    <col min="12555" max="12555" width="3.7109375" style="1" customWidth="1"/>
    <col min="12556" max="12809" width="11.42578125" style="1"/>
    <col min="12810" max="12810" width="11.85546875" style="1" customWidth="1"/>
    <col min="12811" max="12811" width="3.7109375" style="1" customWidth="1"/>
    <col min="12812" max="13065" width="11.42578125" style="1"/>
    <col min="13066" max="13066" width="11.85546875" style="1" customWidth="1"/>
    <col min="13067" max="13067" width="3.7109375" style="1" customWidth="1"/>
    <col min="13068" max="13321" width="11.42578125" style="1"/>
    <col min="13322" max="13322" width="11.85546875" style="1" customWidth="1"/>
    <col min="13323" max="13323" width="3.7109375" style="1" customWidth="1"/>
    <col min="13324" max="13577" width="11.42578125" style="1"/>
    <col min="13578" max="13578" width="11.85546875" style="1" customWidth="1"/>
    <col min="13579" max="13579" width="3.7109375" style="1" customWidth="1"/>
    <col min="13580" max="13833" width="11.42578125" style="1"/>
    <col min="13834" max="13834" width="11.85546875" style="1" customWidth="1"/>
    <col min="13835" max="13835" width="3.7109375" style="1" customWidth="1"/>
    <col min="13836" max="14089" width="11.42578125" style="1"/>
    <col min="14090" max="14090" width="11.85546875" style="1" customWidth="1"/>
    <col min="14091" max="14091" width="3.7109375" style="1" customWidth="1"/>
    <col min="14092" max="14345" width="11.42578125" style="1"/>
    <col min="14346" max="14346" width="11.85546875" style="1" customWidth="1"/>
    <col min="14347" max="14347" width="3.7109375" style="1" customWidth="1"/>
    <col min="14348" max="14601" width="11.42578125" style="1"/>
    <col min="14602" max="14602" width="11.85546875" style="1" customWidth="1"/>
    <col min="14603" max="14603" width="3.7109375" style="1" customWidth="1"/>
    <col min="14604" max="14857" width="11.42578125" style="1"/>
    <col min="14858" max="14858" width="11.85546875" style="1" customWidth="1"/>
    <col min="14859" max="14859" width="3.7109375" style="1" customWidth="1"/>
    <col min="14860" max="15113" width="11.42578125" style="1"/>
    <col min="15114" max="15114" width="11.85546875" style="1" customWidth="1"/>
    <col min="15115" max="15115" width="3.7109375" style="1" customWidth="1"/>
    <col min="15116" max="15369" width="11.42578125" style="1"/>
    <col min="15370" max="15370" width="11.85546875" style="1" customWidth="1"/>
    <col min="15371" max="15371" width="3.7109375" style="1" customWidth="1"/>
    <col min="15372" max="15625" width="11.42578125" style="1"/>
    <col min="15626" max="15626" width="11.85546875" style="1" customWidth="1"/>
    <col min="15627" max="15627" width="3.7109375" style="1" customWidth="1"/>
    <col min="15628" max="15881" width="11.42578125" style="1"/>
    <col min="15882" max="15882" width="11.85546875" style="1" customWidth="1"/>
    <col min="15883" max="15883" width="3.7109375" style="1" customWidth="1"/>
    <col min="15884" max="16137" width="11.42578125" style="1"/>
    <col min="16138" max="16138" width="11.85546875" style="1" customWidth="1"/>
    <col min="16139" max="16139" width="3.7109375" style="1" customWidth="1"/>
    <col min="16140" max="16384" width="11.42578125" style="1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36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26" customWidth="1"/>
    <col min="2" max="2" width="20.7109375" style="126" customWidth="1"/>
    <col min="3" max="3" width="10.7109375" style="126" customWidth="1"/>
    <col min="4" max="4" width="9.85546875" style="126" customWidth="1"/>
    <col min="5" max="7" width="10.7109375" style="126" customWidth="1"/>
    <col min="8" max="256" width="11.42578125" style="126"/>
    <col min="257" max="257" width="13.5703125" style="126" customWidth="1"/>
    <col min="258" max="258" width="23.7109375" style="126" customWidth="1"/>
    <col min="259" max="263" width="10.7109375" style="126" customWidth="1"/>
    <col min="264" max="512" width="11.42578125" style="126"/>
    <col min="513" max="513" width="13.5703125" style="126" customWidth="1"/>
    <col min="514" max="514" width="23.7109375" style="126" customWidth="1"/>
    <col min="515" max="519" width="10.7109375" style="126" customWidth="1"/>
    <col min="520" max="768" width="11.42578125" style="126"/>
    <col min="769" max="769" width="13.5703125" style="126" customWidth="1"/>
    <col min="770" max="770" width="23.7109375" style="126" customWidth="1"/>
    <col min="771" max="775" width="10.7109375" style="126" customWidth="1"/>
    <col min="776" max="1024" width="11.42578125" style="126"/>
    <col min="1025" max="1025" width="13.5703125" style="126" customWidth="1"/>
    <col min="1026" max="1026" width="23.7109375" style="126" customWidth="1"/>
    <col min="1027" max="1031" width="10.7109375" style="126" customWidth="1"/>
    <col min="1032" max="1280" width="11.42578125" style="126"/>
    <col min="1281" max="1281" width="13.5703125" style="126" customWidth="1"/>
    <col min="1282" max="1282" width="23.7109375" style="126" customWidth="1"/>
    <col min="1283" max="1287" width="10.7109375" style="126" customWidth="1"/>
    <col min="1288" max="1536" width="11.42578125" style="126"/>
    <col min="1537" max="1537" width="13.5703125" style="126" customWidth="1"/>
    <col min="1538" max="1538" width="23.7109375" style="126" customWidth="1"/>
    <col min="1539" max="1543" width="10.7109375" style="126" customWidth="1"/>
    <col min="1544" max="1792" width="11.42578125" style="126"/>
    <col min="1793" max="1793" width="13.5703125" style="126" customWidth="1"/>
    <col min="1794" max="1794" width="23.7109375" style="126" customWidth="1"/>
    <col min="1795" max="1799" width="10.7109375" style="126" customWidth="1"/>
    <col min="1800" max="2048" width="11.42578125" style="126"/>
    <col min="2049" max="2049" width="13.5703125" style="126" customWidth="1"/>
    <col min="2050" max="2050" width="23.7109375" style="126" customWidth="1"/>
    <col min="2051" max="2055" width="10.7109375" style="126" customWidth="1"/>
    <col min="2056" max="2304" width="11.42578125" style="126"/>
    <col min="2305" max="2305" width="13.5703125" style="126" customWidth="1"/>
    <col min="2306" max="2306" width="23.7109375" style="126" customWidth="1"/>
    <col min="2307" max="2311" width="10.7109375" style="126" customWidth="1"/>
    <col min="2312" max="2560" width="11.42578125" style="126"/>
    <col min="2561" max="2561" width="13.5703125" style="126" customWidth="1"/>
    <col min="2562" max="2562" width="23.7109375" style="126" customWidth="1"/>
    <col min="2563" max="2567" width="10.7109375" style="126" customWidth="1"/>
    <col min="2568" max="2816" width="11.42578125" style="126"/>
    <col min="2817" max="2817" width="13.5703125" style="126" customWidth="1"/>
    <col min="2818" max="2818" width="23.7109375" style="126" customWidth="1"/>
    <col min="2819" max="2823" width="10.7109375" style="126" customWidth="1"/>
    <col min="2824" max="3072" width="11.42578125" style="126"/>
    <col min="3073" max="3073" width="13.5703125" style="126" customWidth="1"/>
    <col min="3074" max="3074" width="23.7109375" style="126" customWidth="1"/>
    <col min="3075" max="3079" width="10.7109375" style="126" customWidth="1"/>
    <col min="3080" max="3328" width="11.42578125" style="126"/>
    <col min="3329" max="3329" width="13.5703125" style="126" customWidth="1"/>
    <col min="3330" max="3330" width="23.7109375" style="126" customWidth="1"/>
    <col min="3331" max="3335" width="10.7109375" style="126" customWidth="1"/>
    <col min="3336" max="3584" width="11.42578125" style="126"/>
    <col min="3585" max="3585" width="13.5703125" style="126" customWidth="1"/>
    <col min="3586" max="3586" width="23.7109375" style="126" customWidth="1"/>
    <col min="3587" max="3591" width="10.7109375" style="126" customWidth="1"/>
    <col min="3592" max="3840" width="11.42578125" style="126"/>
    <col min="3841" max="3841" width="13.5703125" style="126" customWidth="1"/>
    <col min="3842" max="3842" width="23.7109375" style="126" customWidth="1"/>
    <col min="3843" max="3847" width="10.7109375" style="126" customWidth="1"/>
    <col min="3848" max="4096" width="11.42578125" style="126"/>
    <col min="4097" max="4097" width="13.5703125" style="126" customWidth="1"/>
    <col min="4098" max="4098" width="23.7109375" style="126" customWidth="1"/>
    <col min="4099" max="4103" width="10.7109375" style="126" customWidth="1"/>
    <col min="4104" max="4352" width="11.42578125" style="126"/>
    <col min="4353" max="4353" width="13.5703125" style="126" customWidth="1"/>
    <col min="4354" max="4354" width="23.7109375" style="126" customWidth="1"/>
    <col min="4355" max="4359" width="10.7109375" style="126" customWidth="1"/>
    <col min="4360" max="4608" width="11.42578125" style="126"/>
    <col min="4609" max="4609" width="13.5703125" style="126" customWidth="1"/>
    <col min="4610" max="4610" width="23.7109375" style="126" customWidth="1"/>
    <col min="4611" max="4615" width="10.7109375" style="126" customWidth="1"/>
    <col min="4616" max="4864" width="11.42578125" style="126"/>
    <col min="4865" max="4865" width="13.5703125" style="126" customWidth="1"/>
    <col min="4866" max="4866" width="23.7109375" style="126" customWidth="1"/>
    <col min="4867" max="4871" width="10.7109375" style="126" customWidth="1"/>
    <col min="4872" max="5120" width="11.42578125" style="126"/>
    <col min="5121" max="5121" width="13.5703125" style="126" customWidth="1"/>
    <col min="5122" max="5122" width="23.7109375" style="126" customWidth="1"/>
    <col min="5123" max="5127" width="10.7109375" style="126" customWidth="1"/>
    <col min="5128" max="5376" width="11.42578125" style="126"/>
    <col min="5377" max="5377" width="13.5703125" style="126" customWidth="1"/>
    <col min="5378" max="5378" width="23.7109375" style="126" customWidth="1"/>
    <col min="5379" max="5383" width="10.7109375" style="126" customWidth="1"/>
    <col min="5384" max="5632" width="11.42578125" style="126"/>
    <col min="5633" max="5633" width="13.5703125" style="126" customWidth="1"/>
    <col min="5634" max="5634" width="23.7109375" style="126" customWidth="1"/>
    <col min="5635" max="5639" width="10.7109375" style="126" customWidth="1"/>
    <col min="5640" max="5888" width="11.42578125" style="126"/>
    <col min="5889" max="5889" width="13.5703125" style="126" customWidth="1"/>
    <col min="5890" max="5890" width="23.7109375" style="126" customWidth="1"/>
    <col min="5891" max="5895" width="10.7109375" style="126" customWidth="1"/>
    <col min="5896" max="6144" width="11.42578125" style="126"/>
    <col min="6145" max="6145" width="13.5703125" style="126" customWidth="1"/>
    <col min="6146" max="6146" width="23.7109375" style="126" customWidth="1"/>
    <col min="6147" max="6151" width="10.7109375" style="126" customWidth="1"/>
    <col min="6152" max="6400" width="11.42578125" style="126"/>
    <col min="6401" max="6401" width="13.5703125" style="126" customWidth="1"/>
    <col min="6402" max="6402" width="23.7109375" style="126" customWidth="1"/>
    <col min="6403" max="6407" width="10.7109375" style="126" customWidth="1"/>
    <col min="6408" max="6656" width="11.42578125" style="126"/>
    <col min="6657" max="6657" width="13.5703125" style="126" customWidth="1"/>
    <col min="6658" max="6658" width="23.7109375" style="126" customWidth="1"/>
    <col min="6659" max="6663" width="10.7109375" style="126" customWidth="1"/>
    <col min="6664" max="6912" width="11.42578125" style="126"/>
    <col min="6913" max="6913" width="13.5703125" style="126" customWidth="1"/>
    <col min="6914" max="6914" width="23.7109375" style="126" customWidth="1"/>
    <col min="6915" max="6919" width="10.7109375" style="126" customWidth="1"/>
    <col min="6920" max="7168" width="11.42578125" style="126"/>
    <col min="7169" max="7169" width="13.5703125" style="126" customWidth="1"/>
    <col min="7170" max="7170" width="23.7109375" style="126" customWidth="1"/>
    <col min="7171" max="7175" width="10.7109375" style="126" customWidth="1"/>
    <col min="7176" max="7424" width="11.42578125" style="126"/>
    <col min="7425" max="7425" width="13.5703125" style="126" customWidth="1"/>
    <col min="7426" max="7426" width="23.7109375" style="126" customWidth="1"/>
    <col min="7427" max="7431" width="10.7109375" style="126" customWidth="1"/>
    <col min="7432" max="7680" width="11.42578125" style="126"/>
    <col min="7681" max="7681" width="13.5703125" style="126" customWidth="1"/>
    <col min="7682" max="7682" width="23.7109375" style="126" customWidth="1"/>
    <col min="7683" max="7687" width="10.7109375" style="126" customWidth="1"/>
    <col min="7688" max="7936" width="11.42578125" style="126"/>
    <col min="7937" max="7937" width="13.5703125" style="126" customWidth="1"/>
    <col min="7938" max="7938" width="23.7109375" style="126" customWidth="1"/>
    <col min="7939" max="7943" width="10.7109375" style="126" customWidth="1"/>
    <col min="7944" max="8192" width="11.42578125" style="126"/>
    <col min="8193" max="8193" width="13.5703125" style="126" customWidth="1"/>
    <col min="8194" max="8194" width="23.7109375" style="126" customWidth="1"/>
    <col min="8195" max="8199" width="10.7109375" style="126" customWidth="1"/>
    <col min="8200" max="8448" width="11.42578125" style="126"/>
    <col min="8449" max="8449" width="13.5703125" style="126" customWidth="1"/>
    <col min="8450" max="8450" width="23.7109375" style="126" customWidth="1"/>
    <col min="8451" max="8455" width="10.7109375" style="126" customWidth="1"/>
    <col min="8456" max="8704" width="11.42578125" style="126"/>
    <col min="8705" max="8705" width="13.5703125" style="126" customWidth="1"/>
    <col min="8706" max="8706" width="23.7109375" style="126" customWidth="1"/>
    <col min="8707" max="8711" width="10.7109375" style="126" customWidth="1"/>
    <col min="8712" max="8960" width="11.42578125" style="126"/>
    <col min="8961" max="8961" width="13.5703125" style="126" customWidth="1"/>
    <col min="8962" max="8962" width="23.7109375" style="126" customWidth="1"/>
    <col min="8963" max="8967" width="10.7109375" style="126" customWidth="1"/>
    <col min="8968" max="9216" width="11.42578125" style="126"/>
    <col min="9217" max="9217" width="13.5703125" style="126" customWidth="1"/>
    <col min="9218" max="9218" width="23.7109375" style="126" customWidth="1"/>
    <col min="9219" max="9223" width="10.7109375" style="126" customWidth="1"/>
    <col min="9224" max="9472" width="11.42578125" style="126"/>
    <col min="9473" max="9473" width="13.5703125" style="126" customWidth="1"/>
    <col min="9474" max="9474" width="23.7109375" style="126" customWidth="1"/>
    <col min="9475" max="9479" width="10.7109375" style="126" customWidth="1"/>
    <col min="9480" max="9728" width="11.42578125" style="126"/>
    <col min="9729" max="9729" width="13.5703125" style="126" customWidth="1"/>
    <col min="9730" max="9730" width="23.7109375" style="126" customWidth="1"/>
    <col min="9731" max="9735" width="10.7109375" style="126" customWidth="1"/>
    <col min="9736" max="9984" width="11.42578125" style="126"/>
    <col min="9985" max="9985" width="13.5703125" style="126" customWidth="1"/>
    <col min="9986" max="9986" width="23.7109375" style="126" customWidth="1"/>
    <col min="9987" max="9991" width="10.7109375" style="126" customWidth="1"/>
    <col min="9992" max="10240" width="11.42578125" style="126"/>
    <col min="10241" max="10241" width="13.5703125" style="126" customWidth="1"/>
    <col min="10242" max="10242" width="23.7109375" style="126" customWidth="1"/>
    <col min="10243" max="10247" width="10.7109375" style="126" customWidth="1"/>
    <col min="10248" max="10496" width="11.42578125" style="126"/>
    <col min="10497" max="10497" width="13.5703125" style="126" customWidth="1"/>
    <col min="10498" max="10498" width="23.7109375" style="126" customWidth="1"/>
    <col min="10499" max="10503" width="10.7109375" style="126" customWidth="1"/>
    <col min="10504" max="10752" width="11.42578125" style="126"/>
    <col min="10753" max="10753" width="13.5703125" style="126" customWidth="1"/>
    <col min="10754" max="10754" width="23.7109375" style="126" customWidth="1"/>
    <col min="10755" max="10759" width="10.7109375" style="126" customWidth="1"/>
    <col min="10760" max="11008" width="11.42578125" style="126"/>
    <col min="11009" max="11009" width="13.5703125" style="126" customWidth="1"/>
    <col min="11010" max="11010" width="23.7109375" style="126" customWidth="1"/>
    <col min="11011" max="11015" width="10.7109375" style="126" customWidth="1"/>
    <col min="11016" max="11264" width="11.42578125" style="126"/>
    <col min="11265" max="11265" width="13.5703125" style="126" customWidth="1"/>
    <col min="11266" max="11266" width="23.7109375" style="126" customWidth="1"/>
    <col min="11267" max="11271" width="10.7109375" style="126" customWidth="1"/>
    <col min="11272" max="11520" width="11.42578125" style="126"/>
    <col min="11521" max="11521" width="13.5703125" style="126" customWidth="1"/>
    <col min="11522" max="11522" width="23.7109375" style="126" customWidth="1"/>
    <col min="11523" max="11527" width="10.7109375" style="126" customWidth="1"/>
    <col min="11528" max="11776" width="11.42578125" style="126"/>
    <col min="11777" max="11777" width="13.5703125" style="126" customWidth="1"/>
    <col min="11778" max="11778" width="23.7109375" style="126" customWidth="1"/>
    <col min="11779" max="11783" width="10.7109375" style="126" customWidth="1"/>
    <col min="11784" max="12032" width="11.42578125" style="126"/>
    <col min="12033" max="12033" width="13.5703125" style="126" customWidth="1"/>
    <col min="12034" max="12034" width="23.7109375" style="126" customWidth="1"/>
    <col min="12035" max="12039" width="10.7109375" style="126" customWidth="1"/>
    <col min="12040" max="12288" width="11.42578125" style="126"/>
    <col min="12289" max="12289" width="13.5703125" style="126" customWidth="1"/>
    <col min="12290" max="12290" width="23.7109375" style="126" customWidth="1"/>
    <col min="12291" max="12295" width="10.7109375" style="126" customWidth="1"/>
    <col min="12296" max="12544" width="11.42578125" style="126"/>
    <col min="12545" max="12545" width="13.5703125" style="126" customWidth="1"/>
    <col min="12546" max="12546" width="23.7109375" style="126" customWidth="1"/>
    <col min="12547" max="12551" width="10.7109375" style="126" customWidth="1"/>
    <col min="12552" max="12800" width="11.42578125" style="126"/>
    <col min="12801" max="12801" width="13.5703125" style="126" customWidth="1"/>
    <col min="12802" max="12802" width="23.7109375" style="126" customWidth="1"/>
    <col min="12803" max="12807" width="10.7109375" style="126" customWidth="1"/>
    <col min="12808" max="13056" width="11.42578125" style="126"/>
    <col min="13057" max="13057" width="13.5703125" style="126" customWidth="1"/>
    <col min="13058" max="13058" width="23.7109375" style="126" customWidth="1"/>
    <col min="13059" max="13063" width="10.7109375" style="126" customWidth="1"/>
    <col min="13064" max="13312" width="11.42578125" style="126"/>
    <col min="13313" max="13313" width="13.5703125" style="126" customWidth="1"/>
    <col min="13314" max="13314" width="23.7109375" style="126" customWidth="1"/>
    <col min="13315" max="13319" width="10.7109375" style="126" customWidth="1"/>
    <col min="13320" max="13568" width="11.42578125" style="126"/>
    <col min="13569" max="13569" width="13.5703125" style="126" customWidth="1"/>
    <col min="13570" max="13570" width="23.7109375" style="126" customWidth="1"/>
    <col min="13571" max="13575" width="10.7109375" style="126" customWidth="1"/>
    <col min="13576" max="13824" width="11.42578125" style="126"/>
    <col min="13825" max="13825" width="13.5703125" style="126" customWidth="1"/>
    <col min="13826" max="13826" width="23.7109375" style="126" customWidth="1"/>
    <col min="13827" max="13831" width="10.7109375" style="126" customWidth="1"/>
    <col min="13832" max="14080" width="11.42578125" style="126"/>
    <col min="14081" max="14081" width="13.5703125" style="126" customWidth="1"/>
    <col min="14082" max="14082" width="23.7109375" style="126" customWidth="1"/>
    <col min="14083" max="14087" width="10.7109375" style="126" customWidth="1"/>
    <col min="14088" max="14336" width="11.42578125" style="126"/>
    <col min="14337" max="14337" width="13.5703125" style="126" customWidth="1"/>
    <col min="14338" max="14338" width="23.7109375" style="126" customWidth="1"/>
    <col min="14339" max="14343" width="10.7109375" style="126" customWidth="1"/>
    <col min="14344" max="14592" width="11.42578125" style="126"/>
    <col min="14593" max="14593" width="13.5703125" style="126" customWidth="1"/>
    <col min="14594" max="14594" width="23.7109375" style="126" customWidth="1"/>
    <col min="14595" max="14599" width="10.7109375" style="126" customWidth="1"/>
    <col min="14600" max="14848" width="11.42578125" style="126"/>
    <col min="14849" max="14849" width="13.5703125" style="126" customWidth="1"/>
    <col min="14850" max="14850" width="23.7109375" style="126" customWidth="1"/>
    <col min="14851" max="14855" width="10.7109375" style="126" customWidth="1"/>
    <col min="14856" max="15104" width="11.42578125" style="126"/>
    <col min="15105" max="15105" width="13.5703125" style="126" customWidth="1"/>
    <col min="15106" max="15106" width="23.7109375" style="126" customWidth="1"/>
    <col min="15107" max="15111" width="10.7109375" style="126" customWidth="1"/>
    <col min="15112" max="15360" width="11.42578125" style="126"/>
    <col min="15361" max="15361" width="13.5703125" style="126" customWidth="1"/>
    <col min="15362" max="15362" width="23.7109375" style="126" customWidth="1"/>
    <col min="15363" max="15367" width="10.7109375" style="126" customWidth="1"/>
    <col min="15368" max="15616" width="11.42578125" style="126"/>
    <col min="15617" max="15617" width="13.5703125" style="126" customWidth="1"/>
    <col min="15618" max="15618" width="23.7109375" style="126" customWidth="1"/>
    <col min="15619" max="15623" width="10.7109375" style="126" customWidth="1"/>
    <col min="15624" max="15872" width="11.42578125" style="126"/>
    <col min="15873" max="15873" width="13.5703125" style="126" customWidth="1"/>
    <col min="15874" max="15874" width="23.7109375" style="126" customWidth="1"/>
    <col min="15875" max="15879" width="10.7109375" style="126" customWidth="1"/>
    <col min="15880" max="16128" width="11.42578125" style="126"/>
    <col min="16129" max="16129" width="13.5703125" style="126" customWidth="1"/>
    <col min="16130" max="16130" width="23.7109375" style="126" customWidth="1"/>
    <col min="16131" max="16135" width="10.7109375" style="126" customWidth="1"/>
    <col min="16136" max="16384" width="11.42578125" style="126"/>
  </cols>
  <sheetData>
    <row r="1" spans="2:7" ht="15" customHeight="1">
      <c r="B1" s="125"/>
    </row>
    <row r="2" spans="2:7" ht="15" customHeight="1">
      <c r="B2" s="125"/>
    </row>
    <row r="3" spans="2:7" ht="15" customHeight="1">
      <c r="B3" s="125"/>
    </row>
    <row r="4" spans="2:7" ht="15" customHeight="1">
      <c r="B4" s="125"/>
    </row>
    <row r="5" spans="2:7" ht="18" customHeight="1">
      <c r="B5" s="218" t="s">
        <v>117</v>
      </c>
      <c r="C5" s="218"/>
      <c r="D5" s="218"/>
      <c r="E5" s="218"/>
      <c r="F5" s="218"/>
      <c r="G5" s="218"/>
    </row>
    <row r="6" spans="2:7" ht="18" customHeight="1">
      <c r="B6" s="218" t="str">
        <f>actualizaciones!$A$2</f>
        <v xml:space="preserve">acumulado febrero 2011 </v>
      </c>
      <c r="C6" s="218"/>
      <c r="D6" s="218"/>
      <c r="E6" s="218"/>
      <c r="F6" s="218"/>
      <c r="G6" s="218"/>
    </row>
    <row r="7" spans="2:7" ht="30" customHeight="1">
      <c r="B7" s="59" t="s">
        <v>118</v>
      </c>
      <c r="C7" s="80" t="s">
        <v>96</v>
      </c>
      <c r="D7" s="80" t="s">
        <v>30</v>
      </c>
      <c r="E7" s="80" t="s">
        <v>29</v>
      </c>
      <c r="F7" s="80" t="s">
        <v>27</v>
      </c>
      <c r="G7" s="80" t="s">
        <v>28</v>
      </c>
    </row>
    <row r="8" spans="2:7" ht="15" customHeight="1">
      <c r="B8" s="127" t="s">
        <v>119</v>
      </c>
      <c r="C8" s="128">
        <v>141321</v>
      </c>
      <c r="D8" s="129">
        <v>19984</v>
      </c>
      <c r="E8" s="129">
        <v>44638</v>
      </c>
      <c r="F8" s="129">
        <v>29861</v>
      </c>
      <c r="G8" s="129">
        <v>14951</v>
      </c>
    </row>
    <row r="9" spans="2:7" ht="15" customHeight="1">
      <c r="B9" s="127" t="s">
        <v>120</v>
      </c>
      <c r="C9" s="128">
        <v>26582</v>
      </c>
      <c r="D9" s="129">
        <v>156</v>
      </c>
      <c r="E9" s="129">
        <v>517</v>
      </c>
      <c r="F9" s="129">
        <v>12058</v>
      </c>
      <c r="G9" s="129">
        <v>12007</v>
      </c>
    </row>
    <row r="10" spans="2:7" ht="15" customHeight="1">
      <c r="B10" s="127" t="s">
        <v>121</v>
      </c>
      <c r="C10" s="128">
        <v>24372</v>
      </c>
      <c r="D10" s="129">
        <v>141</v>
      </c>
      <c r="E10" s="129">
        <v>297</v>
      </c>
      <c r="F10" s="129">
        <v>12983</v>
      </c>
      <c r="G10" s="129">
        <v>9281</v>
      </c>
    </row>
    <row r="11" spans="2:7" ht="15" customHeight="1">
      <c r="B11" s="127" t="s">
        <v>122</v>
      </c>
      <c r="C11" s="128">
        <v>105326</v>
      </c>
      <c r="D11" s="129">
        <v>988</v>
      </c>
      <c r="E11" s="129">
        <v>31949</v>
      </c>
      <c r="F11" s="129">
        <v>39965</v>
      </c>
      <c r="G11" s="129">
        <v>12837</v>
      </c>
    </row>
    <row r="12" spans="2:7" ht="15" customHeight="1">
      <c r="B12" s="127" t="s">
        <v>123</v>
      </c>
      <c r="C12" s="128">
        <v>29947</v>
      </c>
      <c r="D12" s="129">
        <v>708</v>
      </c>
      <c r="E12" s="129">
        <v>2527</v>
      </c>
      <c r="F12" s="129">
        <v>12319</v>
      </c>
      <c r="G12" s="129">
        <v>6275</v>
      </c>
    </row>
    <row r="13" spans="2:7" ht="15" customHeight="1">
      <c r="B13" s="127" t="s">
        <v>124</v>
      </c>
      <c r="C13" s="128">
        <v>231628</v>
      </c>
      <c r="D13" s="129">
        <v>902</v>
      </c>
      <c r="E13" s="129">
        <v>9591</v>
      </c>
      <c r="F13" s="129">
        <v>87128</v>
      </c>
      <c r="G13" s="129">
        <v>84248</v>
      </c>
    </row>
    <row r="14" spans="2:7" ht="15" customHeight="1">
      <c r="B14" s="127" t="s">
        <v>125</v>
      </c>
      <c r="C14" s="128">
        <v>11248</v>
      </c>
      <c r="D14" s="129">
        <v>127</v>
      </c>
      <c r="E14" s="129">
        <v>329</v>
      </c>
      <c r="F14" s="129">
        <v>3835</v>
      </c>
      <c r="G14" s="129">
        <v>6098</v>
      </c>
    </row>
    <row r="15" spans="2:7" ht="15" customHeight="1">
      <c r="B15" s="127" t="s">
        <v>126</v>
      </c>
      <c r="C15" s="128">
        <v>24543</v>
      </c>
      <c r="D15" s="129">
        <v>695</v>
      </c>
      <c r="E15" s="129">
        <v>846</v>
      </c>
      <c r="F15" s="129">
        <v>12070</v>
      </c>
      <c r="G15" s="129">
        <v>8851</v>
      </c>
    </row>
    <row r="16" spans="2:7" ht="15" customHeight="1">
      <c r="B16" s="127" t="s">
        <v>127</v>
      </c>
      <c r="C16" s="128">
        <v>147013</v>
      </c>
      <c r="D16" s="129">
        <v>588</v>
      </c>
      <c r="E16" s="129">
        <v>16758</v>
      </c>
      <c r="F16" s="129">
        <v>43881</v>
      </c>
      <c r="G16" s="129">
        <v>70918</v>
      </c>
    </row>
    <row r="17" spans="2:11" ht="15" customHeight="1">
      <c r="B17" s="130" t="s">
        <v>128</v>
      </c>
      <c r="C17" s="128">
        <v>42507</v>
      </c>
      <c r="D17" s="129">
        <v>185</v>
      </c>
      <c r="E17" s="129">
        <v>3486</v>
      </c>
      <c r="F17" s="129">
        <v>15516</v>
      </c>
      <c r="G17" s="129">
        <v>20097</v>
      </c>
    </row>
    <row r="18" spans="2:11" ht="15" customHeight="1">
      <c r="B18" s="130" t="s">
        <v>129</v>
      </c>
      <c r="C18" s="128">
        <v>28560</v>
      </c>
      <c r="D18" s="129">
        <v>132</v>
      </c>
      <c r="E18" s="129">
        <v>2072</v>
      </c>
      <c r="F18" s="129">
        <v>7402</v>
      </c>
      <c r="G18" s="129">
        <v>16549</v>
      </c>
    </row>
    <row r="19" spans="2:11" ht="15" customHeight="1">
      <c r="B19" s="130" t="s">
        <v>130</v>
      </c>
      <c r="C19" s="128">
        <v>28909</v>
      </c>
      <c r="D19" s="129">
        <v>115</v>
      </c>
      <c r="E19" s="129">
        <v>2413</v>
      </c>
      <c r="F19" s="129">
        <v>9379</v>
      </c>
      <c r="G19" s="129">
        <v>12782</v>
      </c>
    </row>
    <row r="20" spans="2:11" ht="15" customHeight="1">
      <c r="B20" s="130" t="s">
        <v>131</v>
      </c>
      <c r="C20" s="128">
        <v>47037</v>
      </c>
      <c r="D20" s="129">
        <v>156</v>
      </c>
      <c r="E20" s="129">
        <v>8787</v>
      </c>
      <c r="F20" s="129">
        <v>11584</v>
      </c>
      <c r="G20" s="129">
        <v>21490</v>
      </c>
    </row>
    <row r="21" spans="2:11" ht="15" customHeight="1">
      <c r="B21" s="127" t="s">
        <v>132</v>
      </c>
      <c r="C21" s="128">
        <v>6118</v>
      </c>
      <c r="D21" s="129">
        <v>130</v>
      </c>
      <c r="E21" s="129">
        <v>592</v>
      </c>
      <c r="F21" s="129">
        <v>2171</v>
      </c>
      <c r="G21" s="129">
        <v>2267</v>
      </c>
    </row>
    <row r="22" spans="2:11" ht="15" customHeight="1">
      <c r="B22" s="127" t="s">
        <v>133</v>
      </c>
      <c r="C22" s="128">
        <v>7032</v>
      </c>
      <c r="D22" s="129">
        <v>81</v>
      </c>
      <c r="E22" s="129">
        <v>1232</v>
      </c>
      <c r="F22" s="129">
        <v>2930</v>
      </c>
      <c r="G22" s="129">
        <v>1960</v>
      </c>
    </row>
    <row r="23" spans="2:11" ht="15" customHeight="1">
      <c r="B23" s="127" t="s">
        <v>134</v>
      </c>
      <c r="C23" s="128">
        <v>12188</v>
      </c>
      <c r="D23" s="129">
        <v>89</v>
      </c>
      <c r="E23" s="129">
        <v>374</v>
      </c>
      <c r="F23" s="129">
        <v>6830</v>
      </c>
      <c r="G23" s="129">
        <v>3078</v>
      </c>
    </row>
    <row r="24" spans="2:11" ht="15" customHeight="1">
      <c r="B24" s="127" t="s">
        <v>135</v>
      </c>
      <c r="C24" s="128">
        <v>12143</v>
      </c>
      <c r="D24" s="129">
        <v>206</v>
      </c>
      <c r="E24" s="129">
        <v>592</v>
      </c>
      <c r="F24" s="129">
        <v>6448</v>
      </c>
      <c r="G24" s="129">
        <v>2719</v>
      </c>
    </row>
    <row r="25" spans="2:11" ht="15" customHeight="1">
      <c r="B25" s="127" t="s">
        <v>136</v>
      </c>
      <c r="C25" s="128">
        <v>13270</v>
      </c>
      <c r="D25" s="129">
        <v>298</v>
      </c>
      <c r="E25" s="129">
        <v>1018</v>
      </c>
      <c r="F25" s="129">
        <v>5913</v>
      </c>
      <c r="G25" s="129">
        <v>2452</v>
      </c>
    </row>
    <row r="26" spans="2:11" ht="15" customHeight="1">
      <c r="B26" s="127" t="s">
        <v>137</v>
      </c>
      <c r="C26" s="128">
        <v>1852</v>
      </c>
      <c r="D26" s="129">
        <v>141</v>
      </c>
      <c r="E26" s="129">
        <v>220</v>
      </c>
      <c r="F26" s="129">
        <v>607</v>
      </c>
      <c r="G26" s="129">
        <v>322</v>
      </c>
    </row>
    <row r="27" spans="2:11" ht="15" customHeight="1">
      <c r="B27" s="127" t="s">
        <v>138</v>
      </c>
      <c r="C27" s="128">
        <v>2091</v>
      </c>
      <c r="D27" s="129">
        <v>465</v>
      </c>
      <c r="E27" s="129">
        <v>474</v>
      </c>
      <c r="F27" s="129">
        <v>336</v>
      </c>
      <c r="G27" s="129">
        <v>395</v>
      </c>
    </row>
    <row r="28" spans="2:11" ht="15" customHeight="1">
      <c r="B28" s="131" t="s">
        <v>139</v>
      </c>
      <c r="C28" s="128">
        <v>6515</v>
      </c>
      <c r="D28" s="129">
        <v>608</v>
      </c>
      <c r="E28" s="129">
        <v>450</v>
      </c>
      <c r="F28" s="129">
        <v>1137</v>
      </c>
      <c r="G28" s="129">
        <v>1181</v>
      </c>
    </row>
    <row r="29" spans="2:11" ht="15" customHeight="1">
      <c r="B29" s="82" t="s">
        <v>140</v>
      </c>
      <c r="C29" s="132">
        <f>C30-C8</f>
        <v>661868</v>
      </c>
      <c r="D29" s="132">
        <f>D30-D8</f>
        <v>6323</v>
      </c>
      <c r="E29" s="132">
        <f>E30-E8</f>
        <v>67766</v>
      </c>
      <c r="F29" s="132">
        <f>F30-F8</f>
        <v>250611</v>
      </c>
      <c r="G29" s="132">
        <f>G30-G8</f>
        <v>224889</v>
      </c>
    </row>
    <row r="30" spans="2:11" ht="15" customHeight="1">
      <c r="B30" s="133" t="s">
        <v>96</v>
      </c>
      <c r="C30" s="134">
        <v>803189</v>
      </c>
      <c r="D30" s="134">
        <v>26307</v>
      </c>
      <c r="E30" s="134">
        <v>112404</v>
      </c>
      <c r="F30" s="134">
        <v>280472</v>
      </c>
      <c r="G30" s="134">
        <v>239840</v>
      </c>
      <c r="H30" s="135"/>
      <c r="I30" s="135"/>
      <c r="J30" s="135"/>
      <c r="K30" s="135"/>
    </row>
    <row r="31" spans="2:11" ht="15" customHeight="1">
      <c r="B31" s="216" t="s">
        <v>109</v>
      </c>
      <c r="C31" s="219"/>
      <c r="D31" s="219"/>
      <c r="E31" s="219"/>
      <c r="F31" s="219"/>
      <c r="G31" s="219"/>
    </row>
    <row r="32" spans="2:11" ht="14.25" customHeight="1"/>
    <row r="33" ht="35.25" customHeight="1"/>
  </sheetData>
  <mergeCells count="3">
    <mergeCell ref="B5:G5"/>
    <mergeCell ref="B6:G6"/>
    <mergeCell ref="B31:G31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218" t="s">
        <v>141</v>
      </c>
      <c r="C5" s="218"/>
      <c r="D5" s="218"/>
      <c r="E5" s="218"/>
      <c r="F5" s="218"/>
      <c r="G5" s="218"/>
    </row>
    <row r="6" spans="2:7" ht="18" customHeight="1">
      <c r="B6" s="218" t="str">
        <f>actualizaciones!$A$2</f>
        <v xml:space="preserve">acumulado febrero 2011 </v>
      </c>
      <c r="C6" s="218"/>
      <c r="D6" s="218"/>
      <c r="E6" s="218"/>
      <c r="F6" s="218"/>
      <c r="G6" s="218"/>
    </row>
    <row r="7" spans="2:7" ht="30" customHeight="1">
      <c r="B7" s="59" t="s">
        <v>118</v>
      </c>
      <c r="C7" s="80" t="s">
        <v>96</v>
      </c>
      <c r="D7" s="80" t="s">
        <v>30</v>
      </c>
      <c r="E7" s="80" t="s">
        <v>29</v>
      </c>
      <c r="F7" s="80" t="s">
        <v>27</v>
      </c>
      <c r="G7" s="80" t="s">
        <v>28</v>
      </c>
    </row>
    <row r="8" spans="2:7" ht="15" customHeight="1">
      <c r="B8" s="127" t="s">
        <v>119</v>
      </c>
      <c r="C8" s="136">
        <v>-0.10963193508146318</v>
      </c>
      <c r="D8" s="137">
        <v>-0.15221449176989654</v>
      </c>
      <c r="E8" s="137">
        <v>-9.7547661888684467E-2</v>
      </c>
      <c r="F8" s="137">
        <v>-0.15851321647973848</v>
      </c>
      <c r="G8" s="137">
        <v>-0.20197491326394446</v>
      </c>
    </row>
    <row r="9" spans="2:7" ht="15" customHeight="1">
      <c r="B9" s="127" t="s">
        <v>120</v>
      </c>
      <c r="C9" s="136">
        <v>0.15358243284294582</v>
      </c>
      <c r="D9" s="137">
        <v>-0.37848605577689243</v>
      </c>
      <c r="E9" s="137">
        <v>0.10234541577825151</v>
      </c>
      <c r="F9" s="137">
        <v>0.25447357469829379</v>
      </c>
      <c r="G9" s="137">
        <v>0.17038697728823471</v>
      </c>
    </row>
    <row r="10" spans="2:7" ht="15" customHeight="1">
      <c r="B10" s="127" t="s">
        <v>121</v>
      </c>
      <c r="C10" s="136">
        <v>0.12979788614871124</v>
      </c>
      <c r="D10" s="137">
        <v>0.38235294117647056</v>
      </c>
      <c r="E10" s="137">
        <v>-0.17500000000000004</v>
      </c>
      <c r="F10" s="137">
        <v>0.13537385220813292</v>
      </c>
      <c r="G10" s="137">
        <v>0.18259429153924556</v>
      </c>
    </row>
    <row r="11" spans="2:7" ht="15" customHeight="1">
      <c r="B11" s="127" t="s">
        <v>122</v>
      </c>
      <c r="C11" s="136">
        <v>7.8485782451541475E-2</v>
      </c>
      <c r="D11" s="137">
        <v>0.25221799746514573</v>
      </c>
      <c r="E11" s="137">
        <v>9.3020868970236092E-2</v>
      </c>
      <c r="F11" s="137">
        <v>5.1793562649682823E-2</v>
      </c>
      <c r="G11" s="137">
        <v>-0.10730180806675937</v>
      </c>
    </row>
    <row r="12" spans="2:7" ht="15" customHeight="1">
      <c r="B12" s="127" t="s">
        <v>123</v>
      </c>
      <c r="C12" s="136">
        <v>0.49086473838801226</v>
      </c>
      <c r="D12" s="137">
        <v>0.34090909090909083</v>
      </c>
      <c r="E12" s="137">
        <v>0.17480241748024183</v>
      </c>
      <c r="F12" s="137">
        <v>0.51693141238763696</v>
      </c>
      <c r="G12" s="137">
        <v>0.34052552873317676</v>
      </c>
    </row>
    <row r="13" spans="2:7" ht="15" customHeight="1">
      <c r="B13" s="127" t="s">
        <v>124</v>
      </c>
      <c r="C13" s="136">
        <v>1.9238215932692704E-2</v>
      </c>
      <c r="D13" s="137">
        <v>4.2774566473988473E-2</v>
      </c>
      <c r="E13" s="137">
        <v>-5.7210262459451489E-2</v>
      </c>
      <c r="F13" s="137">
        <v>3.7596313012825844E-2</v>
      </c>
      <c r="G13" s="137">
        <v>6.3788613613016132E-3</v>
      </c>
    </row>
    <row r="14" spans="2:7" ht="15" customHeight="1">
      <c r="B14" s="127" t="s">
        <v>125</v>
      </c>
      <c r="C14" s="136">
        <v>-0.12466926070038908</v>
      </c>
      <c r="D14" s="137">
        <v>0.15454545454545454</v>
      </c>
      <c r="E14" s="137">
        <v>-4.081632653061229E-2</v>
      </c>
      <c r="F14" s="137">
        <v>-0.18352139663615075</v>
      </c>
      <c r="G14" s="137">
        <v>-4.2700156985871263E-2</v>
      </c>
    </row>
    <row r="15" spans="2:7" ht="15" customHeight="1">
      <c r="B15" s="127" t="s">
        <v>126</v>
      </c>
      <c r="C15" s="136">
        <v>0.34674056189640035</v>
      </c>
      <c r="D15" s="137">
        <v>0.15833333333333344</v>
      </c>
      <c r="E15" s="137">
        <v>0.11315789473684212</v>
      </c>
      <c r="F15" s="137">
        <v>0.34081315263274825</v>
      </c>
      <c r="G15" s="137">
        <v>0.39782059380922297</v>
      </c>
    </row>
    <row r="16" spans="2:7" ht="15" customHeight="1">
      <c r="B16" s="127" t="s">
        <v>127</v>
      </c>
      <c r="C16" s="136">
        <v>0.233434012920547</v>
      </c>
      <c r="D16" s="137">
        <v>0.22755741127348639</v>
      </c>
      <c r="E16" s="137">
        <v>8.0673244341265216E-2</v>
      </c>
      <c r="F16" s="137">
        <v>0.345547651171348</v>
      </c>
      <c r="G16" s="137">
        <v>0.14962391388924923</v>
      </c>
    </row>
    <row r="17" spans="2:7" ht="15" customHeight="1">
      <c r="B17" s="130" t="s">
        <v>128</v>
      </c>
      <c r="C17" s="136">
        <v>0.21164699846074919</v>
      </c>
      <c r="D17" s="137">
        <v>0.25850340136054428</v>
      </c>
      <c r="E17" s="137">
        <v>-2.16110019646365E-2</v>
      </c>
      <c r="F17" s="137">
        <v>0.46834484716570457</v>
      </c>
      <c r="G17" s="137">
        <v>0.14168039538714994</v>
      </c>
    </row>
    <row r="18" spans="2:7" ht="15" customHeight="1">
      <c r="B18" s="130" t="s">
        <v>129</v>
      </c>
      <c r="C18" s="136">
        <v>0.14313160422670501</v>
      </c>
      <c r="D18" s="137">
        <v>0.73684210526315796</v>
      </c>
      <c r="E18" s="137">
        <v>0.36765676567656769</v>
      </c>
      <c r="F18" s="137">
        <v>0.24278038952316994</v>
      </c>
      <c r="G18" s="137">
        <v>2.2111049348403355E-2</v>
      </c>
    </row>
    <row r="19" spans="2:7" ht="15" customHeight="1">
      <c r="B19" s="130" t="s">
        <v>130</v>
      </c>
      <c r="C19" s="136">
        <v>0.11915914985869702</v>
      </c>
      <c r="D19" s="137">
        <v>1.7699115044247815E-2</v>
      </c>
      <c r="E19" s="137">
        <v>0.17995110024449867</v>
      </c>
      <c r="F19" s="137">
        <v>1.1431036342068435E-2</v>
      </c>
      <c r="G19" s="137">
        <v>3.3975084937712285E-2</v>
      </c>
    </row>
    <row r="20" spans="2:7" ht="15" customHeight="1">
      <c r="B20" s="130" t="s">
        <v>131</v>
      </c>
      <c r="C20" s="136">
        <v>0.41281951160904695</v>
      </c>
      <c r="D20" s="137">
        <v>9.0909090909090828E-2</v>
      </c>
      <c r="E20" s="137">
        <v>4.8067748091602969E-2</v>
      </c>
      <c r="F20" s="137">
        <v>0.69953051643192499</v>
      </c>
      <c r="G20" s="137">
        <v>0.38359515838269376</v>
      </c>
    </row>
    <row r="21" spans="2:7" ht="15" customHeight="1">
      <c r="B21" s="127" t="s">
        <v>132</v>
      </c>
      <c r="C21" s="136">
        <v>0.33580786026200871</v>
      </c>
      <c r="D21" s="137">
        <v>7.7519379844961378E-3</v>
      </c>
      <c r="E21" s="137">
        <v>0.40617577197149646</v>
      </c>
      <c r="F21" s="137">
        <v>0.14263157894736844</v>
      </c>
      <c r="G21" s="137">
        <v>0.70579382994732875</v>
      </c>
    </row>
    <row r="22" spans="2:7" ht="15" customHeight="1">
      <c r="B22" s="127" t="s">
        <v>133</v>
      </c>
      <c r="C22" s="136">
        <v>0.15543871179756819</v>
      </c>
      <c r="D22" s="137">
        <v>-0.21359223300970875</v>
      </c>
      <c r="E22" s="137">
        <v>0.26748971193415638</v>
      </c>
      <c r="F22" s="137">
        <v>7.1689831748354083E-2</v>
      </c>
      <c r="G22" s="137">
        <v>0.15839243498817956</v>
      </c>
    </row>
    <row r="23" spans="2:7" ht="15" customHeight="1">
      <c r="B23" s="127" t="s">
        <v>134</v>
      </c>
      <c r="C23" s="136">
        <v>0.25455481214616582</v>
      </c>
      <c r="D23" s="137">
        <v>-0.19819819819819817</v>
      </c>
      <c r="E23" s="137">
        <v>0.95811518324607325</v>
      </c>
      <c r="F23" s="137">
        <v>0.15508202266193138</v>
      </c>
      <c r="G23" s="137">
        <v>0.45325779036827196</v>
      </c>
    </row>
    <row r="24" spans="2:7" ht="15" customHeight="1">
      <c r="B24" s="127" t="s">
        <v>135</v>
      </c>
      <c r="C24" s="136">
        <v>0.10874726077428787</v>
      </c>
      <c r="D24" s="137">
        <v>0.17714285714285705</v>
      </c>
      <c r="E24" s="137">
        <v>0.934640522875817</v>
      </c>
      <c r="F24" s="137">
        <v>-1.8419850814431427E-2</v>
      </c>
      <c r="G24" s="137">
        <v>2.7588813303099036E-2</v>
      </c>
    </row>
    <row r="25" spans="2:7" ht="15" customHeight="1">
      <c r="B25" s="127" t="s">
        <v>136</v>
      </c>
      <c r="C25" s="136">
        <v>0.2711945588657918</v>
      </c>
      <c r="D25" s="137">
        <v>-1.3245033112582738E-2</v>
      </c>
      <c r="E25" s="137">
        <v>0.24602203182374538</v>
      </c>
      <c r="F25" s="137">
        <v>0.19285858382085941</v>
      </c>
      <c r="G25" s="137">
        <v>-0.13172804532577909</v>
      </c>
    </row>
    <row r="26" spans="2:7" ht="15" customHeight="1">
      <c r="B26" s="127" t="s">
        <v>137</v>
      </c>
      <c r="C26" s="136">
        <v>0.14250462677359654</v>
      </c>
      <c r="D26" s="137">
        <v>-0.31553398058252424</v>
      </c>
      <c r="E26" s="137">
        <v>0.22222222222222232</v>
      </c>
      <c r="F26" s="137">
        <v>0.64054054054054044</v>
      </c>
      <c r="G26" s="137">
        <v>-3.8805970149253688E-2</v>
      </c>
    </row>
    <row r="27" spans="2:7" ht="15" customHeight="1">
      <c r="B27" s="127" t="s">
        <v>138</v>
      </c>
      <c r="C27" s="136">
        <v>-0.27320125130344108</v>
      </c>
      <c r="D27" s="137">
        <v>-0.52839756592292098</v>
      </c>
      <c r="E27" s="137">
        <v>-0.12546125461254609</v>
      </c>
      <c r="F27" s="137">
        <v>-0.16000000000000003</v>
      </c>
      <c r="G27" s="137">
        <v>-0.14686825053995678</v>
      </c>
    </row>
    <row r="28" spans="2:7" ht="15" customHeight="1">
      <c r="B28" s="131" t="s">
        <v>139</v>
      </c>
      <c r="C28" s="136">
        <v>-5.7027066145607153E-2</v>
      </c>
      <c r="D28" s="137">
        <v>-4.8513302034428829E-2</v>
      </c>
      <c r="E28" s="137">
        <v>-0.41099476439790572</v>
      </c>
      <c r="F28" s="137">
        <v>-3.6440677966101731E-2</v>
      </c>
      <c r="G28" s="137">
        <v>-0.12969786293294028</v>
      </c>
    </row>
    <row r="29" spans="2:7" ht="15" customHeight="1">
      <c r="B29" s="82" t="s">
        <v>140</v>
      </c>
      <c r="C29" s="138">
        <v>0.1160182240642631</v>
      </c>
      <c r="D29" s="138">
        <v>-8.1568627450980813E-3</v>
      </c>
      <c r="E29" s="138">
        <v>7.2484411103725499E-2</v>
      </c>
      <c r="F29" s="138">
        <v>0.13157989795457614</v>
      </c>
      <c r="G29" s="138">
        <v>8.1010017496971676E-2</v>
      </c>
    </row>
    <row r="30" spans="2:7" ht="15" customHeight="1">
      <c r="B30" s="133" t="s">
        <v>96</v>
      </c>
      <c r="C30" s="139">
        <v>6.8377353069498659E-2</v>
      </c>
      <c r="D30" s="139">
        <v>-0.12154806825391529</v>
      </c>
      <c r="E30" s="139">
        <v>-2.174897247201435E-3</v>
      </c>
      <c r="F30" s="139">
        <v>9.1517613910552686E-2</v>
      </c>
      <c r="G30" s="139">
        <v>5.7630825811060493E-2</v>
      </c>
    </row>
    <row r="31" spans="2:7" ht="15" customHeight="1">
      <c r="B31" s="216" t="s">
        <v>59</v>
      </c>
      <c r="C31" s="219"/>
      <c r="D31" s="219"/>
      <c r="E31" s="219"/>
      <c r="F31" s="219"/>
      <c r="G31" s="219"/>
    </row>
  </sheetData>
  <mergeCells count="3">
    <mergeCell ref="B5:G5"/>
    <mergeCell ref="B6:G6"/>
    <mergeCell ref="B31:G31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26" customWidth="1"/>
    <col min="2" max="2" width="20.7109375" style="126" customWidth="1"/>
    <col min="3" max="7" width="10.7109375" style="126" customWidth="1"/>
    <col min="8" max="256" width="11.42578125" style="126"/>
    <col min="257" max="257" width="13.5703125" style="126" customWidth="1"/>
    <col min="258" max="258" width="23.7109375" style="126" customWidth="1"/>
    <col min="259" max="263" width="10.7109375" style="126" customWidth="1"/>
    <col min="264" max="512" width="11.42578125" style="126"/>
    <col min="513" max="513" width="13.5703125" style="126" customWidth="1"/>
    <col min="514" max="514" width="23.7109375" style="126" customWidth="1"/>
    <col min="515" max="519" width="10.7109375" style="126" customWidth="1"/>
    <col min="520" max="768" width="11.42578125" style="126"/>
    <col min="769" max="769" width="13.5703125" style="126" customWidth="1"/>
    <col min="770" max="770" width="23.7109375" style="126" customWidth="1"/>
    <col min="771" max="775" width="10.7109375" style="126" customWidth="1"/>
    <col min="776" max="1024" width="11.42578125" style="126"/>
    <col min="1025" max="1025" width="13.5703125" style="126" customWidth="1"/>
    <col min="1026" max="1026" width="23.7109375" style="126" customWidth="1"/>
    <col min="1027" max="1031" width="10.7109375" style="126" customWidth="1"/>
    <col min="1032" max="1280" width="11.42578125" style="126"/>
    <col min="1281" max="1281" width="13.5703125" style="126" customWidth="1"/>
    <col min="1282" max="1282" width="23.7109375" style="126" customWidth="1"/>
    <col min="1283" max="1287" width="10.7109375" style="126" customWidth="1"/>
    <col min="1288" max="1536" width="11.42578125" style="126"/>
    <col min="1537" max="1537" width="13.5703125" style="126" customWidth="1"/>
    <col min="1538" max="1538" width="23.7109375" style="126" customWidth="1"/>
    <col min="1539" max="1543" width="10.7109375" style="126" customWidth="1"/>
    <col min="1544" max="1792" width="11.42578125" style="126"/>
    <col min="1793" max="1793" width="13.5703125" style="126" customWidth="1"/>
    <col min="1794" max="1794" width="23.7109375" style="126" customWidth="1"/>
    <col min="1795" max="1799" width="10.7109375" style="126" customWidth="1"/>
    <col min="1800" max="2048" width="11.42578125" style="126"/>
    <col min="2049" max="2049" width="13.5703125" style="126" customWidth="1"/>
    <col min="2050" max="2050" width="23.7109375" style="126" customWidth="1"/>
    <col min="2051" max="2055" width="10.7109375" style="126" customWidth="1"/>
    <col min="2056" max="2304" width="11.42578125" style="126"/>
    <col min="2305" max="2305" width="13.5703125" style="126" customWidth="1"/>
    <col min="2306" max="2306" width="23.7109375" style="126" customWidth="1"/>
    <col min="2307" max="2311" width="10.7109375" style="126" customWidth="1"/>
    <col min="2312" max="2560" width="11.42578125" style="126"/>
    <col min="2561" max="2561" width="13.5703125" style="126" customWidth="1"/>
    <col min="2562" max="2562" width="23.7109375" style="126" customWidth="1"/>
    <col min="2563" max="2567" width="10.7109375" style="126" customWidth="1"/>
    <col min="2568" max="2816" width="11.42578125" style="126"/>
    <col min="2817" max="2817" width="13.5703125" style="126" customWidth="1"/>
    <col min="2818" max="2818" width="23.7109375" style="126" customWidth="1"/>
    <col min="2819" max="2823" width="10.7109375" style="126" customWidth="1"/>
    <col min="2824" max="3072" width="11.42578125" style="126"/>
    <col min="3073" max="3073" width="13.5703125" style="126" customWidth="1"/>
    <col min="3074" max="3074" width="23.7109375" style="126" customWidth="1"/>
    <col min="3075" max="3079" width="10.7109375" style="126" customWidth="1"/>
    <col min="3080" max="3328" width="11.42578125" style="126"/>
    <col min="3329" max="3329" width="13.5703125" style="126" customWidth="1"/>
    <col min="3330" max="3330" width="23.7109375" style="126" customWidth="1"/>
    <col min="3331" max="3335" width="10.7109375" style="126" customWidth="1"/>
    <col min="3336" max="3584" width="11.42578125" style="126"/>
    <col min="3585" max="3585" width="13.5703125" style="126" customWidth="1"/>
    <col min="3586" max="3586" width="23.7109375" style="126" customWidth="1"/>
    <col min="3587" max="3591" width="10.7109375" style="126" customWidth="1"/>
    <col min="3592" max="3840" width="11.42578125" style="126"/>
    <col min="3841" max="3841" width="13.5703125" style="126" customWidth="1"/>
    <col min="3842" max="3842" width="23.7109375" style="126" customWidth="1"/>
    <col min="3843" max="3847" width="10.7109375" style="126" customWidth="1"/>
    <col min="3848" max="4096" width="11.42578125" style="126"/>
    <col min="4097" max="4097" width="13.5703125" style="126" customWidth="1"/>
    <col min="4098" max="4098" width="23.7109375" style="126" customWidth="1"/>
    <col min="4099" max="4103" width="10.7109375" style="126" customWidth="1"/>
    <col min="4104" max="4352" width="11.42578125" style="126"/>
    <col min="4353" max="4353" width="13.5703125" style="126" customWidth="1"/>
    <col min="4354" max="4354" width="23.7109375" style="126" customWidth="1"/>
    <col min="4355" max="4359" width="10.7109375" style="126" customWidth="1"/>
    <col min="4360" max="4608" width="11.42578125" style="126"/>
    <col min="4609" max="4609" width="13.5703125" style="126" customWidth="1"/>
    <col min="4610" max="4610" width="23.7109375" style="126" customWidth="1"/>
    <col min="4611" max="4615" width="10.7109375" style="126" customWidth="1"/>
    <col min="4616" max="4864" width="11.42578125" style="126"/>
    <col min="4865" max="4865" width="13.5703125" style="126" customWidth="1"/>
    <col min="4866" max="4866" width="23.7109375" style="126" customWidth="1"/>
    <col min="4867" max="4871" width="10.7109375" style="126" customWidth="1"/>
    <col min="4872" max="5120" width="11.42578125" style="126"/>
    <col min="5121" max="5121" width="13.5703125" style="126" customWidth="1"/>
    <col min="5122" max="5122" width="23.7109375" style="126" customWidth="1"/>
    <col min="5123" max="5127" width="10.7109375" style="126" customWidth="1"/>
    <col min="5128" max="5376" width="11.42578125" style="126"/>
    <col min="5377" max="5377" width="13.5703125" style="126" customWidth="1"/>
    <col min="5378" max="5378" width="23.7109375" style="126" customWidth="1"/>
    <col min="5379" max="5383" width="10.7109375" style="126" customWidth="1"/>
    <col min="5384" max="5632" width="11.42578125" style="126"/>
    <col min="5633" max="5633" width="13.5703125" style="126" customWidth="1"/>
    <col min="5634" max="5634" width="23.7109375" style="126" customWidth="1"/>
    <col min="5635" max="5639" width="10.7109375" style="126" customWidth="1"/>
    <col min="5640" max="5888" width="11.42578125" style="126"/>
    <col min="5889" max="5889" width="13.5703125" style="126" customWidth="1"/>
    <col min="5890" max="5890" width="23.7109375" style="126" customWidth="1"/>
    <col min="5891" max="5895" width="10.7109375" style="126" customWidth="1"/>
    <col min="5896" max="6144" width="11.42578125" style="126"/>
    <col min="6145" max="6145" width="13.5703125" style="126" customWidth="1"/>
    <col min="6146" max="6146" width="23.7109375" style="126" customWidth="1"/>
    <col min="6147" max="6151" width="10.7109375" style="126" customWidth="1"/>
    <col min="6152" max="6400" width="11.42578125" style="126"/>
    <col min="6401" max="6401" width="13.5703125" style="126" customWidth="1"/>
    <col min="6402" max="6402" width="23.7109375" style="126" customWidth="1"/>
    <col min="6403" max="6407" width="10.7109375" style="126" customWidth="1"/>
    <col min="6408" max="6656" width="11.42578125" style="126"/>
    <col min="6657" max="6657" width="13.5703125" style="126" customWidth="1"/>
    <col min="6658" max="6658" width="23.7109375" style="126" customWidth="1"/>
    <col min="6659" max="6663" width="10.7109375" style="126" customWidth="1"/>
    <col min="6664" max="6912" width="11.42578125" style="126"/>
    <col min="6913" max="6913" width="13.5703125" style="126" customWidth="1"/>
    <col min="6914" max="6914" width="23.7109375" style="126" customWidth="1"/>
    <col min="6915" max="6919" width="10.7109375" style="126" customWidth="1"/>
    <col min="6920" max="7168" width="11.42578125" style="126"/>
    <col min="7169" max="7169" width="13.5703125" style="126" customWidth="1"/>
    <col min="7170" max="7170" width="23.7109375" style="126" customWidth="1"/>
    <col min="7171" max="7175" width="10.7109375" style="126" customWidth="1"/>
    <col min="7176" max="7424" width="11.42578125" style="126"/>
    <col min="7425" max="7425" width="13.5703125" style="126" customWidth="1"/>
    <col min="7426" max="7426" width="23.7109375" style="126" customWidth="1"/>
    <col min="7427" max="7431" width="10.7109375" style="126" customWidth="1"/>
    <col min="7432" max="7680" width="11.42578125" style="126"/>
    <col min="7681" max="7681" width="13.5703125" style="126" customWidth="1"/>
    <col min="7682" max="7682" width="23.7109375" style="126" customWidth="1"/>
    <col min="7683" max="7687" width="10.7109375" style="126" customWidth="1"/>
    <col min="7688" max="7936" width="11.42578125" style="126"/>
    <col min="7937" max="7937" width="13.5703125" style="126" customWidth="1"/>
    <col min="7938" max="7938" width="23.7109375" style="126" customWidth="1"/>
    <col min="7939" max="7943" width="10.7109375" style="126" customWidth="1"/>
    <col min="7944" max="8192" width="11.42578125" style="126"/>
    <col min="8193" max="8193" width="13.5703125" style="126" customWidth="1"/>
    <col min="8194" max="8194" width="23.7109375" style="126" customWidth="1"/>
    <col min="8195" max="8199" width="10.7109375" style="126" customWidth="1"/>
    <col min="8200" max="8448" width="11.42578125" style="126"/>
    <col min="8449" max="8449" width="13.5703125" style="126" customWidth="1"/>
    <col min="8450" max="8450" width="23.7109375" style="126" customWidth="1"/>
    <col min="8451" max="8455" width="10.7109375" style="126" customWidth="1"/>
    <col min="8456" max="8704" width="11.42578125" style="126"/>
    <col min="8705" max="8705" width="13.5703125" style="126" customWidth="1"/>
    <col min="8706" max="8706" width="23.7109375" style="126" customWidth="1"/>
    <col min="8707" max="8711" width="10.7109375" style="126" customWidth="1"/>
    <col min="8712" max="8960" width="11.42578125" style="126"/>
    <col min="8961" max="8961" width="13.5703125" style="126" customWidth="1"/>
    <col min="8962" max="8962" width="23.7109375" style="126" customWidth="1"/>
    <col min="8963" max="8967" width="10.7109375" style="126" customWidth="1"/>
    <col min="8968" max="9216" width="11.42578125" style="126"/>
    <col min="9217" max="9217" width="13.5703125" style="126" customWidth="1"/>
    <col min="9218" max="9218" width="23.7109375" style="126" customWidth="1"/>
    <col min="9219" max="9223" width="10.7109375" style="126" customWidth="1"/>
    <col min="9224" max="9472" width="11.42578125" style="126"/>
    <col min="9473" max="9473" width="13.5703125" style="126" customWidth="1"/>
    <col min="9474" max="9474" width="23.7109375" style="126" customWidth="1"/>
    <col min="9475" max="9479" width="10.7109375" style="126" customWidth="1"/>
    <col min="9480" max="9728" width="11.42578125" style="126"/>
    <col min="9729" max="9729" width="13.5703125" style="126" customWidth="1"/>
    <col min="9730" max="9730" width="23.7109375" style="126" customWidth="1"/>
    <col min="9731" max="9735" width="10.7109375" style="126" customWidth="1"/>
    <col min="9736" max="9984" width="11.42578125" style="126"/>
    <col min="9985" max="9985" width="13.5703125" style="126" customWidth="1"/>
    <col min="9986" max="9986" width="23.7109375" style="126" customWidth="1"/>
    <col min="9987" max="9991" width="10.7109375" style="126" customWidth="1"/>
    <col min="9992" max="10240" width="11.42578125" style="126"/>
    <col min="10241" max="10241" width="13.5703125" style="126" customWidth="1"/>
    <col min="10242" max="10242" width="23.7109375" style="126" customWidth="1"/>
    <col min="10243" max="10247" width="10.7109375" style="126" customWidth="1"/>
    <col min="10248" max="10496" width="11.42578125" style="126"/>
    <col min="10497" max="10497" width="13.5703125" style="126" customWidth="1"/>
    <col min="10498" max="10498" width="23.7109375" style="126" customWidth="1"/>
    <col min="10499" max="10503" width="10.7109375" style="126" customWidth="1"/>
    <col min="10504" max="10752" width="11.42578125" style="126"/>
    <col min="10753" max="10753" width="13.5703125" style="126" customWidth="1"/>
    <col min="10754" max="10754" width="23.7109375" style="126" customWidth="1"/>
    <col min="10755" max="10759" width="10.7109375" style="126" customWidth="1"/>
    <col min="10760" max="11008" width="11.42578125" style="126"/>
    <col min="11009" max="11009" width="13.5703125" style="126" customWidth="1"/>
    <col min="11010" max="11010" width="23.7109375" style="126" customWidth="1"/>
    <col min="11011" max="11015" width="10.7109375" style="126" customWidth="1"/>
    <col min="11016" max="11264" width="11.42578125" style="126"/>
    <col min="11265" max="11265" width="13.5703125" style="126" customWidth="1"/>
    <col min="11266" max="11266" width="23.7109375" style="126" customWidth="1"/>
    <col min="11267" max="11271" width="10.7109375" style="126" customWidth="1"/>
    <col min="11272" max="11520" width="11.42578125" style="126"/>
    <col min="11521" max="11521" width="13.5703125" style="126" customWidth="1"/>
    <col min="11522" max="11522" width="23.7109375" style="126" customWidth="1"/>
    <col min="11523" max="11527" width="10.7109375" style="126" customWidth="1"/>
    <col min="11528" max="11776" width="11.42578125" style="126"/>
    <col min="11777" max="11777" width="13.5703125" style="126" customWidth="1"/>
    <col min="11778" max="11778" width="23.7109375" style="126" customWidth="1"/>
    <col min="11779" max="11783" width="10.7109375" style="126" customWidth="1"/>
    <col min="11784" max="12032" width="11.42578125" style="126"/>
    <col min="12033" max="12033" width="13.5703125" style="126" customWidth="1"/>
    <col min="12034" max="12034" width="23.7109375" style="126" customWidth="1"/>
    <col min="12035" max="12039" width="10.7109375" style="126" customWidth="1"/>
    <col min="12040" max="12288" width="11.42578125" style="126"/>
    <col min="12289" max="12289" width="13.5703125" style="126" customWidth="1"/>
    <col min="12290" max="12290" width="23.7109375" style="126" customWidth="1"/>
    <col min="12291" max="12295" width="10.7109375" style="126" customWidth="1"/>
    <col min="12296" max="12544" width="11.42578125" style="126"/>
    <col min="12545" max="12545" width="13.5703125" style="126" customWidth="1"/>
    <col min="12546" max="12546" width="23.7109375" style="126" customWidth="1"/>
    <col min="12547" max="12551" width="10.7109375" style="126" customWidth="1"/>
    <col min="12552" max="12800" width="11.42578125" style="126"/>
    <col min="12801" max="12801" width="13.5703125" style="126" customWidth="1"/>
    <col min="12802" max="12802" width="23.7109375" style="126" customWidth="1"/>
    <col min="12803" max="12807" width="10.7109375" style="126" customWidth="1"/>
    <col min="12808" max="13056" width="11.42578125" style="126"/>
    <col min="13057" max="13057" width="13.5703125" style="126" customWidth="1"/>
    <col min="13058" max="13058" width="23.7109375" style="126" customWidth="1"/>
    <col min="13059" max="13063" width="10.7109375" style="126" customWidth="1"/>
    <col min="13064" max="13312" width="11.42578125" style="126"/>
    <col min="13313" max="13313" width="13.5703125" style="126" customWidth="1"/>
    <col min="13314" max="13314" width="23.7109375" style="126" customWidth="1"/>
    <col min="13315" max="13319" width="10.7109375" style="126" customWidth="1"/>
    <col min="13320" max="13568" width="11.42578125" style="126"/>
    <col min="13569" max="13569" width="13.5703125" style="126" customWidth="1"/>
    <col min="13570" max="13570" width="23.7109375" style="126" customWidth="1"/>
    <col min="13571" max="13575" width="10.7109375" style="126" customWidth="1"/>
    <col min="13576" max="13824" width="11.42578125" style="126"/>
    <col min="13825" max="13825" width="13.5703125" style="126" customWidth="1"/>
    <col min="13826" max="13826" width="23.7109375" style="126" customWidth="1"/>
    <col min="13827" max="13831" width="10.7109375" style="126" customWidth="1"/>
    <col min="13832" max="14080" width="11.42578125" style="126"/>
    <col min="14081" max="14081" width="13.5703125" style="126" customWidth="1"/>
    <col min="14082" max="14082" width="23.7109375" style="126" customWidth="1"/>
    <col min="14083" max="14087" width="10.7109375" style="126" customWidth="1"/>
    <col min="14088" max="14336" width="11.42578125" style="126"/>
    <col min="14337" max="14337" width="13.5703125" style="126" customWidth="1"/>
    <col min="14338" max="14338" width="23.7109375" style="126" customWidth="1"/>
    <col min="14339" max="14343" width="10.7109375" style="126" customWidth="1"/>
    <col min="14344" max="14592" width="11.42578125" style="126"/>
    <col min="14593" max="14593" width="13.5703125" style="126" customWidth="1"/>
    <col min="14594" max="14594" width="23.7109375" style="126" customWidth="1"/>
    <col min="14595" max="14599" width="10.7109375" style="126" customWidth="1"/>
    <col min="14600" max="14848" width="11.42578125" style="126"/>
    <col min="14849" max="14849" width="13.5703125" style="126" customWidth="1"/>
    <col min="14850" max="14850" width="23.7109375" style="126" customWidth="1"/>
    <col min="14851" max="14855" width="10.7109375" style="126" customWidth="1"/>
    <col min="14856" max="15104" width="11.42578125" style="126"/>
    <col min="15105" max="15105" width="13.5703125" style="126" customWidth="1"/>
    <col min="15106" max="15106" width="23.7109375" style="126" customWidth="1"/>
    <col min="15107" max="15111" width="10.7109375" style="126" customWidth="1"/>
    <col min="15112" max="15360" width="11.42578125" style="126"/>
    <col min="15361" max="15361" width="13.5703125" style="126" customWidth="1"/>
    <col min="15362" max="15362" width="23.7109375" style="126" customWidth="1"/>
    <col min="15363" max="15367" width="10.7109375" style="126" customWidth="1"/>
    <col min="15368" max="15616" width="11.42578125" style="126"/>
    <col min="15617" max="15617" width="13.5703125" style="126" customWidth="1"/>
    <col min="15618" max="15618" width="23.7109375" style="126" customWidth="1"/>
    <col min="15619" max="15623" width="10.7109375" style="126" customWidth="1"/>
    <col min="15624" max="15872" width="11.42578125" style="126"/>
    <col min="15873" max="15873" width="13.5703125" style="126" customWidth="1"/>
    <col min="15874" max="15874" width="23.7109375" style="126" customWidth="1"/>
    <col min="15875" max="15879" width="10.7109375" style="126" customWidth="1"/>
    <col min="15880" max="16128" width="11.42578125" style="126"/>
    <col min="16129" max="16129" width="13.5703125" style="126" customWidth="1"/>
    <col min="16130" max="16130" width="23.7109375" style="126" customWidth="1"/>
    <col min="16131" max="16135" width="10.7109375" style="126" customWidth="1"/>
    <col min="16136" max="16384" width="11.42578125" style="126"/>
  </cols>
  <sheetData>
    <row r="1" spans="2:10" ht="15" customHeight="1">
      <c r="B1" s="125"/>
    </row>
    <row r="2" spans="2:10" ht="15" customHeight="1">
      <c r="B2" s="125"/>
    </row>
    <row r="3" spans="2:10" ht="15" customHeight="1">
      <c r="B3" s="125"/>
    </row>
    <row r="4" spans="2:10" ht="15" customHeight="1">
      <c r="B4" s="125"/>
    </row>
    <row r="5" spans="2:10" ht="36" customHeight="1">
      <c r="B5" s="218" t="s">
        <v>142</v>
      </c>
      <c r="C5" s="218"/>
      <c r="D5" s="218"/>
      <c r="E5" s="218"/>
      <c r="F5" s="218"/>
      <c r="G5" s="218"/>
    </row>
    <row r="6" spans="2:10" ht="18" customHeight="1">
      <c r="B6" s="218" t="str">
        <f>actualizaciones!A2</f>
        <v xml:space="preserve">acumulado febrero 2011 </v>
      </c>
      <c r="C6" s="218"/>
      <c r="D6" s="218"/>
      <c r="E6" s="218"/>
      <c r="F6" s="218"/>
      <c r="G6" s="218"/>
      <c r="J6" s="140"/>
    </row>
    <row r="7" spans="2:10" ht="30" customHeight="1">
      <c r="B7" s="59" t="s">
        <v>118</v>
      </c>
      <c r="C7" s="80" t="s">
        <v>96</v>
      </c>
      <c r="D7" s="80" t="s">
        <v>30</v>
      </c>
      <c r="E7" s="80" t="s">
        <v>29</v>
      </c>
      <c r="F7" s="80" t="s">
        <v>27</v>
      </c>
      <c r="G7" s="80" t="s">
        <v>28</v>
      </c>
    </row>
    <row r="8" spans="2:10" ht="15" customHeight="1">
      <c r="B8" s="127" t="s">
        <v>119</v>
      </c>
      <c r="C8" s="136">
        <f>'Nacionalidad-Zona (datos)'!C8/'Nacionalidad-Zona (datos)'!C$30</f>
        <v>0.17594986983138464</v>
      </c>
      <c r="D8" s="137">
        <f>'Nacionalidad-Zona (datos)'!D8/'Nacionalidad-Zona (datos)'!D$30</f>
        <v>0.75964572167103817</v>
      </c>
      <c r="E8" s="137">
        <f>'Nacionalidad-Zona (datos)'!E8/'Nacionalidad-Zona (datos)'!E$30</f>
        <v>0.39712109889327785</v>
      </c>
      <c r="F8" s="137">
        <f>'Nacionalidad-Zona (datos)'!F8/'Nacionalidad-Zona (datos)'!F$30</f>
        <v>0.1064669557032431</v>
      </c>
      <c r="G8" s="137">
        <f>'Nacionalidad-Zona (datos)'!G8/'Nacionalidad-Zona (datos)'!G$30</f>
        <v>6.2337391594396267E-2</v>
      </c>
    </row>
    <row r="9" spans="2:10" ht="15" customHeight="1">
      <c r="B9" s="127" t="s">
        <v>120</v>
      </c>
      <c r="C9" s="136">
        <f>'Nacionalidad-Zona (datos)'!C9/'Nacionalidad-Zona (datos)'!C$30</f>
        <v>3.3095572773033495E-2</v>
      </c>
      <c r="D9" s="137">
        <f>'Nacionalidad-Zona (datos)'!D9/'Nacionalidad-Zona (datos)'!D$30</f>
        <v>5.9299806135249171E-3</v>
      </c>
      <c r="E9" s="137">
        <f>'Nacionalidad-Zona (datos)'!E9/'Nacionalidad-Zona (datos)'!E$30</f>
        <v>4.5994804455357459E-3</v>
      </c>
      <c r="F9" s="137">
        <f>'Nacionalidad-Zona (datos)'!F9/'Nacionalidad-Zona (datos)'!F$30</f>
        <v>4.299181379959497E-2</v>
      </c>
      <c r="G9" s="137">
        <f>'Nacionalidad-Zona (datos)'!G9/'Nacionalidad-Zona (datos)'!G$30</f>
        <v>5.0062541694462975E-2</v>
      </c>
    </row>
    <row r="10" spans="2:10" ht="15" customHeight="1">
      <c r="B10" s="127" t="s">
        <v>121</v>
      </c>
      <c r="C10" s="136">
        <f>'Nacionalidad-Zona (datos)'!C10/'Nacionalidad-Zona (datos)'!C$30</f>
        <v>3.0344041066299465E-2</v>
      </c>
      <c r="D10" s="137">
        <f>'Nacionalidad-Zona (datos)'!D10/'Nacionalidad-Zona (datos)'!D$30</f>
        <v>5.3597901699167522E-3</v>
      </c>
      <c r="E10" s="137">
        <f>'Nacionalidad-Zona (datos)'!E10/'Nacionalidad-Zona (datos)'!E$30</f>
        <v>2.6422547240311733E-3</v>
      </c>
      <c r="F10" s="137">
        <f>'Nacionalidad-Zona (datos)'!F10/'Nacionalidad-Zona (datos)'!F$30</f>
        <v>4.6289825722353746E-2</v>
      </c>
      <c r="G10" s="137">
        <f>'Nacionalidad-Zona (datos)'!G10/'Nacionalidad-Zona (datos)'!G$30</f>
        <v>3.8696631087391596E-2</v>
      </c>
    </row>
    <row r="11" spans="2:10" ht="15" customHeight="1">
      <c r="B11" s="127" t="s">
        <v>122</v>
      </c>
      <c r="C11" s="136">
        <f>'Nacionalidad-Zona (datos)'!C11/'Nacionalidad-Zona (datos)'!C$30</f>
        <v>0.13113476404681837</v>
      </c>
      <c r="D11" s="137">
        <f>'Nacionalidad-Zona (datos)'!D11/'Nacionalidad-Zona (datos)'!D$30</f>
        <v>3.7556543885657809E-2</v>
      </c>
      <c r="E11" s="137">
        <f>'Nacionalidad-Zona (datos)'!E11/'Nacionalidad-Zona (datos)'!E$30</f>
        <v>0.28423365716522542</v>
      </c>
      <c r="F11" s="137">
        <f>'Nacionalidad-Zona (datos)'!F11/'Nacionalidad-Zona (datos)'!F$30</f>
        <v>0.14249194215465358</v>
      </c>
      <c r="G11" s="137">
        <f>'Nacionalidad-Zona (datos)'!G11/'Nacionalidad-Zona (datos)'!G$30</f>
        <v>5.3523182121414277E-2</v>
      </c>
    </row>
    <row r="12" spans="2:10" ht="15" customHeight="1">
      <c r="B12" s="127" t="s">
        <v>123</v>
      </c>
      <c r="C12" s="136">
        <f>'Nacionalidad-Zona (datos)'!C12/'Nacionalidad-Zona (datos)'!C$30</f>
        <v>3.7285122181703184E-2</v>
      </c>
      <c r="D12" s="137">
        <f>'Nacionalidad-Zona (datos)'!D12/'Nacionalidad-Zona (datos)'!D$30</f>
        <v>2.6912988938305394E-2</v>
      </c>
      <c r="E12" s="137">
        <f>'Nacionalidad-Zona (datos)'!E12/'Nacionalidad-Zona (datos)'!E$30</f>
        <v>2.2481406355645706E-2</v>
      </c>
      <c r="F12" s="137">
        <f>'Nacionalidad-Zona (datos)'!F12/'Nacionalidad-Zona (datos)'!F$30</f>
        <v>4.3922387974557178E-2</v>
      </c>
      <c r="G12" s="137">
        <f>'Nacionalidad-Zona (datos)'!G12/'Nacionalidad-Zona (datos)'!G$30</f>
        <v>2.616327551701134E-2</v>
      </c>
    </row>
    <row r="13" spans="2:10" ht="15" customHeight="1">
      <c r="B13" s="127" t="s">
        <v>124</v>
      </c>
      <c r="C13" s="136">
        <f>'Nacionalidad-Zona (datos)'!C13/'Nacionalidad-Zona (datos)'!C$30</f>
        <v>0.28838542360515396</v>
      </c>
      <c r="D13" s="137">
        <f>'Nacionalidad-Zona (datos)'!D13/'Nacionalidad-Zona (datos)'!D$30</f>
        <v>3.4287452008970994E-2</v>
      </c>
      <c r="E13" s="137">
        <f>'Nacionalidad-Zona (datos)'!E13/'Nacionalidad-Zona (datos)'!E$30</f>
        <v>8.5326144977047075E-2</v>
      </c>
      <c r="F13" s="137">
        <f>'Nacionalidad-Zona (datos)'!F13/'Nacionalidad-Zona (datos)'!F$30</f>
        <v>0.31064776519581278</v>
      </c>
      <c r="G13" s="137">
        <f>'Nacionalidad-Zona (datos)'!G13/'Nacionalidad-Zona (datos)'!G$30</f>
        <v>0.35126751167444964</v>
      </c>
    </row>
    <row r="14" spans="2:10" ht="15" customHeight="1">
      <c r="B14" s="127" t="s">
        <v>125</v>
      </c>
      <c r="C14" s="136">
        <f>'Nacionalidad-Zona (datos)'!C14/'Nacionalidad-Zona (datos)'!C$30</f>
        <v>1.4004175854001984E-2</v>
      </c>
      <c r="D14" s="137">
        <f>'Nacionalidad-Zona (datos)'!D14/'Nacionalidad-Zona (datos)'!D$30</f>
        <v>4.8276124225491313E-3</v>
      </c>
      <c r="E14" s="137">
        <f>'Nacionalidad-Zona (datos)'!E14/'Nacionalidad-Zona (datos)'!E$30</f>
        <v>2.9269421017045659E-3</v>
      </c>
      <c r="F14" s="137">
        <f>'Nacionalidad-Zona (datos)'!F14/'Nacionalidad-Zona (datos)'!F$30</f>
        <v>1.3673379160843151E-2</v>
      </c>
      <c r="G14" s="137">
        <f>'Nacionalidad-Zona (datos)'!G14/'Nacionalidad-Zona (datos)'!G$30</f>
        <v>2.5425283522348231E-2</v>
      </c>
    </row>
    <row r="15" spans="2:10" ht="15" customHeight="1">
      <c r="B15" s="127" t="s">
        <v>126</v>
      </c>
      <c r="C15" s="136">
        <f>'Nacionalidad-Zona (datos)'!C15/'Nacionalidad-Zona (datos)'!C$30</f>
        <v>3.0556942388404222E-2</v>
      </c>
      <c r="D15" s="137">
        <f>'Nacionalidad-Zona (datos)'!D15/'Nacionalidad-Zona (datos)'!D$30</f>
        <v>2.6418823887178318E-2</v>
      </c>
      <c r="E15" s="137">
        <f>'Nacionalidad-Zona (datos)'!E15/'Nacionalidad-Zona (datos)'!E$30</f>
        <v>7.5264225472403117E-3</v>
      </c>
      <c r="F15" s="137">
        <f>'Nacionalidad-Zona (datos)'!F15/'Nacionalidad-Zona (datos)'!F$30</f>
        <v>4.3034598819133463E-2</v>
      </c>
      <c r="G15" s="137">
        <f>'Nacionalidad-Zona (datos)'!G15/'Nacionalidad-Zona (datos)'!G$30</f>
        <v>3.6903769179452969E-2</v>
      </c>
    </row>
    <row r="16" spans="2:10" ht="15" customHeight="1">
      <c r="B16" s="127" t="s">
        <v>127</v>
      </c>
      <c r="C16" s="136">
        <f>'Nacionalidad-Zona (datos)'!C16/'Nacionalidad-Zona (datos)'!C$30</f>
        <v>0.183036620272439</v>
      </c>
      <c r="D16" s="137">
        <f>'Nacionalidad-Zona (datos)'!D16/'Nacionalidad-Zona (datos)'!D$30</f>
        <v>2.2351465389440071E-2</v>
      </c>
      <c r="E16" s="137">
        <f>'Nacionalidad-Zona (datos)'!E16/'Nacionalidad-Zona (datos)'!E$30</f>
        <v>0.14908722109533468</v>
      </c>
      <c r="F16" s="137">
        <f>'Nacionalidad-Zona (datos)'!F16/'Nacionalidad-Zona (datos)'!F$30</f>
        <v>0.15645412019738156</v>
      </c>
      <c r="G16" s="137">
        <f>'Nacionalidad-Zona (datos)'!G16/'Nacionalidad-Zona (datos)'!G$30</f>
        <v>0.29568879252835223</v>
      </c>
    </row>
    <row r="17" spans="2:11" ht="15" customHeight="1">
      <c r="B17" s="130" t="s">
        <v>128</v>
      </c>
      <c r="C17" s="136">
        <f>'Nacionalidad-Zona (datos)'!C17/'Nacionalidad-Zona (datos)'!C$30</f>
        <v>5.2922786542146369E-2</v>
      </c>
      <c r="D17" s="137">
        <f>'Nacionalidad-Zona (datos)'!D17/'Nacionalidad-Zona (datos)'!D$30</f>
        <v>7.0323488045007029E-3</v>
      </c>
      <c r="E17" s="137">
        <f>'Nacionalidad-Zona (datos)'!E17/'Nacionalidad-Zona (datos)'!E$30</f>
        <v>3.1013131205295186E-2</v>
      </c>
      <c r="F17" s="137">
        <f>'Nacionalidad-Zona (datos)'!F17/'Nacionalidad-Zona (datos)'!F$30</f>
        <v>5.5321030263270489E-2</v>
      </c>
      <c r="G17" s="137">
        <f>'Nacionalidad-Zona (datos)'!G17/'Nacionalidad-Zona (datos)'!G$30</f>
        <v>8.3793362241494335E-2</v>
      </c>
    </row>
    <row r="18" spans="2:11" ht="15" customHeight="1">
      <c r="B18" s="130" t="s">
        <v>129</v>
      </c>
      <c r="C18" s="136">
        <f>'Nacionalidad-Zona (datos)'!C18/'Nacionalidad-Zona (datos)'!C$30</f>
        <v>3.5558255902409019E-2</v>
      </c>
      <c r="D18" s="137">
        <f>'Nacionalidad-Zona (datos)'!D18/'Nacionalidad-Zona (datos)'!D$30</f>
        <v>5.017675903751853E-3</v>
      </c>
      <c r="E18" s="137">
        <f>'Nacionalidad-Zona (datos)'!E18/'Nacionalidad-Zona (datos)'!E$30</f>
        <v>1.8433507704352158E-2</v>
      </c>
      <c r="F18" s="137">
        <f>'Nacionalidad-Zona (datos)'!F18/'Nacionalidad-Zona (datos)'!F$30</f>
        <v>2.6391226218659972E-2</v>
      </c>
      <c r="G18" s="137">
        <f>'Nacionalidad-Zona (datos)'!G18/'Nacionalidad-Zona (datos)'!G$30</f>
        <v>6.9000166777851896E-2</v>
      </c>
    </row>
    <row r="19" spans="2:11" ht="15" customHeight="1">
      <c r="B19" s="130" t="s">
        <v>130</v>
      </c>
      <c r="C19" s="136">
        <f>'Nacionalidad-Zona (datos)'!C19/'Nacionalidad-Zona (datos)'!C$30</f>
        <v>3.5992773805418155E-2</v>
      </c>
      <c r="D19" s="137">
        <f>'Nacionalidad-Zona (datos)'!D19/'Nacionalidad-Zona (datos)'!D$30</f>
        <v>4.3714600676625992E-3</v>
      </c>
      <c r="E19" s="137">
        <f>'Nacionalidad-Zona (datos)'!E19/'Nacionalidad-Zona (datos)'!E$30</f>
        <v>2.1467207572684246E-2</v>
      </c>
      <c r="F19" s="137">
        <f>'Nacionalidad-Zona (datos)'!F19/'Nacionalidad-Zona (datos)'!F$30</f>
        <v>3.3440058187626576E-2</v>
      </c>
      <c r="G19" s="137">
        <f>'Nacionalidad-Zona (datos)'!G19/'Nacionalidad-Zona (datos)'!G$30</f>
        <v>5.3293862575050033E-2</v>
      </c>
    </row>
    <row r="20" spans="2:11" ht="15" customHeight="1">
      <c r="B20" s="130" t="s">
        <v>131</v>
      </c>
      <c r="C20" s="136">
        <f>'Nacionalidad-Zona (datos)'!C20/'Nacionalidad-Zona (datos)'!C$30</f>
        <v>5.8562804022465449E-2</v>
      </c>
      <c r="D20" s="137">
        <f>'Nacionalidad-Zona (datos)'!D20/'Nacionalidad-Zona (datos)'!D$30</f>
        <v>5.9299806135249171E-3</v>
      </c>
      <c r="E20" s="137">
        <f>'Nacionalidad-Zona (datos)'!E20/'Nacionalidad-Zona (datos)'!E$30</f>
        <v>7.8173374613003097E-2</v>
      </c>
      <c r="F20" s="137">
        <f>'Nacionalidad-Zona (datos)'!F20/'Nacionalidad-Zona (datos)'!F$30</f>
        <v>4.1301805527824524E-2</v>
      </c>
      <c r="G20" s="137">
        <f>'Nacionalidad-Zona (datos)'!G20/'Nacionalidad-Zona (datos)'!G$30</f>
        <v>8.9601400933955966E-2</v>
      </c>
    </row>
    <row r="21" spans="2:11" ht="15" customHeight="1">
      <c r="B21" s="127" t="s">
        <v>132</v>
      </c>
      <c r="C21" s="136">
        <f>'Nacionalidad-Zona (datos)'!C21/'Nacionalidad-Zona (datos)'!C$30</f>
        <v>7.6171361908591879E-3</v>
      </c>
      <c r="D21" s="137">
        <f>'Nacionalidad-Zona (datos)'!D21/'Nacionalidad-Zona (datos)'!D$30</f>
        <v>4.9416505112707641E-3</v>
      </c>
      <c r="E21" s="137">
        <f>'Nacionalidad-Zona (datos)'!E21/'Nacionalidad-Zona (datos)'!E$30</f>
        <v>5.2667164869577591E-3</v>
      </c>
      <c r="F21" s="137">
        <f>'Nacionalidad-Zona (datos)'!F21/'Nacionalidad-Zona (datos)'!F$30</f>
        <v>7.7405231181722238E-3</v>
      </c>
      <c r="G21" s="137">
        <f>'Nacionalidad-Zona (datos)'!G21/'Nacionalidad-Zona (datos)'!G$30</f>
        <v>9.4521347565043358E-3</v>
      </c>
    </row>
    <row r="22" spans="2:11" ht="15" customHeight="1">
      <c r="B22" s="127" t="s">
        <v>133</v>
      </c>
      <c r="C22" s="136">
        <f>'Nacionalidad-Zona (datos)'!C22/'Nacionalidad-Zona (datos)'!C$30</f>
        <v>8.7550999826939858E-3</v>
      </c>
      <c r="D22" s="137">
        <f>'Nacionalidad-Zona (datos)'!D22/'Nacionalidad-Zona (datos)'!D$30</f>
        <v>3.0790283954840918E-3</v>
      </c>
      <c r="E22" s="137">
        <f>'Nacionalidad-Zona (datos)'!E22/'Nacionalidad-Zona (datos)'!E$30</f>
        <v>1.0960464040425607E-2</v>
      </c>
      <c r="F22" s="137">
        <f>'Nacionalidad-Zona (datos)'!F22/'Nacionalidad-Zona (datos)'!F$30</f>
        <v>1.0446675603981858E-2</v>
      </c>
      <c r="G22" s="137">
        <f>'Nacionalidad-Zona (datos)'!G22/'Nacionalidad-Zona (datos)'!G$30</f>
        <v>8.1721147431621077E-3</v>
      </c>
    </row>
    <row r="23" spans="2:11" ht="15" customHeight="1">
      <c r="B23" s="127" t="s">
        <v>134</v>
      </c>
      <c r="C23" s="136">
        <f>'Nacionalidad-Zona (datos)'!C23/'Nacionalidad-Zona (datos)'!C$30</f>
        <v>1.5174510607092477E-2</v>
      </c>
      <c r="D23" s="137">
        <f>'Nacionalidad-Zona (datos)'!D23/'Nacionalidad-Zona (datos)'!D$30</f>
        <v>3.3831299654084462E-3</v>
      </c>
      <c r="E23" s="137">
        <f>'Nacionalidad-Zona (datos)'!E23/'Nacionalidad-Zona (datos)'!E$30</f>
        <v>3.3272837265577739E-3</v>
      </c>
      <c r="F23" s="137">
        <f>'Nacionalidad-Zona (datos)'!F23/'Nacionalidad-Zona (datos)'!F$30</f>
        <v>2.4351806953991844E-2</v>
      </c>
      <c r="G23" s="137">
        <f>'Nacionalidad-Zona (datos)'!G23/'Nacionalidad-Zona (datos)'!G$30</f>
        <v>1.2833555703802535E-2</v>
      </c>
    </row>
    <row r="24" spans="2:11" ht="15" customHeight="1">
      <c r="B24" s="127" t="s">
        <v>135</v>
      </c>
      <c r="C24" s="136">
        <f>'Nacionalidad-Zona (datos)'!C24/'Nacionalidad-Zona (datos)'!C$30</f>
        <v>1.5118483943380698E-2</v>
      </c>
      <c r="D24" s="137">
        <f>'Nacionalidad-Zona (datos)'!D24/'Nacionalidad-Zona (datos)'!D$30</f>
        <v>7.8306154255521343E-3</v>
      </c>
      <c r="E24" s="137">
        <f>'Nacionalidad-Zona (datos)'!E24/'Nacionalidad-Zona (datos)'!E$30</f>
        <v>5.2667164869577591E-3</v>
      </c>
      <c r="F24" s="137">
        <f>'Nacionalidad-Zona (datos)'!F24/'Nacionalidad-Zona (datos)'!F$30</f>
        <v>2.2989817165349837E-2</v>
      </c>
      <c r="G24" s="137">
        <f>'Nacionalidad-Zona (datos)'!G24/'Nacionalidad-Zona (datos)'!G$30</f>
        <v>1.1336724482988659E-2</v>
      </c>
    </row>
    <row r="25" spans="2:11" ht="15" customHeight="1">
      <c r="B25" s="127" t="s">
        <v>136</v>
      </c>
      <c r="C25" s="136">
        <f>'Nacionalidad-Zona (datos)'!C25/'Nacionalidad-Zona (datos)'!C$30</f>
        <v>1.6521640610117919E-2</v>
      </c>
      <c r="D25" s="137">
        <f>'Nacionalidad-Zona (datos)'!D25/'Nacionalidad-Zona (datos)'!D$30</f>
        <v>1.1327783479682213E-2</v>
      </c>
      <c r="E25" s="137">
        <f>'Nacionalidad-Zona (datos)'!E25/'Nacionalidad-Zona (datos)'!E$30</f>
        <v>9.0566172022347961E-3</v>
      </c>
      <c r="F25" s="137">
        <f>'Nacionalidad-Zona (datos)'!F25/'Nacionalidad-Zona (datos)'!F$30</f>
        <v>2.1082318377592058E-2</v>
      </c>
      <c r="G25" s="137">
        <f>'Nacionalidad-Zona (datos)'!G25/'Nacionalidad-Zona (datos)'!G$30</f>
        <v>1.0223482321547699E-2</v>
      </c>
    </row>
    <row r="26" spans="2:11" ht="15" customHeight="1">
      <c r="B26" s="127" t="s">
        <v>137</v>
      </c>
      <c r="C26" s="136">
        <f>'Nacionalidad-Zona (datos)'!C26/'Nacionalidad-Zona (datos)'!C$30</f>
        <v>2.3058084709825458E-3</v>
      </c>
      <c r="D26" s="137">
        <f>'Nacionalidad-Zona (datos)'!D26/'Nacionalidad-Zona (datos)'!D$30</f>
        <v>5.3597901699167522E-3</v>
      </c>
      <c r="E26" s="137">
        <f>'Nacionalidad-Zona (datos)'!E26/'Nacionalidad-Zona (datos)'!E$30</f>
        <v>1.9572257215045726E-3</v>
      </c>
      <c r="F26" s="137">
        <f>'Nacionalidad-Zona (datos)'!F26/'Nacionalidad-Zona (datos)'!F$30</f>
        <v>2.1642089049887332E-3</v>
      </c>
      <c r="G26" s="137">
        <f>'Nacionalidad-Zona (datos)'!G26/'Nacionalidad-Zona (datos)'!G$30</f>
        <v>1.3425617078052035E-3</v>
      </c>
    </row>
    <row r="27" spans="2:11" ht="15" customHeight="1">
      <c r="B27" s="127" t="s">
        <v>138</v>
      </c>
      <c r="C27" s="136">
        <f>'Nacionalidad-Zona (datos)'!C27/'Nacionalidad-Zona (datos)'!C$30</f>
        <v>2.6033723071406606E-3</v>
      </c>
      <c r="D27" s="137">
        <f>'Nacionalidad-Zona (datos)'!D27/'Nacionalidad-Zona (datos)'!D$30</f>
        <v>1.7675903751853118E-2</v>
      </c>
      <c r="E27" s="137">
        <f>'Nacionalidad-Zona (datos)'!E27/'Nacionalidad-Zona (datos)'!E$30</f>
        <v>4.2169317817871248E-3</v>
      </c>
      <c r="F27" s="137">
        <f>'Nacionalidad-Zona (datos)'!F27/'Nacionalidad-Zona (datos)'!F$30</f>
        <v>1.1979805470777832E-3</v>
      </c>
      <c r="G27" s="137">
        <f>'Nacionalidad-Zona (datos)'!G27/'Nacionalidad-Zona (datos)'!G$30</f>
        <v>1.6469312875250167E-3</v>
      </c>
    </row>
    <row r="28" spans="2:11" ht="15" customHeight="1">
      <c r="B28" s="131" t="s">
        <v>139</v>
      </c>
      <c r="C28" s="136">
        <f>'Nacionalidad-Zona (datos)'!C28/'Nacionalidad-Zona (datos)'!C$30</f>
        <v>8.1114158684942143E-3</v>
      </c>
      <c r="D28" s="137">
        <f>'Nacionalidad-Zona (datos)'!D28/'Nacionalidad-Zona (datos)'!D$30</f>
        <v>2.3111719314250961E-2</v>
      </c>
      <c r="E28" s="137">
        <f>'Nacionalidad-Zona (datos)'!E28/'Nacionalidad-Zona (datos)'!E$30</f>
        <v>4.0034162485320804E-3</v>
      </c>
      <c r="F28" s="137">
        <f>'Nacionalidad-Zona (datos)'!F28/'Nacionalidad-Zona (datos)'!F$30</f>
        <v>4.0538806012721416E-3</v>
      </c>
      <c r="G28" s="137">
        <f>'Nacionalidad-Zona (datos)'!G28/'Nacionalidad-Zona (datos)'!G$30</f>
        <v>4.9241160773849232E-3</v>
      </c>
    </row>
    <row r="29" spans="2:11" ht="15" customHeight="1">
      <c r="B29" s="82" t="s">
        <v>140</v>
      </c>
      <c r="C29" s="138">
        <f>'Nacionalidad-Zona (datos)'!C29/'Nacionalidad-Zona (datos)'!C$30</f>
        <v>0.82405013016861539</v>
      </c>
      <c r="D29" s="138">
        <f>'Nacionalidad-Zona (datos)'!D29/'Nacionalidad-Zona (datos)'!D$30</f>
        <v>0.24035427832896186</v>
      </c>
      <c r="E29" s="138">
        <f>'Nacionalidad-Zona (datos)'!E29/'Nacionalidad-Zona (datos)'!E$30</f>
        <v>0.60287890110672215</v>
      </c>
      <c r="F29" s="138">
        <f>'Nacionalidad-Zona (datos)'!F29/'Nacionalidad-Zona (datos)'!F$30</f>
        <v>0.89353304429675695</v>
      </c>
      <c r="G29" s="138">
        <f>'Nacionalidad-Zona (datos)'!G29/'Nacionalidad-Zona (datos)'!G$30</f>
        <v>0.93766260840560378</v>
      </c>
    </row>
    <row r="30" spans="2:11" ht="15" customHeight="1">
      <c r="B30" s="133" t="s">
        <v>96</v>
      </c>
      <c r="C30" s="139">
        <f>'Nacionalidad-Zona (datos)'!C30/'Nacionalidad-Zona (datos)'!C$30</f>
        <v>1</v>
      </c>
      <c r="D30" s="139">
        <f>'Nacionalidad-Zona (datos)'!D30/'Nacionalidad-Zona (datos)'!D$30</f>
        <v>1</v>
      </c>
      <c r="E30" s="139">
        <f>'Nacionalidad-Zona (datos)'!E30/'Nacionalidad-Zona (datos)'!E$30</f>
        <v>1</v>
      </c>
      <c r="F30" s="139">
        <f>'Nacionalidad-Zona (datos)'!F30/'Nacionalidad-Zona (datos)'!F$30</f>
        <v>1</v>
      </c>
      <c r="G30" s="139">
        <f>'Nacionalidad-Zona (datos)'!G30/'Nacionalidad-Zona (datos)'!G$30</f>
        <v>1</v>
      </c>
      <c r="H30" s="135"/>
      <c r="I30" s="135"/>
      <c r="J30" s="135"/>
      <c r="K30" s="135"/>
    </row>
    <row r="31" spans="2:11" ht="15" customHeight="1">
      <c r="B31" s="216" t="s">
        <v>74</v>
      </c>
      <c r="C31" s="219"/>
      <c r="D31" s="219"/>
      <c r="E31" s="219"/>
      <c r="F31" s="219"/>
      <c r="G31" s="219"/>
    </row>
    <row r="32" spans="2:11" ht="14.25" customHeight="1"/>
    <row r="33" ht="35.25" customHeight="1"/>
  </sheetData>
  <mergeCells count="3">
    <mergeCell ref="B5:G5"/>
    <mergeCell ref="B6:G6"/>
    <mergeCell ref="B31:G31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1" customWidth="1"/>
    <col min="2" max="2" width="20.7109375" style="1" customWidth="1"/>
    <col min="3" max="7" width="10.7109375" style="1" customWidth="1"/>
    <col min="8" max="8" width="9.28515625" style="1" customWidth="1"/>
    <col min="9" max="9" width="20.7109375" style="1" customWidth="1"/>
    <col min="10" max="14" width="10.7109375" style="1" customWidth="1"/>
    <col min="15" max="255" width="11.42578125" style="1"/>
    <col min="256" max="256" width="14.7109375" style="1" customWidth="1"/>
    <col min="257" max="257" width="26.85546875" style="1" customWidth="1"/>
    <col min="258" max="258" width="12.7109375" style="1" customWidth="1"/>
    <col min="259" max="259" width="10.5703125" style="1" customWidth="1"/>
    <col min="260" max="260" width="12.7109375" style="1" customWidth="1"/>
    <col min="261" max="261" width="10.7109375" style="1" customWidth="1"/>
    <col min="262" max="262" width="10.5703125" style="1" customWidth="1"/>
    <col min="263" max="263" width="9.28515625" style="1" customWidth="1"/>
    <col min="264" max="511" width="11.42578125" style="1"/>
    <col min="512" max="512" width="14.7109375" style="1" customWidth="1"/>
    <col min="513" max="513" width="26.85546875" style="1" customWidth="1"/>
    <col min="514" max="514" width="12.7109375" style="1" customWidth="1"/>
    <col min="515" max="515" width="10.5703125" style="1" customWidth="1"/>
    <col min="516" max="516" width="12.7109375" style="1" customWidth="1"/>
    <col min="517" max="517" width="10.7109375" style="1" customWidth="1"/>
    <col min="518" max="518" width="10.5703125" style="1" customWidth="1"/>
    <col min="519" max="519" width="9.28515625" style="1" customWidth="1"/>
    <col min="520" max="767" width="11.42578125" style="1"/>
    <col min="768" max="768" width="14.7109375" style="1" customWidth="1"/>
    <col min="769" max="769" width="26.85546875" style="1" customWidth="1"/>
    <col min="770" max="770" width="12.7109375" style="1" customWidth="1"/>
    <col min="771" max="771" width="10.5703125" style="1" customWidth="1"/>
    <col min="772" max="772" width="12.7109375" style="1" customWidth="1"/>
    <col min="773" max="773" width="10.7109375" style="1" customWidth="1"/>
    <col min="774" max="774" width="10.5703125" style="1" customWidth="1"/>
    <col min="775" max="775" width="9.28515625" style="1" customWidth="1"/>
    <col min="776" max="1023" width="11.42578125" style="1"/>
    <col min="1024" max="1024" width="14.7109375" style="1" customWidth="1"/>
    <col min="1025" max="1025" width="26.85546875" style="1" customWidth="1"/>
    <col min="1026" max="1026" width="12.7109375" style="1" customWidth="1"/>
    <col min="1027" max="1027" width="10.5703125" style="1" customWidth="1"/>
    <col min="1028" max="1028" width="12.7109375" style="1" customWidth="1"/>
    <col min="1029" max="1029" width="10.7109375" style="1" customWidth="1"/>
    <col min="1030" max="1030" width="10.5703125" style="1" customWidth="1"/>
    <col min="1031" max="1031" width="9.28515625" style="1" customWidth="1"/>
    <col min="1032" max="1279" width="11.42578125" style="1"/>
    <col min="1280" max="1280" width="14.7109375" style="1" customWidth="1"/>
    <col min="1281" max="1281" width="26.85546875" style="1" customWidth="1"/>
    <col min="1282" max="1282" width="12.7109375" style="1" customWidth="1"/>
    <col min="1283" max="1283" width="10.5703125" style="1" customWidth="1"/>
    <col min="1284" max="1284" width="12.7109375" style="1" customWidth="1"/>
    <col min="1285" max="1285" width="10.7109375" style="1" customWidth="1"/>
    <col min="1286" max="1286" width="10.5703125" style="1" customWidth="1"/>
    <col min="1287" max="1287" width="9.28515625" style="1" customWidth="1"/>
    <col min="1288" max="1535" width="11.42578125" style="1"/>
    <col min="1536" max="1536" width="14.7109375" style="1" customWidth="1"/>
    <col min="1537" max="1537" width="26.85546875" style="1" customWidth="1"/>
    <col min="1538" max="1538" width="12.7109375" style="1" customWidth="1"/>
    <col min="1539" max="1539" width="10.5703125" style="1" customWidth="1"/>
    <col min="1540" max="1540" width="12.7109375" style="1" customWidth="1"/>
    <col min="1541" max="1541" width="10.7109375" style="1" customWidth="1"/>
    <col min="1542" max="1542" width="10.5703125" style="1" customWidth="1"/>
    <col min="1543" max="1543" width="9.28515625" style="1" customWidth="1"/>
    <col min="1544" max="1791" width="11.42578125" style="1"/>
    <col min="1792" max="1792" width="14.7109375" style="1" customWidth="1"/>
    <col min="1793" max="1793" width="26.85546875" style="1" customWidth="1"/>
    <col min="1794" max="1794" width="12.7109375" style="1" customWidth="1"/>
    <col min="1795" max="1795" width="10.5703125" style="1" customWidth="1"/>
    <col min="1796" max="1796" width="12.7109375" style="1" customWidth="1"/>
    <col min="1797" max="1797" width="10.7109375" style="1" customWidth="1"/>
    <col min="1798" max="1798" width="10.5703125" style="1" customWidth="1"/>
    <col min="1799" max="1799" width="9.28515625" style="1" customWidth="1"/>
    <col min="1800" max="2047" width="11.42578125" style="1"/>
    <col min="2048" max="2048" width="14.7109375" style="1" customWidth="1"/>
    <col min="2049" max="2049" width="26.85546875" style="1" customWidth="1"/>
    <col min="2050" max="2050" width="12.7109375" style="1" customWidth="1"/>
    <col min="2051" max="2051" width="10.5703125" style="1" customWidth="1"/>
    <col min="2052" max="2052" width="12.7109375" style="1" customWidth="1"/>
    <col min="2053" max="2053" width="10.7109375" style="1" customWidth="1"/>
    <col min="2054" max="2054" width="10.5703125" style="1" customWidth="1"/>
    <col min="2055" max="2055" width="9.28515625" style="1" customWidth="1"/>
    <col min="2056" max="2303" width="11.42578125" style="1"/>
    <col min="2304" max="2304" width="14.7109375" style="1" customWidth="1"/>
    <col min="2305" max="2305" width="26.85546875" style="1" customWidth="1"/>
    <col min="2306" max="2306" width="12.7109375" style="1" customWidth="1"/>
    <col min="2307" max="2307" width="10.5703125" style="1" customWidth="1"/>
    <col min="2308" max="2308" width="12.7109375" style="1" customWidth="1"/>
    <col min="2309" max="2309" width="10.7109375" style="1" customWidth="1"/>
    <col min="2310" max="2310" width="10.5703125" style="1" customWidth="1"/>
    <col min="2311" max="2311" width="9.28515625" style="1" customWidth="1"/>
    <col min="2312" max="2559" width="11.42578125" style="1"/>
    <col min="2560" max="2560" width="14.7109375" style="1" customWidth="1"/>
    <col min="2561" max="2561" width="26.85546875" style="1" customWidth="1"/>
    <col min="2562" max="2562" width="12.7109375" style="1" customWidth="1"/>
    <col min="2563" max="2563" width="10.5703125" style="1" customWidth="1"/>
    <col min="2564" max="2564" width="12.7109375" style="1" customWidth="1"/>
    <col min="2565" max="2565" width="10.7109375" style="1" customWidth="1"/>
    <col min="2566" max="2566" width="10.5703125" style="1" customWidth="1"/>
    <col min="2567" max="2567" width="9.28515625" style="1" customWidth="1"/>
    <col min="2568" max="2815" width="11.42578125" style="1"/>
    <col min="2816" max="2816" width="14.7109375" style="1" customWidth="1"/>
    <col min="2817" max="2817" width="26.85546875" style="1" customWidth="1"/>
    <col min="2818" max="2818" width="12.7109375" style="1" customWidth="1"/>
    <col min="2819" max="2819" width="10.5703125" style="1" customWidth="1"/>
    <col min="2820" max="2820" width="12.7109375" style="1" customWidth="1"/>
    <col min="2821" max="2821" width="10.7109375" style="1" customWidth="1"/>
    <col min="2822" max="2822" width="10.5703125" style="1" customWidth="1"/>
    <col min="2823" max="2823" width="9.28515625" style="1" customWidth="1"/>
    <col min="2824" max="3071" width="11.42578125" style="1"/>
    <col min="3072" max="3072" width="14.7109375" style="1" customWidth="1"/>
    <col min="3073" max="3073" width="26.85546875" style="1" customWidth="1"/>
    <col min="3074" max="3074" width="12.7109375" style="1" customWidth="1"/>
    <col min="3075" max="3075" width="10.5703125" style="1" customWidth="1"/>
    <col min="3076" max="3076" width="12.7109375" style="1" customWidth="1"/>
    <col min="3077" max="3077" width="10.7109375" style="1" customWidth="1"/>
    <col min="3078" max="3078" width="10.5703125" style="1" customWidth="1"/>
    <col min="3079" max="3079" width="9.28515625" style="1" customWidth="1"/>
    <col min="3080" max="3327" width="11.42578125" style="1"/>
    <col min="3328" max="3328" width="14.7109375" style="1" customWidth="1"/>
    <col min="3329" max="3329" width="26.85546875" style="1" customWidth="1"/>
    <col min="3330" max="3330" width="12.7109375" style="1" customWidth="1"/>
    <col min="3331" max="3331" width="10.5703125" style="1" customWidth="1"/>
    <col min="3332" max="3332" width="12.7109375" style="1" customWidth="1"/>
    <col min="3333" max="3333" width="10.7109375" style="1" customWidth="1"/>
    <col min="3334" max="3334" width="10.5703125" style="1" customWidth="1"/>
    <col min="3335" max="3335" width="9.28515625" style="1" customWidth="1"/>
    <col min="3336" max="3583" width="11.42578125" style="1"/>
    <col min="3584" max="3584" width="14.7109375" style="1" customWidth="1"/>
    <col min="3585" max="3585" width="26.85546875" style="1" customWidth="1"/>
    <col min="3586" max="3586" width="12.7109375" style="1" customWidth="1"/>
    <col min="3587" max="3587" width="10.5703125" style="1" customWidth="1"/>
    <col min="3588" max="3588" width="12.7109375" style="1" customWidth="1"/>
    <col min="3589" max="3589" width="10.7109375" style="1" customWidth="1"/>
    <col min="3590" max="3590" width="10.5703125" style="1" customWidth="1"/>
    <col min="3591" max="3591" width="9.28515625" style="1" customWidth="1"/>
    <col min="3592" max="3839" width="11.42578125" style="1"/>
    <col min="3840" max="3840" width="14.7109375" style="1" customWidth="1"/>
    <col min="3841" max="3841" width="26.85546875" style="1" customWidth="1"/>
    <col min="3842" max="3842" width="12.7109375" style="1" customWidth="1"/>
    <col min="3843" max="3843" width="10.5703125" style="1" customWidth="1"/>
    <col min="3844" max="3844" width="12.7109375" style="1" customWidth="1"/>
    <col min="3845" max="3845" width="10.7109375" style="1" customWidth="1"/>
    <col min="3846" max="3846" width="10.5703125" style="1" customWidth="1"/>
    <col min="3847" max="3847" width="9.28515625" style="1" customWidth="1"/>
    <col min="3848" max="4095" width="11.42578125" style="1"/>
    <col min="4096" max="4096" width="14.7109375" style="1" customWidth="1"/>
    <col min="4097" max="4097" width="26.85546875" style="1" customWidth="1"/>
    <col min="4098" max="4098" width="12.7109375" style="1" customWidth="1"/>
    <col min="4099" max="4099" width="10.5703125" style="1" customWidth="1"/>
    <col min="4100" max="4100" width="12.7109375" style="1" customWidth="1"/>
    <col min="4101" max="4101" width="10.7109375" style="1" customWidth="1"/>
    <col min="4102" max="4102" width="10.5703125" style="1" customWidth="1"/>
    <col min="4103" max="4103" width="9.28515625" style="1" customWidth="1"/>
    <col min="4104" max="4351" width="11.42578125" style="1"/>
    <col min="4352" max="4352" width="14.7109375" style="1" customWidth="1"/>
    <col min="4353" max="4353" width="26.85546875" style="1" customWidth="1"/>
    <col min="4354" max="4354" width="12.7109375" style="1" customWidth="1"/>
    <col min="4355" max="4355" width="10.5703125" style="1" customWidth="1"/>
    <col min="4356" max="4356" width="12.7109375" style="1" customWidth="1"/>
    <col min="4357" max="4357" width="10.7109375" style="1" customWidth="1"/>
    <col min="4358" max="4358" width="10.5703125" style="1" customWidth="1"/>
    <col min="4359" max="4359" width="9.28515625" style="1" customWidth="1"/>
    <col min="4360" max="4607" width="11.42578125" style="1"/>
    <col min="4608" max="4608" width="14.7109375" style="1" customWidth="1"/>
    <col min="4609" max="4609" width="26.85546875" style="1" customWidth="1"/>
    <col min="4610" max="4610" width="12.7109375" style="1" customWidth="1"/>
    <col min="4611" max="4611" width="10.5703125" style="1" customWidth="1"/>
    <col min="4612" max="4612" width="12.7109375" style="1" customWidth="1"/>
    <col min="4613" max="4613" width="10.7109375" style="1" customWidth="1"/>
    <col min="4614" max="4614" width="10.5703125" style="1" customWidth="1"/>
    <col min="4615" max="4615" width="9.28515625" style="1" customWidth="1"/>
    <col min="4616" max="4863" width="11.42578125" style="1"/>
    <col min="4864" max="4864" width="14.7109375" style="1" customWidth="1"/>
    <col min="4865" max="4865" width="26.85546875" style="1" customWidth="1"/>
    <col min="4866" max="4866" width="12.7109375" style="1" customWidth="1"/>
    <col min="4867" max="4867" width="10.5703125" style="1" customWidth="1"/>
    <col min="4868" max="4868" width="12.7109375" style="1" customWidth="1"/>
    <col min="4869" max="4869" width="10.7109375" style="1" customWidth="1"/>
    <col min="4870" max="4870" width="10.5703125" style="1" customWidth="1"/>
    <col min="4871" max="4871" width="9.28515625" style="1" customWidth="1"/>
    <col min="4872" max="5119" width="11.42578125" style="1"/>
    <col min="5120" max="5120" width="14.7109375" style="1" customWidth="1"/>
    <col min="5121" max="5121" width="26.85546875" style="1" customWidth="1"/>
    <col min="5122" max="5122" width="12.7109375" style="1" customWidth="1"/>
    <col min="5123" max="5123" width="10.5703125" style="1" customWidth="1"/>
    <col min="5124" max="5124" width="12.7109375" style="1" customWidth="1"/>
    <col min="5125" max="5125" width="10.7109375" style="1" customWidth="1"/>
    <col min="5126" max="5126" width="10.5703125" style="1" customWidth="1"/>
    <col min="5127" max="5127" width="9.28515625" style="1" customWidth="1"/>
    <col min="5128" max="5375" width="11.42578125" style="1"/>
    <col min="5376" max="5376" width="14.7109375" style="1" customWidth="1"/>
    <col min="5377" max="5377" width="26.85546875" style="1" customWidth="1"/>
    <col min="5378" max="5378" width="12.7109375" style="1" customWidth="1"/>
    <col min="5379" max="5379" width="10.5703125" style="1" customWidth="1"/>
    <col min="5380" max="5380" width="12.7109375" style="1" customWidth="1"/>
    <col min="5381" max="5381" width="10.7109375" style="1" customWidth="1"/>
    <col min="5382" max="5382" width="10.5703125" style="1" customWidth="1"/>
    <col min="5383" max="5383" width="9.28515625" style="1" customWidth="1"/>
    <col min="5384" max="5631" width="11.42578125" style="1"/>
    <col min="5632" max="5632" width="14.7109375" style="1" customWidth="1"/>
    <col min="5633" max="5633" width="26.85546875" style="1" customWidth="1"/>
    <col min="5634" max="5634" width="12.7109375" style="1" customWidth="1"/>
    <col min="5635" max="5635" width="10.5703125" style="1" customWidth="1"/>
    <col min="5636" max="5636" width="12.7109375" style="1" customWidth="1"/>
    <col min="5637" max="5637" width="10.7109375" style="1" customWidth="1"/>
    <col min="5638" max="5638" width="10.5703125" style="1" customWidth="1"/>
    <col min="5639" max="5639" width="9.28515625" style="1" customWidth="1"/>
    <col min="5640" max="5887" width="11.42578125" style="1"/>
    <col min="5888" max="5888" width="14.7109375" style="1" customWidth="1"/>
    <col min="5889" max="5889" width="26.85546875" style="1" customWidth="1"/>
    <col min="5890" max="5890" width="12.7109375" style="1" customWidth="1"/>
    <col min="5891" max="5891" width="10.5703125" style="1" customWidth="1"/>
    <col min="5892" max="5892" width="12.7109375" style="1" customWidth="1"/>
    <col min="5893" max="5893" width="10.7109375" style="1" customWidth="1"/>
    <col min="5894" max="5894" width="10.5703125" style="1" customWidth="1"/>
    <col min="5895" max="5895" width="9.28515625" style="1" customWidth="1"/>
    <col min="5896" max="6143" width="11.42578125" style="1"/>
    <col min="6144" max="6144" width="14.7109375" style="1" customWidth="1"/>
    <col min="6145" max="6145" width="26.85546875" style="1" customWidth="1"/>
    <col min="6146" max="6146" width="12.7109375" style="1" customWidth="1"/>
    <col min="6147" max="6147" width="10.5703125" style="1" customWidth="1"/>
    <col min="6148" max="6148" width="12.7109375" style="1" customWidth="1"/>
    <col min="6149" max="6149" width="10.7109375" style="1" customWidth="1"/>
    <col min="6150" max="6150" width="10.5703125" style="1" customWidth="1"/>
    <col min="6151" max="6151" width="9.28515625" style="1" customWidth="1"/>
    <col min="6152" max="6399" width="11.42578125" style="1"/>
    <col min="6400" max="6400" width="14.7109375" style="1" customWidth="1"/>
    <col min="6401" max="6401" width="26.85546875" style="1" customWidth="1"/>
    <col min="6402" max="6402" width="12.7109375" style="1" customWidth="1"/>
    <col min="6403" max="6403" width="10.5703125" style="1" customWidth="1"/>
    <col min="6404" max="6404" width="12.7109375" style="1" customWidth="1"/>
    <col min="6405" max="6405" width="10.7109375" style="1" customWidth="1"/>
    <col min="6406" max="6406" width="10.5703125" style="1" customWidth="1"/>
    <col min="6407" max="6407" width="9.28515625" style="1" customWidth="1"/>
    <col min="6408" max="6655" width="11.42578125" style="1"/>
    <col min="6656" max="6656" width="14.7109375" style="1" customWidth="1"/>
    <col min="6657" max="6657" width="26.85546875" style="1" customWidth="1"/>
    <col min="6658" max="6658" width="12.7109375" style="1" customWidth="1"/>
    <col min="6659" max="6659" width="10.5703125" style="1" customWidth="1"/>
    <col min="6660" max="6660" width="12.7109375" style="1" customWidth="1"/>
    <col min="6661" max="6661" width="10.7109375" style="1" customWidth="1"/>
    <col min="6662" max="6662" width="10.5703125" style="1" customWidth="1"/>
    <col min="6663" max="6663" width="9.28515625" style="1" customWidth="1"/>
    <col min="6664" max="6911" width="11.42578125" style="1"/>
    <col min="6912" max="6912" width="14.7109375" style="1" customWidth="1"/>
    <col min="6913" max="6913" width="26.85546875" style="1" customWidth="1"/>
    <col min="6914" max="6914" width="12.7109375" style="1" customWidth="1"/>
    <col min="6915" max="6915" width="10.5703125" style="1" customWidth="1"/>
    <col min="6916" max="6916" width="12.7109375" style="1" customWidth="1"/>
    <col min="6917" max="6917" width="10.7109375" style="1" customWidth="1"/>
    <col min="6918" max="6918" width="10.5703125" style="1" customWidth="1"/>
    <col min="6919" max="6919" width="9.28515625" style="1" customWidth="1"/>
    <col min="6920" max="7167" width="11.42578125" style="1"/>
    <col min="7168" max="7168" width="14.7109375" style="1" customWidth="1"/>
    <col min="7169" max="7169" width="26.85546875" style="1" customWidth="1"/>
    <col min="7170" max="7170" width="12.7109375" style="1" customWidth="1"/>
    <col min="7171" max="7171" width="10.5703125" style="1" customWidth="1"/>
    <col min="7172" max="7172" width="12.7109375" style="1" customWidth="1"/>
    <col min="7173" max="7173" width="10.7109375" style="1" customWidth="1"/>
    <col min="7174" max="7174" width="10.5703125" style="1" customWidth="1"/>
    <col min="7175" max="7175" width="9.28515625" style="1" customWidth="1"/>
    <col min="7176" max="7423" width="11.42578125" style="1"/>
    <col min="7424" max="7424" width="14.7109375" style="1" customWidth="1"/>
    <col min="7425" max="7425" width="26.85546875" style="1" customWidth="1"/>
    <col min="7426" max="7426" width="12.7109375" style="1" customWidth="1"/>
    <col min="7427" max="7427" width="10.5703125" style="1" customWidth="1"/>
    <col min="7428" max="7428" width="12.7109375" style="1" customWidth="1"/>
    <col min="7429" max="7429" width="10.7109375" style="1" customWidth="1"/>
    <col min="7430" max="7430" width="10.5703125" style="1" customWidth="1"/>
    <col min="7431" max="7431" width="9.28515625" style="1" customWidth="1"/>
    <col min="7432" max="7679" width="11.42578125" style="1"/>
    <col min="7680" max="7680" width="14.7109375" style="1" customWidth="1"/>
    <col min="7681" max="7681" width="26.85546875" style="1" customWidth="1"/>
    <col min="7682" max="7682" width="12.7109375" style="1" customWidth="1"/>
    <col min="7683" max="7683" width="10.5703125" style="1" customWidth="1"/>
    <col min="7684" max="7684" width="12.7109375" style="1" customWidth="1"/>
    <col min="7685" max="7685" width="10.7109375" style="1" customWidth="1"/>
    <col min="7686" max="7686" width="10.5703125" style="1" customWidth="1"/>
    <col min="7687" max="7687" width="9.28515625" style="1" customWidth="1"/>
    <col min="7688" max="7935" width="11.42578125" style="1"/>
    <col min="7936" max="7936" width="14.7109375" style="1" customWidth="1"/>
    <col min="7937" max="7937" width="26.85546875" style="1" customWidth="1"/>
    <col min="7938" max="7938" width="12.7109375" style="1" customWidth="1"/>
    <col min="7939" max="7939" width="10.5703125" style="1" customWidth="1"/>
    <col min="7940" max="7940" width="12.7109375" style="1" customWidth="1"/>
    <col min="7941" max="7941" width="10.7109375" style="1" customWidth="1"/>
    <col min="7942" max="7942" width="10.5703125" style="1" customWidth="1"/>
    <col min="7943" max="7943" width="9.28515625" style="1" customWidth="1"/>
    <col min="7944" max="8191" width="11.42578125" style="1"/>
    <col min="8192" max="8192" width="14.7109375" style="1" customWidth="1"/>
    <col min="8193" max="8193" width="26.85546875" style="1" customWidth="1"/>
    <col min="8194" max="8194" width="12.7109375" style="1" customWidth="1"/>
    <col min="8195" max="8195" width="10.5703125" style="1" customWidth="1"/>
    <col min="8196" max="8196" width="12.7109375" style="1" customWidth="1"/>
    <col min="8197" max="8197" width="10.7109375" style="1" customWidth="1"/>
    <col min="8198" max="8198" width="10.5703125" style="1" customWidth="1"/>
    <col min="8199" max="8199" width="9.28515625" style="1" customWidth="1"/>
    <col min="8200" max="8447" width="11.42578125" style="1"/>
    <col min="8448" max="8448" width="14.7109375" style="1" customWidth="1"/>
    <col min="8449" max="8449" width="26.85546875" style="1" customWidth="1"/>
    <col min="8450" max="8450" width="12.7109375" style="1" customWidth="1"/>
    <col min="8451" max="8451" width="10.5703125" style="1" customWidth="1"/>
    <col min="8452" max="8452" width="12.7109375" style="1" customWidth="1"/>
    <col min="8453" max="8453" width="10.7109375" style="1" customWidth="1"/>
    <col min="8454" max="8454" width="10.5703125" style="1" customWidth="1"/>
    <col min="8455" max="8455" width="9.28515625" style="1" customWidth="1"/>
    <col min="8456" max="8703" width="11.42578125" style="1"/>
    <col min="8704" max="8704" width="14.7109375" style="1" customWidth="1"/>
    <col min="8705" max="8705" width="26.85546875" style="1" customWidth="1"/>
    <col min="8706" max="8706" width="12.7109375" style="1" customWidth="1"/>
    <col min="8707" max="8707" width="10.5703125" style="1" customWidth="1"/>
    <col min="8708" max="8708" width="12.7109375" style="1" customWidth="1"/>
    <col min="8709" max="8709" width="10.7109375" style="1" customWidth="1"/>
    <col min="8710" max="8710" width="10.5703125" style="1" customWidth="1"/>
    <col min="8711" max="8711" width="9.28515625" style="1" customWidth="1"/>
    <col min="8712" max="8959" width="11.42578125" style="1"/>
    <col min="8960" max="8960" width="14.7109375" style="1" customWidth="1"/>
    <col min="8961" max="8961" width="26.85546875" style="1" customWidth="1"/>
    <col min="8962" max="8962" width="12.7109375" style="1" customWidth="1"/>
    <col min="8963" max="8963" width="10.5703125" style="1" customWidth="1"/>
    <col min="8964" max="8964" width="12.7109375" style="1" customWidth="1"/>
    <col min="8965" max="8965" width="10.7109375" style="1" customWidth="1"/>
    <col min="8966" max="8966" width="10.5703125" style="1" customWidth="1"/>
    <col min="8967" max="8967" width="9.28515625" style="1" customWidth="1"/>
    <col min="8968" max="9215" width="11.42578125" style="1"/>
    <col min="9216" max="9216" width="14.7109375" style="1" customWidth="1"/>
    <col min="9217" max="9217" width="26.85546875" style="1" customWidth="1"/>
    <col min="9218" max="9218" width="12.7109375" style="1" customWidth="1"/>
    <col min="9219" max="9219" width="10.5703125" style="1" customWidth="1"/>
    <col min="9220" max="9220" width="12.7109375" style="1" customWidth="1"/>
    <col min="9221" max="9221" width="10.7109375" style="1" customWidth="1"/>
    <col min="9222" max="9222" width="10.5703125" style="1" customWidth="1"/>
    <col min="9223" max="9223" width="9.28515625" style="1" customWidth="1"/>
    <col min="9224" max="9471" width="11.42578125" style="1"/>
    <col min="9472" max="9472" width="14.7109375" style="1" customWidth="1"/>
    <col min="9473" max="9473" width="26.85546875" style="1" customWidth="1"/>
    <col min="9474" max="9474" width="12.7109375" style="1" customWidth="1"/>
    <col min="9475" max="9475" width="10.5703125" style="1" customWidth="1"/>
    <col min="9476" max="9476" width="12.7109375" style="1" customWidth="1"/>
    <col min="9477" max="9477" width="10.7109375" style="1" customWidth="1"/>
    <col min="9478" max="9478" width="10.5703125" style="1" customWidth="1"/>
    <col min="9479" max="9479" width="9.28515625" style="1" customWidth="1"/>
    <col min="9480" max="9727" width="11.42578125" style="1"/>
    <col min="9728" max="9728" width="14.7109375" style="1" customWidth="1"/>
    <col min="9729" max="9729" width="26.85546875" style="1" customWidth="1"/>
    <col min="9730" max="9730" width="12.7109375" style="1" customWidth="1"/>
    <col min="9731" max="9731" width="10.5703125" style="1" customWidth="1"/>
    <col min="9732" max="9732" width="12.7109375" style="1" customWidth="1"/>
    <col min="9733" max="9733" width="10.7109375" style="1" customWidth="1"/>
    <col min="9734" max="9734" width="10.5703125" style="1" customWidth="1"/>
    <col min="9735" max="9735" width="9.28515625" style="1" customWidth="1"/>
    <col min="9736" max="9983" width="11.42578125" style="1"/>
    <col min="9984" max="9984" width="14.7109375" style="1" customWidth="1"/>
    <col min="9985" max="9985" width="26.85546875" style="1" customWidth="1"/>
    <col min="9986" max="9986" width="12.7109375" style="1" customWidth="1"/>
    <col min="9987" max="9987" width="10.5703125" style="1" customWidth="1"/>
    <col min="9988" max="9988" width="12.7109375" style="1" customWidth="1"/>
    <col min="9989" max="9989" width="10.7109375" style="1" customWidth="1"/>
    <col min="9990" max="9990" width="10.5703125" style="1" customWidth="1"/>
    <col min="9991" max="9991" width="9.28515625" style="1" customWidth="1"/>
    <col min="9992" max="10239" width="11.42578125" style="1"/>
    <col min="10240" max="10240" width="14.7109375" style="1" customWidth="1"/>
    <col min="10241" max="10241" width="26.85546875" style="1" customWidth="1"/>
    <col min="10242" max="10242" width="12.7109375" style="1" customWidth="1"/>
    <col min="10243" max="10243" width="10.5703125" style="1" customWidth="1"/>
    <col min="10244" max="10244" width="12.7109375" style="1" customWidth="1"/>
    <col min="10245" max="10245" width="10.7109375" style="1" customWidth="1"/>
    <col min="10246" max="10246" width="10.5703125" style="1" customWidth="1"/>
    <col min="10247" max="10247" width="9.28515625" style="1" customWidth="1"/>
    <col min="10248" max="10495" width="11.42578125" style="1"/>
    <col min="10496" max="10496" width="14.7109375" style="1" customWidth="1"/>
    <col min="10497" max="10497" width="26.85546875" style="1" customWidth="1"/>
    <col min="10498" max="10498" width="12.7109375" style="1" customWidth="1"/>
    <col min="10499" max="10499" width="10.5703125" style="1" customWidth="1"/>
    <col min="10500" max="10500" width="12.7109375" style="1" customWidth="1"/>
    <col min="10501" max="10501" width="10.7109375" style="1" customWidth="1"/>
    <col min="10502" max="10502" width="10.5703125" style="1" customWidth="1"/>
    <col min="10503" max="10503" width="9.28515625" style="1" customWidth="1"/>
    <col min="10504" max="10751" width="11.42578125" style="1"/>
    <col min="10752" max="10752" width="14.7109375" style="1" customWidth="1"/>
    <col min="10753" max="10753" width="26.85546875" style="1" customWidth="1"/>
    <col min="10754" max="10754" width="12.7109375" style="1" customWidth="1"/>
    <col min="10755" max="10755" width="10.5703125" style="1" customWidth="1"/>
    <col min="10756" max="10756" width="12.7109375" style="1" customWidth="1"/>
    <col min="10757" max="10757" width="10.7109375" style="1" customWidth="1"/>
    <col min="10758" max="10758" width="10.5703125" style="1" customWidth="1"/>
    <col min="10759" max="10759" width="9.28515625" style="1" customWidth="1"/>
    <col min="10760" max="11007" width="11.42578125" style="1"/>
    <col min="11008" max="11008" width="14.7109375" style="1" customWidth="1"/>
    <col min="11009" max="11009" width="26.85546875" style="1" customWidth="1"/>
    <col min="11010" max="11010" width="12.7109375" style="1" customWidth="1"/>
    <col min="11011" max="11011" width="10.5703125" style="1" customWidth="1"/>
    <col min="11012" max="11012" width="12.7109375" style="1" customWidth="1"/>
    <col min="11013" max="11013" width="10.7109375" style="1" customWidth="1"/>
    <col min="11014" max="11014" width="10.5703125" style="1" customWidth="1"/>
    <col min="11015" max="11015" width="9.28515625" style="1" customWidth="1"/>
    <col min="11016" max="11263" width="11.42578125" style="1"/>
    <col min="11264" max="11264" width="14.7109375" style="1" customWidth="1"/>
    <col min="11265" max="11265" width="26.85546875" style="1" customWidth="1"/>
    <col min="11266" max="11266" width="12.7109375" style="1" customWidth="1"/>
    <col min="11267" max="11267" width="10.5703125" style="1" customWidth="1"/>
    <col min="11268" max="11268" width="12.7109375" style="1" customWidth="1"/>
    <col min="11269" max="11269" width="10.7109375" style="1" customWidth="1"/>
    <col min="11270" max="11270" width="10.5703125" style="1" customWidth="1"/>
    <col min="11271" max="11271" width="9.28515625" style="1" customWidth="1"/>
    <col min="11272" max="11519" width="11.42578125" style="1"/>
    <col min="11520" max="11520" width="14.7109375" style="1" customWidth="1"/>
    <col min="11521" max="11521" width="26.85546875" style="1" customWidth="1"/>
    <col min="11522" max="11522" width="12.7109375" style="1" customWidth="1"/>
    <col min="11523" max="11523" width="10.5703125" style="1" customWidth="1"/>
    <col min="11524" max="11524" width="12.7109375" style="1" customWidth="1"/>
    <col min="11525" max="11525" width="10.7109375" style="1" customWidth="1"/>
    <col min="11526" max="11526" width="10.5703125" style="1" customWidth="1"/>
    <col min="11527" max="11527" width="9.28515625" style="1" customWidth="1"/>
    <col min="11528" max="11775" width="11.42578125" style="1"/>
    <col min="11776" max="11776" width="14.7109375" style="1" customWidth="1"/>
    <col min="11777" max="11777" width="26.85546875" style="1" customWidth="1"/>
    <col min="11778" max="11778" width="12.7109375" style="1" customWidth="1"/>
    <col min="11779" max="11779" width="10.5703125" style="1" customWidth="1"/>
    <col min="11780" max="11780" width="12.7109375" style="1" customWidth="1"/>
    <col min="11781" max="11781" width="10.7109375" style="1" customWidth="1"/>
    <col min="11782" max="11782" width="10.5703125" style="1" customWidth="1"/>
    <col min="11783" max="11783" width="9.28515625" style="1" customWidth="1"/>
    <col min="11784" max="12031" width="11.42578125" style="1"/>
    <col min="12032" max="12032" width="14.7109375" style="1" customWidth="1"/>
    <col min="12033" max="12033" width="26.85546875" style="1" customWidth="1"/>
    <col min="12034" max="12034" width="12.7109375" style="1" customWidth="1"/>
    <col min="12035" max="12035" width="10.5703125" style="1" customWidth="1"/>
    <col min="12036" max="12036" width="12.7109375" style="1" customWidth="1"/>
    <col min="12037" max="12037" width="10.7109375" style="1" customWidth="1"/>
    <col min="12038" max="12038" width="10.5703125" style="1" customWidth="1"/>
    <col min="12039" max="12039" width="9.28515625" style="1" customWidth="1"/>
    <col min="12040" max="12287" width="11.42578125" style="1"/>
    <col min="12288" max="12288" width="14.7109375" style="1" customWidth="1"/>
    <col min="12289" max="12289" width="26.85546875" style="1" customWidth="1"/>
    <col min="12290" max="12290" width="12.7109375" style="1" customWidth="1"/>
    <col min="12291" max="12291" width="10.5703125" style="1" customWidth="1"/>
    <col min="12292" max="12292" width="12.7109375" style="1" customWidth="1"/>
    <col min="12293" max="12293" width="10.7109375" style="1" customWidth="1"/>
    <col min="12294" max="12294" width="10.5703125" style="1" customWidth="1"/>
    <col min="12295" max="12295" width="9.28515625" style="1" customWidth="1"/>
    <col min="12296" max="12543" width="11.42578125" style="1"/>
    <col min="12544" max="12544" width="14.7109375" style="1" customWidth="1"/>
    <col min="12545" max="12545" width="26.85546875" style="1" customWidth="1"/>
    <col min="12546" max="12546" width="12.7109375" style="1" customWidth="1"/>
    <col min="12547" max="12547" width="10.5703125" style="1" customWidth="1"/>
    <col min="12548" max="12548" width="12.7109375" style="1" customWidth="1"/>
    <col min="12549" max="12549" width="10.7109375" style="1" customWidth="1"/>
    <col min="12550" max="12550" width="10.5703125" style="1" customWidth="1"/>
    <col min="12551" max="12551" width="9.28515625" style="1" customWidth="1"/>
    <col min="12552" max="12799" width="11.42578125" style="1"/>
    <col min="12800" max="12800" width="14.7109375" style="1" customWidth="1"/>
    <col min="12801" max="12801" width="26.85546875" style="1" customWidth="1"/>
    <col min="12802" max="12802" width="12.7109375" style="1" customWidth="1"/>
    <col min="12803" max="12803" width="10.5703125" style="1" customWidth="1"/>
    <col min="12804" max="12804" width="12.7109375" style="1" customWidth="1"/>
    <col min="12805" max="12805" width="10.7109375" style="1" customWidth="1"/>
    <col min="12806" max="12806" width="10.5703125" style="1" customWidth="1"/>
    <col min="12807" max="12807" width="9.28515625" style="1" customWidth="1"/>
    <col min="12808" max="13055" width="11.42578125" style="1"/>
    <col min="13056" max="13056" width="14.7109375" style="1" customWidth="1"/>
    <col min="13057" max="13057" width="26.85546875" style="1" customWidth="1"/>
    <col min="13058" max="13058" width="12.7109375" style="1" customWidth="1"/>
    <col min="13059" max="13059" width="10.5703125" style="1" customWidth="1"/>
    <col min="13060" max="13060" width="12.7109375" style="1" customWidth="1"/>
    <col min="13061" max="13061" width="10.7109375" style="1" customWidth="1"/>
    <col min="13062" max="13062" width="10.5703125" style="1" customWidth="1"/>
    <col min="13063" max="13063" width="9.28515625" style="1" customWidth="1"/>
    <col min="13064" max="13311" width="11.42578125" style="1"/>
    <col min="13312" max="13312" width="14.7109375" style="1" customWidth="1"/>
    <col min="13313" max="13313" width="26.85546875" style="1" customWidth="1"/>
    <col min="13314" max="13314" width="12.7109375" style="1" customWidth="1"/>
    <col min="13315" max="13315" width="10.5703125" style="1" customWidth="1"/>
    <col min="13316" max="13316" width="12.7109375" style="1" customWidth="1"/>
    <col min="13317" max="13317" width="10.7109375" style="1" customWidth="1"/>
    <col min="13318" max="13318" width="10.5703125" style="1" customWidth="1"/>
    <col min="13319" max="13319" width="9.28515625" style="1" customWidth="1"/>
    <col min="13320" max="13567" width="11.42578125" style="1"/>
    <col min="13568" max="13568" width="14.7109375" style="1" customWidth="1"/>
    <col min="13569" max="13569" width="26.85546875" style="1" customWidth="1"/>
    <col min="13570" max="13570" width="12.7109375" style="1" customWidth="1"/>
    <col min="13571" max="13571" width="10.5703125" style="1" customWidth="1"/>
    <col min="13572" max="13572" width="12.7109375" style="1" customWidth="1"/>
    <col min="13573" max="13573" width="10.7109375" style="1" customWidth="1"/>
    <col min="13574" max="13574" width="10.5703125" style="1" customWidth="1"/>
    <col min="13575" max="13575" width="9.28515625" style="1" customWidth="1"/>
    <col min="13576" max="13823" width="11.42578125" style="1"/>
    <col min="13824" max="13824" width="14.7109375" style="1" customWidth="1"/>
    <col min="13825" max="13825" width="26.85546875" style="1" customWidth="1"/>
    <col min="13826" max="13826" width="12.7109375" style="1" customWidth="1"/>
    <col min="13827" max="13827" width="10.5703125" style="1" customWidth="1"/>
    <col min="13828" max="13828" width="12.7109375" style="1" customWidth="1"/>
    <col min="13829" max="13829" width="10.7109375" style="1" customWidth="1"/>
    <col min="13830" max="13830" width="10.5703125" style="1" customWidth="1"/>
    <col min="13831" max="13831" width="9.28515625" style="1" customWidth="1"/>
    <col min="13832" max="14079" width="11.42578125" style="1"/>
    <col min="14080" max="14080" width="14.7109375" style="1" customWidth="1"/>
    <col min="14081" max="14081" width="26.85546875" style="1" customWidth="1"/>
    <col min="14082" max="14082" width="12.7109375" style="1" customWidth="1"/>
    <col min="14083" max="14083" width="10.5703125" style="1" customWidth="1"/>
    <col min="14084" max="14084" width="12.7109375" style="1" customWidth="1"/>
    <col min="14085" max="14085" width="10.7109375" style="1" customWidth="1"/>
    <col min="14086" max="14086" width="10.5703125" style="1" customWidth="1"/>
    <col min="14087" max="14087" width="9.28515625" style="1" customWidth="1"/>
    <col min="14088" max="14335" width="11.42578125" style="1"/>
    <col min="14336" max="14336" width="14.7109375" style="1" customWidth="1"/>
    <col min="14337" max="14337" width="26.85546875" style="1" customWidth="1"/>
    <col min="14338" max="14338" width="12.7109375" style="1" customWidth="1"/>
    <col min="14339" max="14339" width="10.5703125" style="1" customWidth="1"/>
    <col min="14340" max="14340" width="12.7109375" style="1" customWidth="1"/>
    <col min="14341" max="14341" width="10.7109375" style="1" customWidth="1"/>
    <col min="14342" max="14342" width="10.5703125" style="1" customWidth="1"/>
    <col min="14343" max="14343" width="9.28515625" style="1" customWidth="1"/>
    <col min="14344" max="14591" width="11.42578125" style="1"/>
    <col min="14592" max="14592" width="14.7109375" style="1" customWidth="1"/>
    <col min="14593" max="14593" width="26.85546875" style="1" customWidth="1"/>
    <col min="14594" max="14594" width="12.7109375" style="1" customWidth="1"/>
    <col min="14595" max="14595" width="10.5703125" style="1" customWidth="1"/>
    <col min="14596" max="14596" width="12.7109375" style="1" customWidth="1"/>
    <col min="14597" max="14597" width="10.7109375" style="1" customWidth="1"/>
    <col min="14598" max="14598" width="10.5703125" style="1" customWidth="1"/>
    <col min="14599" max="14599" width="9.28515625" style="1" customWidth="1"/>
    <col min="14600" max="14847" width="11.42578125" style="1"/>
    <col min="14848" max="14848" width="14.7109375" style="1" customWidth="1"/>
    <col min="14849" max="14849" width="26.85546875" style="1" customWidth="1"/>
    <col min="14850" max="14850" width="12.7109375" style="1" customWidth="1"/>
    <col min="14851" max="14851" width="10.5703125" style="1" customWidth="1"/>
    <col min="14852" max="14852" width="12.7109375" style="1" customWidth="1"/>
    <col min="14853" max="14853" width="10.7109375" style="1" customWidth="1"/>
    <col min="14854" max="14854" width="10.5703125" style="1" customWidth="1"/>
    <col min="14855" max="14855" width="9.28515625" style="1" customWidth="1"/>
    <col min="14856" max="15103" width="11.42578125" style="1"/>
    <col min="15104" max="15104" width="14.7109375" style="1" customWidth="1"/>
    <col min="15105" max="15105" width="26.85546875" style="1" customWidth="1"/>
    <col min="15106" max="15106" width="12.7109375" style="1" customWidth="1"/>
    <col min="15107" max="15107" width="10.5703125" style="1" customWidth="1"/>
    <col min="15108" max="15108" width="12.7109375" style="1" customWidth="1"/>
    <col min="15109" max="15109" width="10.7109375" style="1" customWidth="1"/>
    <col min="15110" max="15110" width="10.5703125" style="1" customWidth="1"/>
    <col min="15111" max="15111" width="9.28515625" style="1" customWidth="1"/>
    <col min="15112" max="15359" width="11.42578125" style="1"/>
    <col min="15360" max="15360" width="14.7109375" style="1" customWidth="1"/>
    <col min="15361" max="15361" width="26.85546875" style="1" customWidth="1"/>
    <col min="15362" max="15362" width="12.7109375" style="1" customWidth="1"/>
    <col min="15363" max="15363" width="10.5703125" style="1" customWidth="1"/>
    <col min="15364" max="15364" width="12.7109375" style="1" customWidth="1"/>
    <col min="15365" max="15365" width="10.7109375" style="1" customWidth="1"/>
    <col min="15366" max="15366" width="10.5703125" style="1" customWidth="1"/>
    <col min="15367" max="15367" width="9.28515625" style="1" customWidth="1"/>
    <col min="15368" max="15615" width="11.42578125" style="1"/>
    <col min="15616" max="15616" width="14.7109375" style="1" customWidth="1"/>
    <col min="15617" max="15617" width="26.85546875" style="1" customWidth="1"/>
    <col min="15618" max="15618" width="12.7109375" style="1" customWidth="1"/>
    <col min="15619" max="15619" width="10.5703125" style="1" customWidth="1"/>
    <col min="15620" max="15620" width="12.7109375" style="1" customWidth="1"/>
    <col min="15621" max="15621" width="10.7109375" style="1" customWidth="1"/>
    <col min="15622" max="15622" width="10.5703125" style="1" customWidth="1"/>
    <col min="15623" max="15623" width="9.28515625" style="1" customWidth="1"/>
    <col min="15624" max="15871" width="11.42578125" style="1"/>
    <col min="15872" max="15872" width="14.7109375" style="1" customWidth="1"/>
    <col min="15873" max="15873" width="26.85546875" style="1" customWidth="1"/>
    <col min="15874" max="15874" width="12.7109375" style="1" customWidth="1"/>
    <col min="15875" max="15875" width="10.5703125" style="1" customWidth="1"/>
    <col min="15876" max="15876" width="12.7109375" style="1" customWidth="1"/>
    <col min="15877" max="15877" width="10.7109375" style="1" customWidth="1"/>
    <col min="15878" max="15878" width="10.5703125" style="1" customWidth="1"/>
    <col min="15879" max="15879" width="9.28515625" style="1" customWidth="1"/>
    <col min="15880" max="16127" width="11.42578125" style="1"/>
    <col min="16128" max="16128" width="14.7109375" style="1" customWidth="1"/>
    <col min="16129" max="16129" width="26.85546875" style="1" customWidth="1"/>
    <col min="16130" max="16130" width="12.7109375" style="1" customWidth="1"/>
    <col min="16131" max="16131" width="10.5703125" style="1" customWidth="1"/>
    <col min="16132" max="16132" width="12.7109375" style="1" customWidth="1"/>
    <col min="16133" max="16133" width="10.7109375" style="1" customWidth="1"/>
    <col min="16134" max="16134" width="10.5703125" style="1" customWidth="1"/>
    <col min="16135" max="16135" width="9.28515625" style="1" customWidth="1"/>
    <col min="16136" max="16384" width="11.42578125" style="1"/>
  </cols>
  <sheetData>
    <row r="1" spans="2:14" ht="15" customHeight="1">
      <c r="B1" s="38"/>
    </row>
    <row r="2" spans="2:14" ht="15" customHeight="1">
      <c r="B2" s="38"/>
    </row>
    <row r="3" spans="2:14" ht="15" customHeight="1">
      <c r="B3" s="38"/>
    </row>
    <row r="4" spans="2:14" ht="15" customHeight="1">
      <c r="B4" s="38"/>
    </row>
    <row r="5" spans="2:14" ht="36" customHeight="1">
      <c r="B5" s="218" t="s">
        <v>143</v>
      </c>
      <c r="C5" s="218"/>
      <c r="D5" s="218"/>
      <c r="E5" s="218"/>
      <c r="F5" s="218"/>
      <c r="G5" s="218"/>
      <c r="I5" s="218" t="s">
        <v>143</v>
      </c>
      <c r="J5" s="218"/>
      <c r="K5" s="218"/>
      <c r="L5" s="218"/>
      <c r="M5" s="218"/>
      <c r="N5" s="218"/>
    </row>
    <row r="6" spans="2:14" ht="30" customHeight="1">
      <c r="B6" s="141"/>
      <c r="C6" s="40" t="str">
        <f>actualizaciones!$A$4</f>
        <v>I semestre 2010</v>
      </c>
      <c r="D6" s="41" t="s">
        <v>144</v>
      </c>
      <c r="E6" s="40" t="str">
        <f>actualizaciones!$B$4</f>
        <v>I semestre 2011</v>
      </c>
      <c r="F6" s="41" t="s">
        <v>144</v>
      </c>
      <c r="G6" s="142" t="s">
        <v>50</v>
      </c>
      <c r="I6" s="141"/>
      <c r="J6" s="40" t="str">
        <f>actualizaciones!$A$5</f>
        <v>II semestre 2009</v>
      </c>
      <c r="K6" s="41" t="s">
        <v>144</v>
      </c>
      <c r="L6" s="40" t="str">
        <f>actualizaciones!$B$5</f>
        <v>II semestre 2010</v>
      </c>
      <c r="M6" s="41" t="s">
        <v>144</v>
      </c>
      <c r="N6" s="142" t="s">
        <v>50</v>
      </c>
    </row>
    <row r="7" spans="2:14" ht="15" customHeight="1">
      <c r="B7" s="43" t="s">
        <v>145</v>
      </c>
      <c r="C7" s="44"/>
      <c r="D7" s="44"/>
      <c r="E7" s="44"/>
      <c r="F7" s="44"/>
      <c r="G7" s="44"/>
      <c r="I7" s="43" t="s">
        <v>145</v>
      </c>
      <c r="J7" s="44"/>
      <c r="K7" s="44"/>
      <c r="L7" s="44"/>
      <c r="M7" s="44"/>
      <c r="N7" s="44"/>
    </row>
    <row r="8" spans="2:14" ht="15" customHeight="1">
      <c r="B8" s="143" t="s">
        <v>146</v>
      </c>
      <c r="C8" s="46">
        <v>178697</v>
      </c>
      <c r="D8" s="47">
        <f>C8/$C$8</f>
        <v>1</v>
      </c>
      <c r="E8" s="46">
        <v>174438</v>
      </c>
      <c r="F8" s="47">
        <f>E8/E$8</f>
        <v>1</v>
      </c>
      <c r="G8" s="47">
        <f>(E8-C8)/C8</f>
        <v>-2.3833640184222456E-2</v>
      </c>
      <c r="I8" s="143" t="s">
        <v>146</v>
      </c>
      <c r="J8" s="46">
        <v>181964</v>
      </c>
      <c r="K8" s="47">
        <f>J8/$J$8</f>
        <v>1</v>
      </c>
      <c r="L8" s="46">
        <v>175168</v>
      </c>
      <c r="M8" s="47">
        <f>L8/L$8</f>
        <v>1</v>
      </c>
      <c r="N8" s="47">
        <f>(L8-J8)/J8</f>
        <v>-3.7348046866413138E-2</v>
      </c>
    </row>
    <row r="9" spans="2:14" ht="15" customHeight="1">
      <c r="B9" s="144" t="s">
        <v>147</v>
      </c>
      <c r="C9" s="52">
        <v>86541</v>
      </c>
      <c r="D9" s="53">
        <f>C9/$C$8</f>
        <v>0.48428904794148753</v>
      </c>
      <c r="E9" s="52">
        <v>86171</v>
      </c>
      <c r="F9" s="53">
        <f>E9/E$8</f>
        <v>0.49399213474128345</v>
      </c>
      <c r="G9" s="54">
        <f>(E9-C9)/C9</f>
        <v>-4.2754301429380297E-3</v>
      </c>
      <c r="I9" s="144" t="s">
        <v>147</v>
      </c>
      <c r="J9" s="52">
        <v>87662</v>
      </c>
      <c r="K9" s="53">
        <f>J9/$J$8</f>
        <v>0.48175463278450681</v>
      </c>
      <c r="L9" s="52">
        <v>85983</v>
      </c>
      <c r="M9" s="53">
        <f>L9/L$8</f>
        <v>0.4908602027767629</v>
      </c>
      <c r="N9" s="54">
        <f>(L9-J9)/J9</f>
        <v>-1.9153110811982389E-2</v>
      </c>
    </row>
    <row r="10" spans="2:14" ht="15" customHeight="1">
      <c r="B10" s="145" t="s">
        <v>148</v>
      </c>
      <c r="C10" s="52">
        <v>92156</v>
      </c>
      <c r="D10" s="53">
        <f>C10/$C$8</f>
        <v>0.51571095205851247</v>
      </c>
      <c r="E10" s="52">
        <v>88267</v>
      </c>
      <c r="F10" s="53">
        <f>E10/E$8</f>
        <v>0.50600786525871655</v>
      </c>
      <c r="G10" s="54">
        <f>(E10-C10)/C10</f>
        <v>-4.2200182299578975E-2</v>
      </c>
      <c r="I10" s="145" t="s">
        <v>148</v>
      </c>
      <c r="J10" s="52">
        <v>94302</v>
      </c>
      <c r="K10" s="53">
        <f>J10/$J$8</f>
        <v>0.51824536721549319</v>
      </c>
      <c r="L10" s="52">
        <v>89185</v>
      </c>
      <c r="M10" s="53">
        <f>L10/L$8</f>
        <v>0.5091397972232371</v>
      </c>
      <c r="N10" s="54">
        <f>(L10-J10)/J10</f>
        <v>-5.4261839621641113E-2</v>
      </c>
    </row>
    <row r="11" spans="2:14" ht="15" customHeight="1">
      <c r="B11" s="43" t="s">
        <v>149</v>
      </c>
      <c r="C11" s="49"/>
      <c r="D11" s="44"/>
      <c r="E11" s="49"/>
      <c r="F11" s="44"/>
      <c r="G11" s="50"/>
      <c r="I11" s="43" t="s">
        <v>149</v>
      </c>
      <c r="J11" s="49"/>
      <c r="K11" s="44"/>
      <c r="L11" s="49"/>
      <c r="M11" s="44"/>
      <c r="N11" s="50"/>
    </row>
    <row r="12" spans="2:14" ht="15" customHeight="1">
      <c r="B12" s="143" t="s">
        <v>146</v>
      </c>
      <c r="C12" s="46">
        <v>2504</v>
      </c>
      <c r="D12" s="47">
        <f>C12/$C$12</f>
        <v>1</v>
      </c>
      <c r="E12" s="46">
        <v>1947</v>
      </c>
      <c r="F12" s="47">
        <f>E12/$E$12</f>
        <v>1</v>
      </c>
      <c r="G12" s="47">
        <f>(E12-C12)/C12</f>
        <v>-0.222444089456869</v>
      </c>
      <c r="I12" s="143" t="s">
        <v>146</v>
      </c>
      <c r="J12" s="46">
        <v>2504</v>
      </c>
      <c r="K12" s="47">
        <f>J12/$J$12</f>
        <v>1</v>
      </c>
      <c r="L12" s="46">
        <v>1947</v>
      </c>
      <c r="M12" s="47">
        <f>L12/$L$12</f>
        <v>1</v>
      </c>
      <c r="N12" s="47">
        <f>(L12-J12)/J12</f>
        <v>-0.222444089456869</v>
      </c>
    </row>
    <row r="13" spans="2:14" ht="15" customHeight="1">
      <c r="B13" s="144" t="s">
        <v>147</v>
      </c>
      <c r="C13" s="52">
        <v>2504</v>
      </c>
      <c r="D13" s="53">
        <f>C13/$C$12</f>
        <v>1</v>
      </c>
      <c r="E13" s="52">
        <v>1947</v>
      </c>
      <c r="F13" s="53">
        <f>E13/$E$13</f>
        <v>1</v>
      </c>
      <c r="G13" s="54">
        <f>(E13-C13)/C13</f>
        <v>-0.222444089456869</v>
      </c>
      <c r="I13" s="144" t="s">
        <v>147</v>
      </c>
      <c r="J13" s="52">
        <v>2504</v>
      </c>
      <c r="K13" s="53">
        <f>J13/$J$12</f>
        <v>1</v>
      </c>
      <c r="L13" s="52">
        <v>1947</v>
      </c>
      <c r="M13" s="53">
        <f>L13/$L$12</f>
        <v>1</v>
      </c>
      <c r="N13" s="54">
        <f>(L13-J13)/J13</f>
        <v>-0.222444089456869</v>
      </c>
    </row>
    <row r="14" spans="2:14" ht="15" customHeight="1">
      <c r="B14" s="145" t="s">
        <v>148</v>
      </c>
      <c r="C14" s="146" t="s">
        <v>86</v>
      </c>
      <c r="D14" s="71" t="s">
        <v>86</v>
      </c>
      <c r="E14" s="146" t="s">
        <v>86</v>
      </c>
      <c r="F14" s="71" t="s">
        <v>86</v>
      </c>
      <c r="G14" s="147" t="s">
        <v>86</v>
      </c>
      <c r="I14" s="145" t="s">
        <v>148</v>
      </c>
      <c r="J14" s="146" t="s">
        <v>86</v>
      </c>
      <c r="K14" s="71" t="s">
        <v>86</v>
      </c>
      <c r="L14" s="146" t="s">
        <v>86</v>
      </c>
      <c r="M14" s="71" t="s">
        <v>86</v>
      </c>
      <c r="N14" s="147" t="s">
        <v>86</v>
      </c>
    </row>
    <row r="15" spans="2:14" ht="15" customHeight="1">
      <c r="B15" s="43" t="s">
        <v>150</v>
      </c>
      <c r="C15" s="49"/>
      <c r="D15" s="44"/>
      <c r="E15" s="49"/>
      <c r="F15" s="44"/>
      <c r="G15" s="50"/>
      <c r="I15" s="43" t="s">
        <v>150</v>
      </c>
      <c r="J15" s="49"/>
      <c r="K15" s="44"/>
      <c r="L15" s="49"/>
      <c r="M15" s="44"/>
      <c r="N15" s="50"/>
    </row>
    <row r="16" spans="2:14" ht="15" customHeight="1">
      <c r="B16" s="143" t="s">
        <v>146</v>
      </c>
      <c r="C16" s="46">
        <v>1713</v>
      </c>
      <c r="D16" s="47">
        <f>C16/$C$16</f>
        <v>1</v>
      </c>
      <c r="E16" s="46">
        <v>1288</v>
      </c>
      <c r="F16" s="47">
        <f>E16/$E$16</f>
        <v>1</v>
      </c>
      <c r="G16" s="47">
        <f>(E16-C16)/C16</f>
        <v>-0.24810274372446001</v>
      </c>
      <c r="I16" s="143" t="s">
        <v>146</v>
      </c>
      <c r="J16" s="46">
        <v>1713</v>
      </c>
      <c r="K16" s="47">
        <f>J16/$J$16</f>
        <v>1</v>
      </c>
      <c r="L16" s="46">
        <v>1409</v>
      </c>
      <c r="M16" s="47">
        <f>L16/$L$16</f>
        <v>1</v>
      </c>
      <c r="N16" s="47">
        <f>(L16-J16)/J16</f>
        <v>-0.17746643315820199</v>
      </c>
    </row>
    <row r="17" spans="2:14" ht="15" customHeight="1">
      <c r="B17" s="144" t="s">
        <v>147</v>
      </c>
      <c r="C17" s="52">
        <v>514</v>
      </c>
      <c r="D17" s="53">
        <f>C17/$C$16</f>
        <v>0.30005837711617045</v>
      </c>
      <c r="E17" s="52">
        <v>377</v>
      </c>
      <c r="F17" s="53">
        <f>E17/$E$16</f>
        <v>0.29270186335403725</v>
      </c>
      <c r="G17" s="54">
        <f>(E17-C17)/C17</f>
        <v>-0.26653696498054474</v>
      </c>
      <c r="I17" s="144" t="s">
        <v>147</v>
      </c>
      <c r="J17" s="52">
        <v>514</v>
      </c>
      <c r="K17" s="53">
        <f>J17/$J$16</f>
        <v>0.30005837711617045</v>
      </c>
      <c r="L17" s="52">
        <v>514</v>
      </c>
      <c r="M17" s="53">
        <f>L17/$L$16</f>
        <v>0.36479772888573458</v>
      </c>
      <c r="N17" s="54">
        <f>(L17-J17)/J17</f>
        <v>0</v>
      </c>
    </row>
    <row r="18" spans="2:14" ht="15" customHeight="1">
      <c r="B18" s="145" t="s">
        <v>148</v>
      </c>
      <c r="C18" s="52">
        <v>1199</v>
      </c>
      <c r="D18" s="53">
        <f>C18/$C$16</f>
        <v>0.69994162288382955</v>
      </c>
      <c r="E18" s="52">
        <v>911</v>
      </c>
      <c r="F18" s="53">
        <f>E18/$E$16</f>
        <v>0.70729813664596275</v>
      </c>
      <c r="G18" s="54">
        <f>(E18-C18)/C18</f>
        <v>-0.24020016680567138</v>
      </c>
      <c r="I18" s="145" t="s">
        <v>148</v>
      </c>
      <c r="J18" s="52">
        <v>1199</v>
      </c>
      <c r="K18" s="53">
        <f>J18/$J$16</f>
        <v>0.69994162288382955</v>
      </c>
      <c r="L18" s="52">
        <v>895</v>
      </c>
      <c r="M18" s="53">
        <f>L18/$L$16</f>
        <v>0.63520227111426542</v>
      </c>
      <c r="N18" s="54">
        <f>(L18-J18)/J18</f>
        <v>-0.25354462051709759</v>
      </c>
    </row>
    <row r="19" spans="2:14" ht="15" customHeight="1">
      <c r="B19" s="43" t="s">
        <v>151</v>
      </c>
      <c r="C19" s="49"/>
      <c r="D19" s="44"/>
      <c r="E19" s="49"/>
      <c r="F19" s="44"/>
      <c r="G19" s="50"/>
      <c r="I19" s="43" t="s">
        <v>151</v>
      </c>
      <c r="J19" s="49"/>
      <c r="K19" s="44"/>
      <c r="L19" s="49"/>
      <c r="M19" s="44"/>
      <c r="N19" s="50"/>
    </row>
    <row r="20" spans="2:14" ht="15" customHeight="1">
      <c r="B20" s="143" t="s">
        <v>146</v>
      </c>
      <c r="C20" s="46">
        <v>30806</v>
      </c>
      <c r="D20" s="47">
        <f>C20/$C$20</f>
        <v>1</v>
      </c>
      <c r="E20" s="46">
        <v>29284</v>
      </c>
      <c r="F20" s="47">
        <f>E20/$E$20</f>
        <v>1</v>
      </c>
      <c r="G20" s="47">
        <f>(E20-C20)/C20</f>
        <v>-4.9405959877945854E-2</v>
      </c>
      <c r="I20" s="143" t="s">
        <v>146</v>
      </c>
      <c r="J20" s="46">
        <v>32113</v>
      </c>
      <c r="K20" s="47">
        <f>J20/$J$20</f>
        <v>1</v>
      </c>
      <c r="L20" s="46">
        <v>29535</v>
      </c>
      <c r="M20" s="47">
        <f>L20/$L$20</f>
        <v>1</v>
      </c>
      <c r="N20" s="47">
        <f>(L20-J20)/J20</f>
        <v>-8.0279014729237375E-2</v>
      </c>
    </row>
    <row r="21" spans="2:14" ht="15" customHeight="1">
      <c r="B21" s="144" t="s">
        <v>147</v>
      </c>
      <c r="C21" s="52">
        <v>18641</v>
      </c>
      <c r="D21" s="53">
        <f>C21/$C$20</f>
        <v>0.6051093942738428</v>
      </c>
      <c r="E21" s="52">
        <v>18797</v>
      </c>
      <c r="F21" s="53">
        <f>E21/$E$20</f>
        <v>0.64188635432317986</v>
      </c>
      <c r="G21" s="54">
        <f>(E21-C21)/C21</f>
        <v>8.3686497505498624E-3</v>
      </c>
      <c r="I21" s="144" t="s">
        <v>147</v>
      </c>
      <c r="J21" s="52">
        <v>19237</v>
      </c>
      <c r="K21" s="53">
        <f>J21/$J$20</f>
        <v>0.59904088686824652</v>
      </c>
      <c r="L21" s="52">
        <v>18673</v>
      </c>
      <c r="M21" s="53">
        <f>L21/$L$20</f>
        <v>0.63223294396478757</v>
      </c>
      <c r="N21" s="54">
        <f>(L21-J21)/J21</f>
        <v>-2.9318500805738942E-2</v>
      </c>
    </row>
    <row r="22" spans="2:14" ht="15" customHeight="1">
      <c r="B22" s="145" t="s">
        <v>148</v>
      </c>
      <c r="C22" s="52">
        <v>12165</v>
      </c>
      <c r="D22" s="53">
        <f>C22/$C$20</f>
        <v>0.39489060572615725</v>
      </c>
      <c r="E22" s="52">
        <v>10487</v>
      </c>
      <c r="F22" s="53">
        <f>E22/$E$20</f>
        <v>0.35811364567682008</v>
      </c>
      <c r="G22" s="54">
        <f>(E22-C22)/C22</f>
        <v>-0.13793670365803534</v>
      </c>
      <c r="I22" s="145" t="s">
        <v>148</v>
      </c>
      <c r="J22" s="52">
        <v>12876</v>
      </c>
      <c r="K22" s="53">
        <f>J22/$J$20</f>
        <v>0.40095911313175348</v>
      </c>
      <c r="L22" s="52">
        <v>10862</v>
      </c>
      <c r="M22" s="53">
        <f>L22/$L$20</f>
        <v>0.36776705603521248</v>
      </c>
      <c r="N22" s="54">
        <f>(L22-J22)/J22</f>
        <v>-0.15641503572538054</v>
      </c>
    </row>
    <row r="23" spans="2:14" ht="15" customHeight="1">
      <c r="B23" s="148" t="s">
        <v>57</v>
      </c>
      <c r="C23" s="149"/>
      <c r="D23" s="150"/>
      <c r="E23" s="149"/>
      <c r="F23" s="150"/>
      <c r="G23" s="151"/>
      <c r="I23" s="148" t="s">
        <v>57</v>
      </c>
      <c r="J23" s="149"/>
      <c r="K23" s="150"/>
      <c r="L23" s="149"/>
      <c r="M23" s="150"/>
      <c r="N23" s="151"/>
    </row>
    <row r="24" spans="2:14" ht="15" customHeight="1">
      <c r="B24" s="143" t="s">
        <v>146</v>
      </c>
      <c r="C24" s="46">
        <v>27225</v>
      </c>
      <c r="D24" s="47">
        <f>C24/$C$24</f>
        <v>1</v>
      </c>
      <c r="E24" s="46">
        <v>25438</v>
      </c>
      <c r="F24" s="47">
        <f>E24/$E$24</f>
        <v>1</v>
      </c>
      <c r="G24" s="47">
        <f>(E24-C24)/C24</f>
        <v>-6.5638200183654724E-2</v>
      </c>
      <c r="I24" s="143" t="s">
        <v>146</v>
      </c>
      <c r="J24" s="46">
        <v>28475</v>
      </c>
      <c r="K24" s="47">
        <f>J24/$J$24</f>
        <v>1</v>
      </c>
      <c r="L24" s="46">
        <v>25676</v>
      </c>
      <c r="M24" s="47">
        <f>L24/$L$24</f>
        <v>1</v>
      </c>
      <c r="N24" s="47">
        <f>(L24-J24)/J24</f>
        <v>-9.8296751536435467E-2</v>
      </c>
    </row>
    <row r="25" spans="2:14" ht="15" customHeight="1">
      <c r="B25" s="144" t="s">
        <v>147</v>
      </c>
      <c r="C25" s="52">
        <v>16442</v>
      </c>
      <c r="D25" s="53">
        <f>C25/$C$24</f>
        <v>0.60393021120293844</v>
      </c>
      <c r="E25" s="52">
        <v>16374</v>
      </c>
      <c r="F25" s="53">
        <f>E25/$E$24</f>
        <v>0.64368267945593205</v>
      </c>
      <c r="G25" s="54">
        <f>(E25-C25)/C25</f>
        <v>-4.1357499087702225E-3</v>
      </c>
      <c r="I25" s="144" t="s">
        <v>147</v>
      </c>
      <c r="J25" s="52">
        <v>17038</v>
      </c>
      <c r="K25" s="53">
        <f>J25/$J$24</f>
        <v>0.5983494293239684</v>
      </c>
      <c r="L25" s="52">
        <v>16158</v>
      </c>
      <c r="M25" s="53">
        <f>L25/$L$24</f>
        <v>0.6293036298488861</v>
      </c>
      <c r="N25" s="54">
        <f>(L25-J25)/J25</f>
        <v>-5.1649254607348281E-2</v>
      </c>
    </row>
    <row r="26" spans="2:14" ht="15" customHeight="1">
      <c r="B26" s="145" t="s">
        <v>148</v>
      </c>
      <c r="C26" s="52">
        <v>10783</v>
      </c>
      <c r="D26" s="53">
        <f>C26/$C$24</f>
        <v>0.39606978879706151</v>
      </c>
      <c r="E26" s="52">
        <v>9064</v>
      </c>
      <c r="F26" s="53">
        <f>E26/$E$24</f>
        <v>0.35631732054406795</v>
      </c>
      <c r="G26" s="54">
        <f>(E26-C26)/C26</f>
        <v>-0.15941760178058054</v>
      </c>
      <c r="I26" s="145" t="s">
        <v>148</v>
      </c>
      <c r="J26" s="52">
        <v>11437</v>
      </c>
      <c r="K26" s="53">
        <f>J26/$J$24</f>
        <v>0.4016505706760316</v>
      </c>
      <c r="L26" s="52">
        <v>9518</v>
      </c>
      <c r="M26" s="53">
        <f>L26/$L$24</f>
        <v>0.3706963701511139</v>
      </c>
      <c r="N26" s="54">
        <f>(L26-J26)/J26</f>
        <v>-0.16778875579260297</v>
      </c>
    </row>
    <row r="27" spans="2:14" ht="15" customHeight="1">
      <c r="B27" s="43" t="s">
        <v>152</v>
      </c>
      <c r="C27" s="49"/>
      <c r="D27" s="44"/>
      <c r="E27" s="49"/>
      <c r="F27" s="44"/>
      <c r="G27" s="50"/>
      <c r="I27" s="43" t="s">
        <v>152</v>
      </c>
      <c r="J27" s="49"/>
      <c r="K27" s="44"/>
      <c r="L27" s="49"/>
      <c r="M27" s="44"/>
      <c r="N27" s="50"/>
    </row>
    <row r="28" spans="2:14" ht="15" customHeight="1">
      <c r="B28" s="143" t="s">
        <v>146</v>
      </c>
      <c r="C28" s="46">
        <v>143674</v>
      </c>
      <c r="D28" s="47">
        <f>C28/$C$28</f>
        <v>1</v>
      </c>
      <c r="E28" s="46">
        <v>141919</v>
      </c>
      <c r="F28" s="47">
        <f>E28/$E$28</f>
        <v>1</v>
      </c>
      <c r="G28" s="47">
        <f>(E28-C28)/C28</f>
        <v>-1.2215153750852624E-2</v>
      </c>
      <c r="I28" s="143" t="s">
        <v>146</v>
      </c>
      <c r="J28" s="46">
        <v>145634</v>
      </c>
      <c r="K28" s="47">
        <f>J28/$J$28</f>
        <v>1</v>
      </c>
      <c r="L28" s="46">
        <v>142277</v>
      </c>
      <c r="M28" s="47">
        <f>L28/$L$28</f>
        <v>1</v>
      </c>
      <c r="N28" s="47">
        <f>(L28-J28)/J28</f>
        <v>-2.3050935907823724E-2</v>
      </c>
    </row>
    <row r="29" spans="2:14" ht="15" customHeight="1">
      <c r="B29" s="144" t="s">
        <v>147</v>
      </c>
      <c r="C29" s="52">
        <v>64882</v>
      </c>
      <c r="D29" s="53">
        <f>C29/$C$28</f>
        <v>0.45159179809847294</v>
      </c>
      <c r="E29" s="52">
        <v>65050</v>
      </c>
      <c r="F29" s="53">
        <f>E29/$E$28</f>
        <v>0.45836005045131378</v>
      </c>
      <c r="G29" s="54">
        <f>(E29-C29)/C29</f>
        <v>2.589315989026232E-3</v>
      </c>
      <c r="I29" s="144" t="s">
        <v>147</v>
      </c>
      <c r="J29" s="52">
        <v>65407</v>
      </c>
      <c r="K29" s="53">
        <f>J29/$J$28</f>
        <v>0.44911902440364199</v>
      </c>
      <c r="L29" s="52">
        <v>64849</v>
      </c>
      <c r="M29" s="53">
        <f>L29/$L$28</f>
        <v>0.45579397935014093</v>
      </c>
      <c r="N29" s="54">
        <f>(L29-J29)/J29</f>
        <v>-8.5311969666855229E-3</v>
      </c>
    </row>
    <row r="30" spans="2:14" ht="15" customHeight="1">
      <c r="B30" s="145" t="s">
        <v>148</v>
      </c>
      <c r="C30" s="52">
        <v>78792</v>
      </c>
      <c r="D30" s="53">
        <f>C30/$C$28</f>
        <v>0.54840820190152706</v>
      </c>
      <c r="E30" s="52">
        <v>76869</v>
      </c>
      <c r="F30" s="53">
        <f>E30/$E$28</f>
        <v>0.54163994954868622</v>
      </c>
      <c r="G30" s="54">
        <f>(E30-C30)/C30</f>
        <v>-2.4406031069144074E-2</v>
      </c>
      <c r="I30" s="145" t="s">
        <v>148</v>
      </c>
      <c r="J30" s="52">
        <v>80227</v>
      </c>
      <c r="K30" s="53">
        <f>J30/$J$28</f>
        <v>0.55088097559635796</v>
      </c>
      <c r="L30" s="52">
        <v>77428</v>
      </c>
      <c r="M30" s="53">
        <f>L30/$L$28</f>
        <v>0.54420602064985912</v>
      </c>
      <c r="N30" s="54">
        <f>(L30-J30)/J30</f>
        <v>-3.4888503870268116E-2</v>
      </c>
    </row>
    <row r="31" spans="2:14" ht="15" customHeight="1">
      <c r="B31" s="148" t="s">
        <v>55</v>
      </c>
      <c r="C31" s="149"/>
      <c r="D31" s="150"/>
      <c r="E31" s="149"/>
      <c r="F31" s="150"/>
      <c r="G31" s="151"/>
      <c r="I31" s="148" t="s">
        <v>55</v>
      </c>
      <c r="J31" s="149"/>
      <c r="K31" s="150"/>
      <c r="L31" s="149"/>
      <c r="M31" s="150"/>
      <c r="N31" s="151"/>
    </row>
    <row r="32" spans="2:14" ht="15" customHeight="1">
      <c r="B32" s="143" t="s">
        <v>146</v>
      </c>
      <c r="C32" s="46">
        <v>63430</v>
      </c>
      <c r="D32" s="47">
        <f>C32/$C$32</f>
        <v>1</v>
      </c>
      <c r="E32" s="46">
        <v>62811</v>
      </c>
      <c r="F32" s="47">
        <f>E32/$E$32</f>
        <v>1</v>
      </c>
      <c r="G32" s="47">
        <f>(E32-C32)/C32</f>
        <v>-9.7587892164590889E-3</v>
      </c>
      <c r="I32" s="143" t="s">
        <v>146</v>
      </c>
      <c r="J32" s="46">
        <v>64757</v>
      </c>
      <c r="K32" s="47">
        <f>J32/$J$32</f>
        <v>1</v>
      </c>
      <c r="L32" s="46">
        <v>62780</v>
      </c>
      <c r="M32" s="47">
        <f>L32/$L$32</f>
        <v>1</v>
      </c>
      <c r="N32" s="47">
        <f>(L32-J32)/J32</f>
        <v>-3.0529518044381303E-2</v>
      </c>
    </row>
    <row r="33" spans="2:14" ht="15" customHeight="1">
      <c r="B33" s="144" t="s">
        <v>147</v>
      </c>
      <c r="C33" s="52">
        <v>32855</v>
      </c>
      <c r="D33" s="53">
        <f>C33/$C$32</f>
        <v>0.51797256818540127</v>
      </c>
      <c r="E33" s="52">
        <v>32955</v>
      </c>
      <c r="F33" s="53">
        <f>E33/$E$32</f>
        <v>0.52466924583273633</v>
      </c>
      <c r="G33" s="54">
        <f>(E33-C33)/C33</f>
        <v>3.0436767615279257E-3</v>
      </c>
      <c r="I33" s="144" t="s">
        <v>147</v>
      </c>
      <c r="J33" s="52">
        <v>33507</v>
      </c>
      <c r="K33" s="53">
        <f>J33/$J$32</f>
        <v>0.51742668746235931</v>
      </c>
      <c r="L33" s="52">
        <v>32855</v>
      </c>
      <c r="M33" s="53">
        <f>L33/$L$32</f>
        <v>0.52333545715195917</v>
      </c>
      <c r="N33" s="54">
        <f>(L33-J33)/J33</f>
        <v>-1.945862058674307E-2</v>
      </c>
    </row>
    <row r="34" spans="2:14" ht="15" customHeight="1">
      <c r="B34" s="145" t="s">
        <v>148</v>
      </c>
      <c r="C34" s="152">
        <v>30575</v>
      </c>
      <c r="D34" s="153">
        <f>C34/$C$32</f>
        <v>0.48202743181459878</v>
      </c>
      <c r="E34" s="152">
        <v>29856</v>
      </c>
      <c r="F34" s="153">
        <f>E34/$E$32</f>
        <v>0.47533075416726367</v>
      </c>
      <c r="G34" s="54">
        <f>(E34-C34)/C34</f>
        <v>-2.3515944399018805E-2</v>
      </c>
      <c r="I34" s="145" t="s">
        <v>148</v>
      </c>
      <c r="J34" s="152">
        <v>31250</v>
      </c>
      <c r="K34" s="153">
        <f>J34/$J$32</f>
        <v>0.48257331253764074</v>
      </c>
      <c r="L34" s="152">
        <v>29925</v>
      </c>
      <c r="M34" s="153">
        <f>L34/$L$32</f>
        <v>0.47666454284804077</v>
      </c>
      <c r="N34" s="54">
        <f>(L34-J34)/J34</f>
        <v>-4.24E-2</v>
      </c>
    </row>
    <row r="35" spans="2:14" ht="15" customHeight="1">
      <c r="B35" s="148" t="s">
        <v>56</v>
      </c>
      <c r="C35" s="149"/>
      <c r="D35" s="150"/>
      <c r="E35" s="149"/>
      <c r="F35" s="150"/>
      <c r="G35" s="151"/>
      <c r="I35" s="148" t="s">
        <v>56</v>
      </c>
      <c r="J35" s="149"/>
      <c r="K35" s="150"/>
      <c r="L35" s="149"/>
      <c r="M35" s="150"/>
      <c r="N35" s="151"/>
    </row>
    <row r="36" spans="2:14" ht="15" customHeight="1">
      <c r="B36" s="143" t="s">
        <v>146</v>
      </c>
      <c r="C36" s="46">
        <v>53697</v>
      </c>
      <c r="D36" s="47">
        <f>C36/$C$36</f>
        <v>1</v>
      </c>
      <c r="E36" s="46">
        <v>52852</v>
      </c>
      <c r="F36" s="47">
        <f>E36/$E$36</f>
        <v>1</v>
      </c>
      <c r="G36" s="47">
        <f>(E36-C36)/C36</f>
        <v>-1.5736447101327822E-2</v>
      </c>
      <c r="I36" s="143" t="s">
        <v>146</v>
      </c>
      <c r="J36" s="46">
        <v>54367</v>
      </c>
      <c r="K36" s="47">
        <f>J36/$J$36</f>
        <v>1</v>
      </c>
      <c r="L36" s="46">
        <v>53044</v>
      </c>
      <c r="M36" s="47">
        <f>L36/$L$36</f>
        <v>1</v>
      </c>
      <c r="N36" s="47">
        <f>(L36-J36)/J36</f>
        <v>-2.4334614747916934E-2</v>
      </c>
    </row>
    <row r="37" spans="2:14" ht="15" customHeight="1">
      <c r="B37" s="144" t="s">
        <v>147</v>
      </c>
      <c r="C37" s="52">
        <v>20363</v>
      </c>
      <c r="D37" s="53">
        <f>C37/$C$36</f>
        <v>0.37922044062051885</v>
      </c>
      <c r="E37" s="52">
        <v>20496</v>
      </c>
      <c r="F37" s="53">
        <f>E37/$E$36</f>
        <v>0.38779989404374482</v>
      </c>
      <c r="G37" s="54">
        <f>(E37-C37)/C37</f>
        <v>6.5314541079408732E-3</v>
      </c>
      <c r="I37" s="144" t="s">
        <v>147</v>
      </c>
      <c r="J37" s="52">
        <v>20236</v>
      </c>
      <c r="K37" s="53">
        <f>J37/$J$36</f>
        <v>0.37221108392958963</v>
      </c>
      <c r="L37" s="52">
        <v>20332</v>
      </c>
      <c r="M37" s="53">
        <f>L37/$L$36</f>
        <v>0.38330442651383756</v>
      </c>
      <c r="N37" s="54">
        <f>(L37-J37)/J37</f>
        <v>4.7440205574224154E-3</v>
      </c>
    </row>
    <row r="38" spans="2:14" ht="15" customHeight="1">
      <c r="B38" s="145" t="s">
        <v>148</v>
      </c>
      <c r="C38" s="152">
        <v>33334</v>
      </c>
      <c r="D38" s="153">
        <f>C38/$C$36</f>
        <v>0.62077955937948115</v>
      </c>
      <c r="E38" s="152">
        <v>32356</v>
      </c>
      <c r="F38" s="153">
        <f>E38/$E$36</f>
        <v>0.61220010595625518</v>
      </c>
      <c r="G38" s="54">
        <f>(E38-C38)/C38</f>
        <v>-2.9339413211735766E-2</v>
      </c>
      <c r="I38" s="145" t="s">
        <v>148</v>
      </c>
      <c r="J38" s="152">
        <v>34131</v>
      </c>
      <c r="K38" s="153">
        <f>J38/$J$36</f>
        <v>0.62778891607041032</v>
      </c>
      <c r="L38" s="152">
        <v>32712</v>
      </c>
      <c r="M38" s="153">
        <f>L38/$L$36</f>
        <v>0.61669557348616244</v>
      </c>
      <c r="N38" s="54">
        <f>(L38-J38)/J38</f>
        <v>-4.1575107673376112E-2</v>
      </c>
    </row>
    <row r="39" spans="2:14" ht="48" customHeight="1">
      <c r="B39" s="216" t="s">
        <v>153</v>
      </c>
      <c r="C39" s="216"/>
      <c r="D39" s="216"/>
      <c r="E39" s="216"/>
      <c r="F39" s="216"/>
      <c r="G39" s="216"/>
      <c r="I39" s="216" t="s">
        <v>153</v>
      </c>
      <c r="J39" s="216"/>
      <c r="K39" s="216"/>
      <c r="L39" s="216"/>
      <c r="M39" s="216"/>
      <c r="N39" s="216"/>
    </row>
    <row r="40" spans="2:14">
      <c r="B40" s="38"/>
    </row>
    <row r="41" spans="2:14">
      <c r="B41" s="38"/>
    </row>
    <row r="42" spans="2:14">
      <c r="B42" s="38"/>
    </row>
    <row r="43" spans="2:14">
      <c r="B43" s="38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1"/>
      <c r="C68" s="11"/>
      <c r="D68" s="11"/>
      <c r="F68" s="11"/>
      <c r="G68" s="36" t="s">
        <v>45</v>
      </c>
      <c r="H68" s="11"/>
      <c r="I68" s="11"/>
      <c r="J68" s="11"/>
      <c r="K68" s="11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1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1" customWidth="1"/>
    <col min="2" max="8" width="11.42578125" style="1"/>
    <col min="9" max="9" width="12.42578125" style="1" customWidth="1"/>
    <col min="10" max="256" width="11.42578125" style="1"/>
    <col min="257" max="257" width="15.7109375" style="1" customWidth="1"/>
    <col min="258" max="264" width="11.42578125" style="1"/>
    <col min="265" max="265" width="12.42578125" style="1" customWidth="1"/>
    <col min="266" max="512" width="11.42578125" style="1"/>
    <col min="513" max="513" width="15.7109375" style="1" customWidth="1"/>
    <col min="514" max="520" width="11.42578125" style="1"/>
    <col min="521" max="521" width="12.42578125" style="1" customWidth="1"/>
    <col min="522" max="768" width="11.42578125" style="1"/>
    <col min="769" max="769" width="15.7109375" style="1" customWidth="1"/>
    <col min="770" max="776" width="11.42578125" style="1"/>
    <col min="777" max="777" width="12.42578125" style="1" customWidth="1"/>
    <col min="778" max="1024" width="11.42578125" style="1"/>
    <col min="1025" max="1025" width="15.7109375" style="1" customWidth="1"/>
    <col min="1026" max="1032" width="11.42578125" style="1"/>
    <col min="1033" max="1033" width="12.42578125" style="1" customWidth="1"/>
    <col min="1034" max="1280" width="11.42578125" style="1"/>
    <col min="1281" max="1281" width="15.7109375" style="1" customWidth="1"/>
    <col min="1282" max="1288" width="11.42578125" style="1"/>
    <col min="1289" max="1289" width="12.42578125" style="1" customWidth="1"/>
    <col min="1290" max="1536" width="11.42578125" style="1"/>
    <col min="1537" max="1537" width="15.7109375" style="1" customWidth="1"/>
    <col min="1538" max="1544" width="11.42578125" style="1"/>
    <col min="1545" max="1545" width="12.42578125" style="1" customWidth="1"/>
    <col min="1546" max="1792" width="11.42578125" style="1"/>
    <col min="1793" max="1793" width="15.7109375" style="1" customWidth="1"/>
    <col min="1794" max="1800" width="11.42578125" style="1"/>
    <col min="1801" max="1801" width="12.42578125" style="1" customWidth="1"/>
    <col min="1802" max="2048" width="11.42578125" style="1"/>
    <col min="2049" max="2049" width="15.7109375" style="1" customWidth="1"/>
    <col min="2050" max="2056" width="11.42578125" style="1"/>
    <col min="2057" max="2057" width="12.42578125" style="1" customWidth="1"/>
    <col min="2058" max="2304" width="11.42578125" style="1"/>
    <col min="2305" max="2305" width="15.7109375" style="1" customWidth="1"/>
    <col min="2306" max="2312" width="11.42578125" style="1"/>
    <col min="2313" max="2313" width="12.42578125" style="1" customWidth="1"/>
    <col min="2314" max="2560" width="11.42578125" style="1"/>
    <col min="2561" max="2561" width="15.7109375" style="1" customWidth="1"/>
    <col min="2562" max="2568" width="11.42578125" style="1"/>
    <col min="2569" max="2569" width="12.42578125" style="1" customWidth="1"/>
    <col min="2570" max="2816" width="11.42578125" style="1"/>
    <col min="2817" max="2817" width="15.7109375" style="1" customWidth="1"/>
    <col min="2818" max="2824" width="11.42578125" style="1"/>
    <col min="2825" max="2825" width="12.42578125" style="1" customWidth="1"/>
    <col min="2826" max="3072" width="11.42578125" style="1"/>
    <col min="3073" max="3073" width="15.7109375" style="1" customWidth="1"/>
    <col min="3074" max="3080" width="11.42578125" style="1"/>
    <col min="3081" max="3081" width="12.42578125" style="1" customWidth="1"/>
    <col min="3082" max="3328" width="11.42578125" style="1"/>
    <col min="3329" max="3329" width="15.7109375" style="1" customWidth="1"/>
    <col min="3330" max="3336" width="11.42578125" style="1"/>
    <col min="3337" max="3337" width="12.42578125" style="1" customWidth="1"/>
    <col min="3338" max="3584" width="11.42578125" style="1"/>
    <col min="3585" max="3585" width="15.7109375" style="1" customWidth="1"/>
    <col min="3586" max="3592" width="11.42578125" style="1"/>
    <col min="3593" max="3593" width="12.42578125" style="1" customWidth="1"/>
    <col min="3594" max="3840" width="11.42578125" style="1"/>
    <col min="3841" max="3841" width="15.7109375" style="1" customWidth="1"/>
    <col min="3842" max="3848" width="11.42578125" style="1"/>
    <col min="3849" max="3849" width="12.42578125" style="1" customWidth="1"/>
    <col min="3850" max="4096" width="11.42578125" style="1"/>
    <col min="4097" max="4097" width="15.7109375" style="1" customWidth="1"/>
    <col min="4098" max="4104" width="11.42578125" style="1"/>
    <col min="4105" max="4105" width="12.42578125" style="1" customWidth="1"/>
    <col min="4106" max="4352" width="11.42578125" style="1"/>
    <col min="4353" max="4353" width="15.7109375" style="1" customWidth="1"/>
    <col min="4354" max="4360" width="11.42578125" style="1"/>
    <col min="4361" max="4361" width="12.42578125" style="1" customWidth="1"/>
    <col min="4362" max="4608" width="11.42578125" style="1"/>
    <col min="4609" max="4609" width="15.7109375" style="1" customWidth="1"/>
    <col min="4610" max="4616" width="11.42578125" style="1"/>
    <col min="4617" max="4617" width="12.42578125" style="1" customWidth="1"/>
    <col min="4618" max="4864" width="11.42578125" style="1"/>
    <col min="4865" max="4865" width="15.7109375" style="1" customWidth="1"/>
    <col min="4866" max="4872" width="11.42578125" style="1"/>
    <col min="4873" max="4873" width="12.42578125" style="1" customWidth="1"/>
    <col min="4874" max="5120" width="11.42578125" style="1"/>
    <col min="5121" max="5121" width="15.7109375" style="1" customWidth="1"/>
    <col min="5122" max="5128" width="11.42578125" style="1"/>
    <col min="5129" max="5129" width="12.42578125" style="1" customWidth="1"/>
    <col min="5130" max="5376" width="11.42578125" style="1"/>
    <col min="5377" max="5377" width="15.7109375" style="1" customWidth="1"/>
    <col min="5378" max="5384" width="11.42578125" style="1"/>
    <col min="5385" max="5385" width="12.42578125" style="1" customWidth="1"/>
    <col min="5386" max="5632" width="11.42578125" style="1"/>
    <col min="5633" max="5633" width="15.7109375" style="1" customWidth="1"/>
    <col min="5634" max="5640" width="11.42578125" style="1"/>
    <col min="5641" max="5641" width="12.42578125" style="1" customWidth="1"/>
    <col min="5642" max="5888" width="11.42578125" style="1"/>
    <col min="5889" max="5889" width="15.7109375" style="1" customWidth="1"/>
    <col min="5890" max="5896" width="11.42578125" style="1"/>
    <col min="5897" max="5897" width="12.42578125" style="1" customWidth="1"/>
    <col min="5898" max="6144" width="11.42578125" style="1"/>
    <col min="6145" max="6145" width="15.7109375" style="1" customWidth="1"/>
    <col min="6146" max="6152" width="11.42578125" style="1"/>
    <col min="6153" max="6153" width="12.42578125" style="1" customWidth="1"/>
    <col min="6154" max="6400" width="11.42578125" style="1"/>
    <col min="6401" max="6401" width="15.7109375" style="1" customWidth="1"/>
    <col min="6402" max="6408" width="11.42578125" style="1"/>
    <col min="6409" max="6409" width="12.42578125" style="1" customWidth="1"/>
    <col min="6410" max="6656" width="11.42578125" style="1"/>
    <col min="6657" max="6657" width="15.7109375" style="1" customWidth="1"/>
    <col min="6658" max="6664" width="11.42578125" style="1"/>
    <col min="6665" max="6665" width="12.42578125" style="1" customWidth="1"/>
    <col min="6666" max="6912" width="11.42578125" style="1"/>
    <col min="6913" max="6913" width="15.7109375" style="1" customWidth="1"/>
    <col min="6914" max="6920" width="11.42578125" style="1"/>
    <col min="6921" max="6921" width="12.42578125" style="1" customWidth="1"/>
    <col min="6922" max="7168" width="11.42578125" style="1"/>
    <col min="7169" max="7169" width="15.7109375" style="1" customWidth="1"/>
    <col min="7170" max="7176" width="11.42578125" style="1"/>
    <col min="7177" max="7177" width="12.42578125" style="1" customWidth="1"/>
    <col min="7178" max="7424" width="11.42578125" style="1"/>
    <col min="7425" max="7425" width="15.7109375" style="1" customWidth="1"/>
    <col min="7426" max="7432" width="11.42578125" style="1"/>
    <col min="7433" max="7433" width="12.42578125" style="1" customWidth="1"/>
    <col min="7434" max="7680" width="11.42578125" style="1"/>
    <col min="7681" max="7681" width="15.7109375" style="1" customWidth="1"/>
    <col min="7682" max="7688" width="11.42578125" style="1"/>
    <col min="7689" max="7689" width="12.42578125" style="1" customWidth="1"/>
    <col min="7690" max="7936" width="11.42578125" style="1"/>
    <col min="7937" max="7937" width="15.7109375" style="1" customWidth="1"/>
    <col min="7938" max="7944" width="11.42578125" style="1"/>
    <col min="7945" max="7945" width="12.42578125" style="1" customWidth="1"/>
    <col min="7946" max="8192" width="11.42578125" style="1"/>
    <col min="8193" max="8193" width="15.7109375" style="1" customWidth="1"/>
    <col min="8194" max="8200" width="11.42578125" style="1"/>
    <col min="8201" max="8201" width="12.42578125" style="1" customWidth="1"/>
    <col min="8202" max="8448" width="11.42578125" style="1"/>
    <col min="8449" max="8449" width="15.7109375" style="1" customWidth="1"/>
    <col min="8450" max="8456" width="11.42578125" style="1"/>
    <col min="8457" max="8457" width="12.42578125" style="1" customWidth="1"/>
    <col min="8458" max="8704" width="11.42578125" style="1"/>
    <col min="8705" max="8705" width="15.7109375" style="1" customWidth="1"/>
    <col min="8706" max="8712" width="11.42578125" style="1"/>
    <col min="8713" max="8713" width="12.42578125" style="1" customWidth="1"/>
    <col min="8714" max="8960" width="11.42578125" style="1"/>
    <col min="8961" max="8961" width="15.7109375" style="1" customWidth="1"/>
    <col min="8962" max="8968" width="11.42578125" style="1"/>
    <col min="8969" max="8969" width="12.42578125" style="1" customWidth="1"/>
    <col min="8970" max="9216" width="11.42578125" style="1"/>
    <col min="9217" max="9217" width="15.7109375" style="1" customWidth="1"/>
    <col min="9218" max="9224" width="11.42578125" style="1"/>
    <col min="9225" max="9225" width="12.42578125" style="1" customWidth="1"/>
    <col min="9226" max="9472" width="11.42578125" style="1"/>
    <col min="9473" max="9473" width="15.7109375" style="1" customWidth="1"/>
    <col min="9474" max="9480" width="11.42578125" style="1"/>
    <col min="9481" max="9481" width="12.42578125" style="1" customWidth="1"/>
    <col min="9482" max="9728" width="11.42578125" style="1"/>
    <col min="9729" max="9729" width="15.7109375" style="1" customWidth="1"/>
    <col min="9730" max="9736" width="11.42578125" style="1"/>
    <col min="9737" max="9737" width="12.42578125" style="1" customWidth="1"/>
    <col min="9738" max="9984" width="11.42578125" style="1"/>
    <col min="9985" max="9985" width="15.7109375" style="1" customWidth="1"/>
    <col min="9986" max="9992" width="11.42578125" style="1"/>
    <col min="9993" max="9993" width="12.42578125" style="1" customWidth="1"/>
    <col min="9994" max="10240" width="11.42578125" style="1"/>
    <col min="10241" max="10241" width="15.7109375" style="1" customWidth="1"/>
    <col min="10242" max="10248" width="11.42578125" style="1"/>
    <col min="10249" max="10249" width="12.42578125" style="1" customWidth="1"/>
    <col min="10250" max="10496" width="11.42578125" style="1"/>
    <col min="10497" max="10497" width="15.7109375" style="1" customWidth="1"/>
    <col min="10498" max="10504" width="11.42578125" style="1"/>
    <col min="10505" max="10505" width="12.42578125" style="1" customWidth="1"/>
    <col min="10506" max="10752" width="11.42578125" style="1"/>
    <col min="10753" max="10753" width="15.7109375" style="1" customWidth="1"/>
    <col min="10754" max="10760" width="11.42578125" style="1"/>
    <col min="10761" max="10761" width="12.42578125" style="1" customWidth="1"/>
    <col min="10762" max="11008" width="11.42578125" style="1"/>
    <col min="11009" max="11009" width="15.7109375" style="1" customWidth="1"/>
    <col min="11010" max="11016" width="11.42578125" style="1"/>
    <col min="11017" max="11017" width="12.42578125" style="1" customWidth="1"/>
    <col min="11018" max="11264" width="11.42578125" style="1"/>
    <col min="11265" max="11265" width="15.7109375" style="1" customWidth="1"/>
    <col min="11266" max="11272" width="11.42578125" style="1"/>
    <col min="11273" max="11273" width="12.42578125" style="1" customWidth="1"/>
    <col min="11274" max="11520" width="11.42578125" style="1"/>
    <col min="11521" max="11521" width="15.7109375" style="1" customWidth="1"/>
    <col min="11522" max="11528" width="11.42578125" style="1"/>
    <col min="11529" max="11529" width="12.42578125" style="1" customWidth="1"/>
    <col min="11530" max="11776" width="11.42578125" style="1"/>
    <col min="11777" max="11777" width="15.7109375" style="1" customWidth="1"/>
    <col min="11778" max="11784" width="11.42578125" style="1"/>
    <col min="11785" max="11785" width="12.42578125" style="1" customWidth="1"/>
    <col min="11786" max="12032" width="11.42578125" style="1"/>
    <col min="12033" max="12033" width="15.7109375" style="1" customWidth="1"/>
    <col min="12034" max="12040" width="11.42578125" style="1"/>
    <col min="12041" max="12041" width="12.42578125" style="1" customWidth="1"/>
    <col min="12042" max="12288" width="11.42578125" style="1"/>
    <col min="12289" max="12289" width="15.7109375" style="1" customWidth="1"/>
    <col min="12290" max="12296" width="11.42578125" style="1"/>
    <col min="12297" max="12297" width="12.42578125" style="1" customWidth="1"/>
    <col min="12298" max="12544" width="11.42578125" style="1"/>
    <col min="12545" max="12545" width="15.7109375" style="1" customWidth="1"/>
    <col min="12546" max="12552" width="11.42578125" style="1"/>
    <col min="12553" max="12553" width="12.42578125" style="1" customWidth="1"/>
    <col min="12554" max="12800" width="11.42578125" style="1"/>
    <col min="12801" max="12801" width="15.7109375" style="1" customWidth="1"/>
    <col min="12802" max="12808" width="11.42578125" style="1"/>
    <col min="12809" max="12809" width="12.42578125" style="1" customWidth="1"/>
    <col min="12810" max="13056" width="11.42578125" style="1"/>
    <col min="13057" max="13057" width="15.7109375" style="1" customWidth="1"/>
    <col min="13058" max="13064" width="11.42578125" style="1"/>
    <col min="13065" max="13065" width="12.42578125" style="1" customWidth="1"/>
    <col min="13066" max="13312" width="11.42578125" style="1"/>
    <col min="13313" max="13313" width="15.7109375" style="1" customWidth="1"/>
    <col min="13314" max="13320" width="11.42578125" style="1"/>
    <col min="13321" max="13321" width="12.42578125" style="1" customWidth="1"/>
    <col min="13322" max="13568" width="11.42578125" style="1"/>
    <col min="13569" max="13569" width="15.7109375" style="1" customWidth="1"/>
    <col min="13570" max="13576" width="11.42578125" style="1"/>
    <col min="13577" max="13577" width="12.42578125" style="1" customWidth="1"/>
    <col min="13578" max="13824" width="11.42578125" style="1"/>
    <col min="13825" max="13825" width="15.7109375" style="1" customWidth="1"/>
    <col min="13826" max="13832" width="11.42578125" style="1"/>
    <col min="13833" max="13833" width="12.42578125" style="1" customWidth="1"/>
    <col min="13834" max="14080" width="11.42578125" style="1"/>
    <col min="14081" max="14081" width="15.7109375" style="1" customWidth="1"/>
    <col min="14082" max="14088" width="11.42578125" style="1"/>
    <col min="14089" max="14089" width="12.42578125" style="1" customWidth="1"/>
    <col min="14090" max="14336" width="11.42578125" style="1"/>
    <col min="14337" max="14337" width="15.7109375" style="1" customWidth="1"/>
    <col min="14338" max="14344" width="11.42578125" style="1"/>
    <col min="14345" max="14345" width="12.42578125" style="1" customWidth="1"/>
    <col min="14346" max="14592" width="11.42578125" style="1"/>
    <col min="14593" max="14593" width="15.7109375" style="1" customWidth="1"/>
    <col min="14594" max="14600" width="11.42578125" style="1"/>
    <col min="14601" max="14601" width="12.42578125" style="1" customWidth="1"/>
    <col min="14602" max="14848" width="11.42578125" style="1"/>
    <col min="14849" max="14849" width="15.7109375" style="1" customWidth="1"/>
    <col min="14850" max="14856" width="11.42578125" style="1"/>
    <col min="14857" max="14857" width="12.42578125" style="1" customWidth="1"/>
    <col min="14858" max="15104" width="11.42578125" style="1"/>
    <col min="15105" max="15105" width="15.7109375" style="1" customWidth="1"/>
    <col min="15106" max="15112" width="11.42578125" style="1"/>
    <col min="15113" max="15113" width="12.42578125" style="1" customWidth="1"/>
    <col min="15114" max="15360" width="11.42578125" style="1"/>
    <col min="15361" max="15361" width="15.7109375" style="1" customWidth="1"/>
    <col min="15362" max="15368" width="11.42578125" style="1"/>
    <col min="15369" max="15369" width="12.42578125" style="1" customWidth="1"/>
    <col min="15370" max="15616" width="11.42578125" style="1"/>
    <col min="15617" max="15617" width="15.7109375" style="1" customWidth="1"/>
    <col min="15618" max="15624" width="11.42578125" style="1"/>
    <col min="15625" max="15625" width="12.42578125" style="1" customWidth="1"/>
    <col min="15626" max="15872" width="11.42578125" style="1"/>
    <col min="15873" max="15873" width="15.7109375" style="1" customWidth="1"/>
    <col min="15874" max="15880" width="11.42578125" style="1"/>
    <col min="15881" max="15881" width="12.42578125" style="1" customWidth="1"/>
    <col min="15882" max="16128" width="11.42578125" style="1"/>
    <col min="16129" max="16129" width="15.7109375" style="1" customWidth="1"/>
    <col min="16130" max="16136" width="11.42578125" style="1"/>
    <col min="16137" max="16137" width="12.42578125" style="1" customWidth="1"/>
    <col min="16138" max="16384" width="11.42578125" style="1"/>
  </cols>
  <sheetData>
    <row r="54" spans="2:12" ht="19.5" customHeight="1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 ht="15" customHeight="1"/>
    <row r="56" spans="2:12" ht="30" customHeight="1"/>
    <row r="60" spans="2:12" ht="13.5" thickBot="1"/>
    <row r="61" spans="2:12" ht="16.5" thickBot="1">
      <c r="I61" s="36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0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/>
  </sheetPr>
  <dimension ref="B1:P7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1" customWidth="1"/>
    <col min="2" max="2" width="18.7109375" style="1" customWidth="1"/>
    <col min="3" max="7" width="10.7109375" style="1" customWidth="1"/>
    <col min="8" max="8" width="10.140625" style="1" customWidth="1"/>
    <col min="9" max="9" width="18.7109375" style="1" customWidth="1"/>
    <col min="10" max="14" width="10.7109375" style="1" customWidth="1"/>
    <col min="15" max="254" width="11.42578125" style="1"/>
    <col min="255" max="255" width="26.85546875" style="1" customWidth="1"/>
    <col min="256" max="256" width="12.7109375" style="1" customWidth="1"/>
    <col min="257" max="257" width="10.5703125" style="1" customWidth="1"/>
    <col min="258" max="258" width="12.7109375" style="1" customWidth="1"/>
    <col min="259" max="259" width="10.7109375" style="1" customWidth="1"/>
    <col min="260" max="260" width="10.5703125" style="1" customWidth="1"/>
    <col min="261" max="261" width="9.28515625" style="1" customWidth="1"/>
    <col min="262" max="510" width="11.42578125" style="1"/>
    <col min="511" max="511" width="26.85546875" style="1" customWidth="1"/>
    <col min="512" max="512" width="12.7109375" style="1" customWidth="1"/>
    <col min="513" max="513" width="10.5703125" style="1" customWidth="1"/>
    <col min="514" max="514" width="12.7109375" style="1" customWidth="1"/>
    <col min="515" max="515" width="10.7109375" style="1" customWidth="1"/>
    <col min="516" max="516" width="10.5703125" style="1" customWidth="1"/>
    <col min="517" max="517" width="9.28515625" style="1" customWidth="1"/>
    <col min="518" max="766" width="11.42578125" style="1"/>
    <col min="767" max="767" width="26.85546875" style="1" customWidth="1"/>
    <col min="768" max="768" width="12.7109375" style="1" customWidth="1"/>
    <col min="769" max="769" width="10.5703125" style="1" customWidth="1"/>
    <col min="770" max="770" width="12.7109375" style="1" customWidth="1"/>
    <col min="771" max="771" width="10.7109375" style="1" customWidth="1"/>
    <col min="772" max="772" width="10.5703125" style="1" customWidth="1"/>
    <col min="773" max="773" width="9.28515625" style="1" customWidth="1"/>
    <col min="774" max="1022" width="11.42578125" style="1"/>
    <col min="1023" max="1023" width="26.85546875" style="1" customWidth="1"/>
    <col min="1024" max="1024" width="12.7109375" style="1" customWidth="1"/>
    <col min="1025" max="1025" width="10.5703125" style="1" customWidth="1"/>
    <col min="1026" max="1026" width="12.7109375" style="1" customWidth="1"/>
    <col min="1027" max="1027" width="10.7109375" style="1" customWidth="1"/>
    <col min="1028" max="1028" width="10.5703125" style="1" customWidth="1"/>
    <col min="1029" max="1029" width="9.28515625" style="1" customWidth="1"/>
    <col min="1030" max="1278" width="11.42578125" style="1"/>
    <col min="1279" max="1279" width="26.85546875" style="1" customWidth="1"/>
    <col min="1280" max="1280" width="12.7109375" style="1" customWidth="1"/>
    <col min="1281" max="1281" width="10.5703125" style="1" customWidth="1"/>
    <col min="1282" max="1282" width="12.7109375" style="1" customWidth="1"/>
    <col min="1283" max="1283" width="10.7109375" style="1" customWidth="1"/>
    <col min="1284" max="1284" width="10.5703125" style="1" customWidth="1"/>
    <col min="1285" max="1285" width="9.28515625" style="1" customWidth="1"/>
    <col min="1286" max="1534" width="11.42578125" style="1"/>
    <col min="1535" max="1535" width="26.85546875" style="1" customWidth="1"/>
    <col min="1536" max="1536" width="12.7109375" style="1" customWidth="1"/>
    <col min="1537" max="1537" width="10.5703125" style="1" customWidth="1"/>
    <col min="1538" max="1538" width="12.7109375" style="1" customWidth="1"/>
    <col min="1539" max="1539" width="10.7109375" style="1" customWidth="1"/>
    <col min="1540" max="1540" width="10.5703125" style="1" customWidth="1"/>
    <col min="1541" max="1541" width="9.28515625" style="1" customWidth="1"/>
    <col min="1542" max="1790" width="11.42578125" style="1"/>
    <col min="1791" max="1791" width="26.85546875" style="1" customWidth="1"/>
    <col min="1792" max="1792" width="12.7109375" style="1" customWidth="1"/>
    <col min="1793" max="1793" width="10.5703125" style="1" customWidth="1"/>
    <col min="1794" max="1794" width="12.7109375" style="1" customWidth="1"/>
    <col min="1795" max="1795" width="10.7109375" style="1" customWidth="1"/>
    <col min="1796" max="1796" width="10.5703125" style="1" customWidth="1"/>
    <col min="1797" max="1797" width="9.28515625" style="1" customWidth="1"/>
    <col min="1798" max="2046" width="11.42578125" style="1"/>
    <col min="2047" max="2047" width="26.85546875" style="1" customWidth="1"/>
    <col min="2048" max="2048" width="12.7109375" style="1" customWidth="1"/>
    <col min="2049" max="2049" width="10.5703125" style="1" customWidth="1"/>
    <col min="2050" max="2050" width="12.7109375" style="1" customWidth="1"/>
    <col min="2051" max="2051" width="10.7109375" style="1" customWidth="1"/>
    <col min="2052" max="2052" width="10.5703125" style="1" customWidth="1"/>
    <col min="2053" max="2053" width="9.28515625" style="1" customWidth="1"/>
    <col min="2054" max="2302" width="11.42578125" style="1"/>
    <col min="2303" max="2303" width="26.85546875" style="1" customWidth="1"/>
    <col min="2304" max="2304" width="12.7109375" style="1" customWidth="1"/>
    <col min="2305" max="2305" width="10.5703125" style="1" customWidth="1"/>
    <col min="2306" max="2306" width="12.7109375" style="1" customWidth="1"/>
    <col min="2307" max="2307" width="10.7109375" style="1" customWidth="1"/>
    <col min="2308" max="2308" width="10.5703125" style="1" customWidth="1"/>
    <col min="2309" max="2309" width="9.28515625" style="1" customWidth="1"/>
    <col min="2310" max="2558" width="11.42578125" style="1"/>
    <col min="2559" max="2559" width="26.85546875" style="1" customWidth="1"/>
    <col min="2560" max="2560" width="12.7109375" style="1" customWidth="1"/>
    <col min="2561" max="2561" width="10.5703125" style="1" customWidth="1"/>
    <col min="2562" max="2562" width="12.7109375" style="1" customWidth="1"/>
    <col min="2563" max="2563" width="10.7109375" style="1" customWidth="1"/>
    <col min="2564" max="2564" width="10.5703125" style="1" customWidth="1"/>
    <col min="2565" max="2565" width="9.28515625" style="1" customWidth="1"/>
    <col min="2566" max="2814" width="11.42578125" style="1"/>
    <col min="2815" max="2815" width="26.85546875" style="1" customWidth="1"/>
    <col min="2816" max="2816" width="12.7109375" style="1" customWidth="1"/>
    <col min="2817" max="2817" width="10.5703125" style="1" customWidth="1"/>
    <col min="2818" max="2818" width="12.7109375" style="1" customWidth="1"/>
    <col min="2819" max="2819" width="10.7109375" style="1" customWidth="1"/>
    <col min="2820" max="2820" width="10.5703125" style="1" customWidth="1"/>
    <col min="2821" max="2821" width="9.28515625" style="1" customWidth="1"/>
    <col min="2822" max="3070" width="11.42578125" style="1"/>
    <col min="3071" max="3071" width="26.85546875" style="1" customWidth="1"/>
    <col min="3072" max="3072" width="12.7109375" style="1" customWidth="1"/>
    <col min="3073" max="3073" width="10.5703125" style="1" customWidth="1"/>
    <col min="3074" max="3074" width="12.7109375" style="1" customWidth="1"/>
    <col min="3075" max="3075" width="10.7109375" style="1" customWidth="1"/>
    <col min="3076" max="3076" width="10.5703125" style="1" customWidth="1"/>
    <col min="3077" max="3077" width="9.28515625" style="1" customWidth="1"/>
    <col min="3078" max="3326" width="11.42578125" style="1"/>
    <col min="3327" max="3327" width="26.85546875" style="1" customWidth="1"/>
    <col min="3328" max="3328" width="12.7109375" style="1" customWidth="1"/>
    <col min="3329" max="3329" width="10.5703125" style="1" customWidth="1"/>
    <col min="3330" max="3330" width="12.7109375" style="1" customWidth="1"/>
    <col min="3331" max="3331" width="10.7109375" style="1" customWidth="1"/>
    <col min="3332" max="3332" width="10.5703125" style="1" customWidth="1"/>
    <col min="3333" max="3333" width="9.28515625" style="1" customWidth="1"/>
    <col min="3334" max="3582" width="11.42578125" style="1"/>
    <col min="3583" max="3583" width="26.85546875" style="1" customWidth="1"/>
    <col min="3584" max="3584" width="12.7109375" style="1" customWidth="1"/>
    <col min="3585" max="3585" width="10.5703125" style="1" customWidth="1"/>
    <col min="3586" max="3586" width="12.7109375" style="1" customWidth="1"/>
    <col min="3587" max="3587" width="10.7109375" style="1" customWidth="1"/>
    <col min="3588" max="3588" width="10.5703125" style="1" customWidth="1"/>
    <col min="3589" max="3589" width="9.28515625" style="1" customWidth="1"/>
    <col min="3590" max="3838" width="11.42578125" style="1"/>
    <col min="3839" max="3839" width="26.85546875" style="1" customWidth="1"/>
    <col min="3840" max="3840" width="12.7109375" style="1" customWidth="1"/>
    <col min="3841" max="3841" width="10.5703125" style="1" customWidth="1"/>
    <col min="3842" max="3842" width="12.7109375" style="1" customWidth="1"/>
    <col min="3843" max="3843" width="10.7109375" style="1" customWidth="1"/>
    <col min="3844" max="3844" width="10.5703125" style="1" customWidth="1"/>
    <col min="3845" max="3845" width="9.28515625" style="1" customWidth="1"/>
    <col min="3846" max="4094" width="11.42578125" style="1"/>
    <col min="4095" max="4095" width="26.85546875" style="1" customWidth="1"/>
    <col min="4096" max="4096" width="12.7109375" style="1" customWidth="1"/>
    <col min="4097" max="4097" width="10.5703125" style="1" customWidth="1"/>
    <col min="4098" max="4098" width="12.7109375" style="1" customWidth="1"/>
    <col min="4099" max="4099" width="10.7109375" style="1" customWidth="1"/>
    <col min="4100" max="4100" width="10.5703125" style="1" customWidth="1"/>
    <col min="4101" max="4101" width="9.28515625" style="1" customWidth="1"/>
    <col min="4102" max="4350" width="11.42578125" style="1"/>
    <col min="4351" max="4351" width="26.85546875" style="1" customWidth="1"/>
    <col min="4352" max="4352" width="12.7109375" style="1" customWidth="1"/>
    <col min="4353" max="4353" width="10.5703125" style="1" customWidth="1"/>
    <col min="4354" max="4354" width="12.7109375" style="1" customWidth="1"/>
    <col min="4355" max="4355" width="10.7109375" style="1" customWidth="1"/>
    <col min="4356" max="4356" width="10.5703125" style="1" customWidth="1"/>
    <col min="4357" max="4357" width="9.28515625" style="1" customWidth="1"/>
    <col min="4358" max="4606" width="11.42578125" style="1"/>
    <col min="4607" max="4607" width="26.85546875" style="1" customWidth="1"/>
    <col min="4608" max="4608" width="12.7109375" style="1" customWidth="1"/>
    <col min="4609" max="4609" width="10.5703125" style="1" customWidth="1"/>
    <col min="4610" max="4610" width="12.7109375" style="1" customWidth="1"/>
    <col min="4611" max="4611" width="10.7109375" style="1" customWidth="1"/>
    <col min="4612" max="4612" width="10.5703125" style="1" customWidth="1"/>
    <col min="4613" max="4613" width="9.28515625" style="1" customWidth="1"/>
    <col min="4614" max="4862" width="11.42578125" style="1"/>
    <col min="4863" max="4863" width="26.85546875" style="1" customWidth="1"/>
    <col min="4864" max="4864" width="12.7109375" style="1" customWidth="1"/>
    <col min="4865" max="4865" width="10.5703125" style="1" customWidth="1"/>
    <col min="4866" max="4866" width="12.7109375" style="1" customWidth="1"/>
    <col min="4867" max="4867" width="10.7109375" style="1" customWidth="1"/>
    <col min="4868" max="4868" width="10.5703125" style="1" customWidth="1"/>
    <col min="4869" max="4869" width="9.28515625" style="1" customWidth="1"/>
    <col min="4870" max="5118" width="11.42578125" style="1"/>
    <col min="5119" max="5119" width="26.85546875" style="1" customWidth="1"/>
    <col min="5120" max="5120" width="12.7109375" style="1" customWidth="1"/>
    <col min="5121" max="5121" width="10.5703125" style="1" customWidth="1"/>
    <col min="5122" max="5122" width="12.7109375" style="1" customWidth="1"/>
    <col min="5123" max="5123" width="10.7109375" style="1" customWidth="1"/>
    <col min="5124" max="5124" width="10.5703125" style="1" customWidth="1"/>
    <col min="5125" max="5125" width="9.28515625" style="1" customWidth="1"/>
    <col min="5126" max="5374" width="11.42578125" style="1"/>
    <col min="5375" max="5375" width="26.85546875" style="1" customWidth="1"/>
    <col min="5376" max="5376" width="12.7109375" style="1" customWidth="1"/>
    <col min="5377" max="5377" width="10.5703125" style="1" customWidth="1"/>
    <col min="5378" max="5378" width="12.7109375" style="1" customWidth="1"/>
    <col min="5379" max="5379" width="10.7109375" style="1" customWidth="1"/>
    <col min="5380" max="5380" width="10.5703125" style="1" customWidth="1"/>
    <col min="5381" max="5381" width="9.28515625" style="1" customWidth="1"/>
    <col min="5382" max="5630" width="11.42578125" style="1"/>
    <col min="5631" max="5631" width="26.85546875" style="1" customWidth="1"/>
    <col min="5632" max="5632" width="12.7109375" style="1" customWidth="1"/>
    <col min="5633" max="5633" width="10.5703125" style="1" customWidth="1"/>
    <col min="5634" max="5634" width="12.7109375" style="1" customWidth="1"/>
    <col min="5635" max="5635" width="10.7109375" style="1" customWidth="1"/>
    <col min="5636" max="5636" width="10.5703125" style="1" customWidth="1"/>
    <col min="5637" max="5637" width="9.28515625" style="1" customWidth="1"/>
    <col min="5638" max="5886" width="11.42578125" style="1"/>
    <col min="5887" max="5887" width="26.85546875" style="1" customWidth="1"/>
    <col min="5888" max="5888" width="12.7109375" style="1" customWidth="1"/>
    <col min="5889" max="5889" width="10.5703125" style="1" customWidth="1"/>
    <col min="5890" max="5890" width="12.7109375" style="1" customWidth="1"/>
    <col min="5891" max="5891" width="10.7109375" style="1" customWidth="1"/>
    <col min="5892" max="5892" width="10.5703125" style="1" customWidth="1"/>
    <col min="5893" max="5893" width="9.28515625" style="1" customWidth="1"/>
    <col min="5894" max="6142" width="11.42578125" style="1"/>
    <col min="6143" max="6143" width="26.85546875" style="1" customWidth="1"/>
    <col min="6144" max="6144" width="12.7109375" style="1" customWidth="1"/>
    <col min="6145" max="6145" width="10.5703125" style="1" customWidth="1"/>
    <col min="6146" max="6146" width="12.7109375" style="1" customWidth="1"/>
    <col min="6147" max="6147" width="10.7109375" style="1" customWidth="1"/>
    <col min="6148" max="6148" width="10.5703125" style="1" customWidth="1"/>
    <col min="6149" max="6149" width="9.28515625" style="1" customWidth="1"/>
    <col min="6150" max="6398" width="11.42578125" style="1"/>
    <col min="6399" max="6399" width="26.85546875" style="1" customWidth="1"/>
    <col min="6400" max="6400" width="12.7109375" style="1" customWidth="1"/>
    <col min="6401" max="6401" width="10.5703125" style="1" customWidth="1"/>
    <col min="6402" max="6402" width="12.7109375" style="1" customWidth="1"/>
    <col min="6403" max="6403" width="10.7109375" style="1" customWidth="1"/>
    <col min="6404" max="6404" width="10.5703125" style="1" customWidth="1"/>
    <col min="6405" max="6405" width="9.28515625" style="1" customWidth="1"/>
    <col min="6406" max="6654" width="11.42578125" style="1"/>
    <col min="6655" max="6655" width="26.85546875" style="1" customWidth="1"/>
    <col min="6656" max="6656" width="12.7109375" style="1" customWidth="1"/>
    <col min="6657" max="6657" width="10.5703125" style="1" customWidth="1"/>
    <col min="6658" max="6658" width="12.7109375" style="1" customWidth="1"/>
    <col min="6659" max="6659" width="10.7109375" style="1" customWidth="1"/>
    <col min="6660" max="6660" width="10.5703125" style="1" customWidth="1"/>
    <col min="6661" max="6661" width="9.28515625" style="1" customWidth="1"/>
    <col min="6662" max="6910" width="11.42578125" style="1"/>
    <col min="6911" max="6911" width="26.85546875" style="1" customWidth="1"/>
    <col min="6912" max="6912" width="12.7109375" style="1" customWidth="1"/>
    <col min="6913" max="6913" width="10.5703125" style="1" customWidth="1"/>
    <col min="6914" max="6914" width="12.7109375" style="1" customWidth="1"/>
    <col min="6915" max="6915" width="10.7109375" style="1" customWidth="1"/>
    <col min="6916" max="6916" width="10.5703125" style="1" customWidth="1"/>
    <col min="6917" max="6917" width="9.28515625" style="1" customWidth="1"/>
    <col min="6918" max="7166" width="11.42578125" style="1"/>
    <col min="7167" max="7167" width="26.85546875" style="1" customWidth="1"/>
    <col min="7168" max="7168" width="12.7109375" style="1" customWidth="1"/>
    <col min="7169" max="7169" width="10.5703125" style="1" customWidth="1"/>
    <col min="7170" max="7170" width="12.7109375" style="1" customWidth="1"/>
    <col min="7171" max="7171" width="10.7109375" style="1" customWidth="1"/>
    <col min="7172" max="7172" width="10.5703125" style="1" customWidth="1"/>
    <col min="7173" max="7173" width="9.28515625" style="1" customWidth="1"/>
    <col min="7174" max="7422" width="11.42578125" style="1"/>
    <col min="7423" max="7423" width="26.85546875" style="1" customWidth="1"/>
    <col min="7424" max="7424" width="12.7109375" style="1" customWidth="1"/>
    <col min="7425" max="7425" width="10.5703125" style="1" customWidth="1"/>
    <col min="7426" max="7426" width="12.7109375" style="1" customWidth="1"/>
    <col min="7427" max="7427" width="10.7109375" style="1" customWidth="1"/>
    <col min="7428" max="7428" width="10.5703125" style="1" customWidth="1"/>
    <col min="7429" max="7429" width="9.28515625" style="1" customWidth="1"/>
    <col min="7430" max="7678" width="11.42578125" style="1"/>
    <col min="7679" max="7679" width="26.85546875" style="1" customWidth="1"/>
    <col min="7680" max="7680" width="12.7109375" style="1" customWidth="1"/>
    <col min="7681" max="7681" width="10.5703125" style="1" customWidth="1"/>
    <col min="7682" max="7682" width="12.7109375" style="1" customWidth="1"/>
    <col min="7683" max="7683" width="10.7109375" style="1" customWidth="1"/>
    <col min="7684" max="7684" width="10.5703125" style="1" customWidth="1"/>
    <col min="7685" max="7685" width="9.28515625" style="1" customWidth="1"/>
    <col min="7686" max="7934" width="11.42578125" style="1"/>
    <col min="7935" max="7935" width="26.85546875" style="1" customWidth="1"/>
    <col min="7936" max="7936" width="12.7109375" style="1" customWidth="1"/>
    <col min="7937" max="7937" width="10.5703125" style="1" customWidth="1"/>
    <col min="7938" max="7938" width="12.7109375" style="1" customWidth="1"/>
    <col min="7939" max="7939" width="10.7109375" style="1" customWidth="1"/>
    <col min="7940" max="7940" width="10.5703125" style="1" customWidth="1"/>
    <col min="7941" max="7941" width="9.28515625" style="1" customWidth="1"/>
    <col min="7942" max="8190" width="11.42578125" style="1"/>
    <col min="8191" max="8191" width="26.85546875" style="1" customWidth="1"/>
    <col min="8192" max="8192" width="12.7109375" style="1" customWidth="1"/>
    <col min="8193" max="8193" width="10.5703125" style="1" customWidth="1"/>
    <col min="8194" max="8194" width="12.7109375" style="1" customWidth="1"/>
    <col min="8195" max="8195" width="10.7109375" style="1" customWidth="1"/>
    <col min="8196" max="8196" width="10.5703125" style="1" customWidth="1"/>
    <col min="8197" max="8197" width="9.28515625" style="1" customWidth="1"/>
    <col min="8198" max="8446" width="11.42578125" style="1"/>
    <col min="8447" max="8447" width="26.85546875" style="1" customWidth="1"/>
    <col min="8448" max="8448" width="12.7109375" style="1" customWidth="1"/>
    <col min="8449" max="8449" width="10.5703125" style="1" customWidth="1"/>
    <col min="8450" max="8450" width="12.7109375" style="1" customWidth="1"/>
    <col min="8451" max="8451" width="10.7109375" style="1" customWidth="1"/>
    <col min="8452" max="8452" width="10.5703125" style="1" customWidth="1"/>
    <col min="8453" max="8453" width="9.28515625" style="1" customWidth="1"/>
    <col min="8454" max="8702" width="11.42578125" style="1"/>
    <col min="8703" max="8703" width="26.85546875" style="1" customWidth="1"/>
    <col min="8704" max="8704" width="12.7109375" style="1" customWidth="1"/>
    <col min="8705" max="8705" width="10.5703125" style="1" customWidth="1"/>
    <col min="8706" max="8706" width="12.7109375" style="1" customWidth="1"/>
    <col min="8707" max="8707" width="10.7109375" style="1" customWidth="1"/>
    <col min="8708" max="8708" width="10.5703125" style="1" customWidth="1"/>
    <col min="8709" max="8709" width="9.28515625" style="1" customWidth="1"/>
    <col min="8710" max="8958" width="11.42578125" style="1"/>
    <col min="8959" max="8959" width="26.85546875" style="1" customWidth="1"/>
    <col min="8960" max="8960" width="12.7109375" style="1" customWidth="1"/>
    <col min="8961" max="8961" width="10.5703125" style="1" customWidth="1"/>
    <col min="8962" max="8962" width="12.7109375" style="1" customWidth="1"/>
    <col min="8963" max="8963" width="10.7109375" style="1" customWidth="1"/>
    <col min="8964" max="8964" width="10.5703125" style="1" customWidth="1"/>
    <col min="8965" max="8965" width="9.28515625" style="1" customWidth="1"/>
    <col min="8966" max="9214" width="11.42578125" style="1"/>
    <col min="9215" max="9215" width="26.85546875" style="1" customWidth="1"/>
    <col min="9216" max="9216" width="12.7109375" style="1" customWidth="1"/>
    <col min="9217" max="9217" width="10.5703125" style="1" customWidth="1"/>
    <col min="9218" max="9218" width="12.7109375" style="1" customWidth="1"/>
    <col min="9219" max="9219" width="10.7109375" style="1" customWidth="1"/>
    <col min="9220" max="9220" width="10.5703125" style="1" customWidth="1"/>
    <col min="9221" max="9221" width="9.28515625" style="1" customWidth="1"/>
    <col min="9222" max="9470" width="11.42578125" style="1"/>
    <col min="9471" max="9471" width="26.85546875" style="1" customWidth="1"/>
    <col min="9472" max="9472" width="12.7109375" style="1" customWidth="1"/>
    <col min="9473" max="9473" width="10.5703125" style="1" customWidth="1"/>
    <col min="9474" max="9474" width="12.7109375" style="1" customWidth="1"/>
    <col min="9475" max="9475" width="10.7109375" style="1" customWidth="1"/>
    <col min="9476" max="9476" width="10.5703125" style="1" customWidth="1"/>
    <col min="9477" max="9477" width="9.28515625" style="1" customWidth="1"/>
    <col min="9478" max="9726" width="11.42578125" style="1"/>
    <col min="9727" max="9727" width="26.85546875" style="1" customWidth="1"/>
    <col min="9728" max="9728" width="12.7109375" style="1" customWidth="1"/>
    <col min="9729" max="9729" width="10.5703125" style="1" customWidth="1"/>
    <col min="9730" max="9730" width="12.7109375" style="1" customWidth="1"/>
    <col min="9731" max="9731" width="10.7109375" style="1" customWidth="1"/>
    <col min="9732" max="9732" width="10.5703125" style="1" customWidth="1"/>
    <col min="9733" max="9733" width="9.28515625" style="1" customWidth="1"/>
    <col min="9734" max="9982" width="11.42578125" style="1"/>
    <col min="9983" max="9983" width="26.85546875" style="1" customWidth="1"/>
    <col min="9984" max="9984" width="12.7109375" style="1" customWidth="1"/>
    <col min="9985" max="9985" width="10.5703125" style="1" customWidth="1"/>
    <col min="9986" max="9986" width="12.7109375" style="1" customWidth="1"/>
    <col min="9987" max="9987" width="10.7109375" style="1" customWidth="1"/>
    <col min="9988" max="9988" width="10.5703125" style="1" customWidth="1"/>
    <col min="9989" max="9989" width="9.28515625" style="1" customWidth="1"/>
    <col min="9990" max="10238" width="11.42578125" style="1"/>
    <col min="10239" max="10239" width="26.85546875" style="1" customWidth="1"/>
    <col min="10240" max="10240" width="12.7109375" style="1" customWidth="1"/>
    <col min="10241" max="10241" width="10.5703125" style="1" customWidth="1"/>
    <col min="10242" max="10242" width="12.7109375" style="1" customWidth="1"/>
    <col min="10243" max="10243" width="10.7109375" style="1" customWidth="1"/>
    <col min="10244" max="10244" width="10.5703125" style="1" customWidth="1"/>
    <col min="10245" max="10245" width="9.28515625" style="1" customWidth="1"/>
    <col min="10246" max="10494" width="11.42578125" style="1"/>
    <col min="10495" max="10495" width="26.85546875" style="1" customWidth="1"/>
    <col min="10496" max="10496" width="12.7109375" style="1" customWidth="1"/>
    <col min="10497" max="10497" width="10.5703125" style="1" customWidth="1"/>
    <col min="10498" max="10498" width="12.7109375" style="1" customWidth="1"/>
    <col min="10499" max="10499" width="10.7109375" style="1" customWidth="1"/>
    <col min="10500" max="10500" width="10.5703125" style="1" customWidth="1"/>
    <col min="10501" max="10501" width="9.28515625" style="1" customWidth="1"/>
    <col min="10502" max="10750" width="11.42578125" style="1"/>
    <col min="10751" max="10751" width="26.85546875" style="1" customWidth="1"/>
    <col min="10752" max="10752" width="12.7109375" style="1" customWidth="1"/>
    <col min="10753" max="10753" width="10.5703125" style="1" customWidth="1"/>
    <col min="10754" max="10754" width="12.7109375" style="1" customWidth="1"/>
    <col min="10755" max="10755" width="10.7109375" style="1" customWidth="1"/>
    <col min="10756" max="10756" width="10.5703125" style="1" customWidth="1"/>
    <col min="10757" max="10757" width="9.28515625" style="1" customWidth="1"/>
    <col min="10758" max="11006" width="11.42578125" style="1"/>
    <col min="11007" max="11007" width="26.85546875" style="1" customWidth="1"/>
    <col min="11008" max="11008" width="12.7109375" style="1" customWidth="1"/>
    <col min="11009" max="11009" width="10.5703125" style="1" customWidth="1"/>
    <col min="11010" max="11010" width="12.7109375" style="1" customWidth="1"/>
    <col min="11011" max="11011" width="10.7109375" style="1" customWidth="1"/>
    <col min="11012" max="11012" width="10.5703125" style="1" customWidth="1"/>
    <col min="11013" max="11013" width="9.28515625" style="1" customWidth="1"/>
    <col min="11014" max="11262" width="11.42578125" style="1"/>
    <col min="11263" max="11263" width="26.85546875" style="1" customWidth="1"/>
    <col min="11264" max="11264" width="12.7109375" style="1" customWidth="1"/>
    <col min="11265" max="11265" width="10.5703125" style="1" customWidth="1"/>
    <col min="11266" max="11266" width="12.7109375" style="1" customWidth="1"/>
    <col min="11267" max="11267" width="10.7109375" style="1" customWidth="1"/>
    <col min="11268" max="11268" width="10.5703125" style="1" customWidth="1"/>
    <col min="11269" max="11269" width="9.28515625" style="1" customWidth="1"/>
    <col min="11270" max="11518" width="11.42578125" style="1"/>
    <col min="11519" max="11519" width="26.85546875" style="1" customWidth="1"/>
    <col min="11520" max="11520" width="12.7109375" style="1" customWidth="1"/>
    <col min="11521" max="11521" width="10.5703125" style="1" customWidth="1"/>
    <col min="11522" max="11522" width="12.7109375" style="1" customWidth="1"/>
    <col min="11523" max="11523" width="10.7109375" style="1" customWidth="1"/>
    <col min="11524" max="11524" width="10.5703125" style="1" customWidth="1"/>
    <col min="11525" max="11525" width="9.28515625" style="1" customWidth="1"/>
    <col min="11526" max="11774" width="11.42578125" style="1"/>
    <col min="11775" max="11775" width="26.85546875" style="1" customWidth="1"/>
    <col min="11776" max="11776" width="12.7109375" style="1" customWidth="1"/>
    <col min="11777" max="11777" width="10.5703125" style="1" customWidth="1"/>
    <col min="11778" max="11778" width="12.7109375" style="1" customWidth="1"/>
    <col min="11779" max="11779" width="10.7109375" style="1" customWidth="1"/>
    <col min="11780" max="11780" width="10.5703125" style="1" customWidth="1"/>
    <col min="11781" max="11781" width="9.28515625" style="1" customWidth="1"/>
    <col min="11782" max="12030" width="11.42578125" style="1"/>
    <col min="12031" max="12031" width="26.85546875" style="1" customWidth="1"/>
    <col min="12032" max="12032" width="12.7109375" style="1" customWidth="1"/>
    <col min="12033" max="12033" width="10.5703125" style="1" customWidth="1"/>
    <col min="12034" max="12034" width="12.7109375" style="1" customWidth="1"/>
    <col min="12035" max="12035" width="10.7109375" style="1" customWidth="1"/>
    <col min="12036" max="12036" width="10.5703125" style="1" customWidth="1"/>
    <col min="12037" max="12037" width="9.28515625" style="1" customWidth="1"/>
    <col min="12038" max="12286" width="11.42578125" style="1"/>
    <col min="12287" max="12287" width="26.85546875" style="1" customWidth="1"/>
    <col min="12288" max="12288" width="12.7109375" style="1" customWidth="1"/>
    <col min="12289" max="12289" width="10.5703125" style="1" customWidth="1"/>
    <col min="12290" max="12290" width="12.7109375" style="1" customWidth="1"/>
    <col min="12291" max="12291" width="10.7109375" style="1" customWidth="1"/>
    <col min="12292" max="12292" width="10.5703125" style="1" customWidth="1"/>
    <col min="12293" max="12293" width="9.28515625" style="1" customWidth="1"/>
    <col min="12294" max="12542" width="11.42578125" style="1"/>
    <col min="12543" max="12543" width="26.85546875" style="1" customWidth="1"/>
    <col min="12544" max="12544" width="12.7109375" style="1" customWidth="1"/>
    <col min="12545" max="12545" width="10.5703125" style="1" customWidth="1"/>
    <col min="12546" max="12546" width="12.7109375" style="1" customWidth="1"/>
    <col min="12547" max="12547" width="10.7109375" style="1" customWidth="1"/>
    <col min="12548" max="12548" width="10.5703125" style="1" customWidth="1"/>
    <col min="12549" max="12549" width="9.28515625" style="1" customWidth="1"/>
    <col min="12550" max="12798" width="11.42578125" style="1"/>
    <col min="12799" max="12799" width="26.85546875" style="1" customWidth="1"/>
    <col min="12800" max="12800" width="12.7109375" style="1" customWidth="1"/>
    <col min="12801" max="12801" width="10.5703125" style="1" customWidth="1"/>
    <col min="12802" max="12802" width="12.7109375" style="1" customWidth="1"/>
    <col min="12803" max="12803" width="10.7109375" style="1" customWidth="1"/>
    <col min="12804" max="12804" width="10.5703125" style="1" customWidth="1"/>
    <col min="12805" max="12805" width="9.28515625" style="1" customWidth="1"/>
    <col min="12806" max="13054" width="11.42578125" style="1"/>
    <col min="13055" max="13055" width="26.85546875" style="1" customWidth="1"/>
    <col min="13056" max="13056" width="12.7109375" style="1" customWidth="1"/>
    <col min="13057" max="13057" width="10.5703125" style="1" customWidth="1"/>
    <col min="13058" max="13058" width="12.7109375" style="1" customWidth="1"/>
    <col min="13059" max="13059" width="10.7109375" style="1" customWidth="1"/>
    <col min="13060" max="13060" width="10.5703125" style="1" customWidth="1"/>
    <col min="13061" max="13061" width="9.28515625" style="1" customWidth="1"/>
    <col min="13062" max="13310" width="11.42578125" style="1"/>
    <col min="13311" max="13311" width="26.85546875" style="1" customWidth="1"/>
    <col min="13312" max="13312" width="12.7109375" style="1" customWidth="1"/>
    <col min="13313" max="13313" width="10.5703125" style="1" customWidth="1"/>
    <col min="13314" max="13314" width="12.7109375" style="1" customWidth="1"/>
    <col min="13315" max="13315" width="10.7109375" style="1" customWidth="1"/>
    <col min="13316" max="13316" width="10.5703125" style="1" customWidth="1"/>
    <col min="13317" max="13317" width="9.28515625" style="1" customWidth="1"/>
    <col min="13318" max="13566" width="11.42578125" style="1"/>
    <col min="13567" max="13567" width="26.85546875" style="1" customWidth="1"/>
    <col min="13568" max="13568" width="12.7109375" style="1" customWidth="1"/>
    <col min="13569" max="13569" width="10.5703125" style="1" customWidth="1"/>
    <col min="13570" max="13570" width="12.7109375" style="1" customWidth="1"/>
    <col min="13571" max="13571" width="10.7109375" style="1" customWidth="1"/>
    <col min="13572" max="13572" width="10.5703125" style="1" customWidth="1"/>
    <col min="13573" max="13573" width="9.28515625" style="1" customWidth="1"/>
    <col min="13574" max="13822" width="11.42578125" style="1"/>
    <col min="13823" max="13823" width="26.85546875" style="1" customWidth="1"/>
    <col min="13824" max="13824" width="12.7109375" style="1" customWidth="1"/>
    <col min="13825" max="13825" width="10.5703125" style="1" customWidth="1"/>
    <col min="13826" max="13826" width="12.7109375" style="1" customWidth="1"/>
    <col min="13827" max="13827" width="10.7109375" style="1" customWidth="1"/>
    <col min="13828" max="13828" width="10.5703125" style="1" customWidth="1"/>
    <col min="13829" max="13829" width="9.28515625" style="1" customWidth="1"/>
    <col min="13830" max="14078" width="11.42578125" style="1"/>
    <col min="14079" max="14079" width="26.85546875" style="1" customWidth="1"/>
    <col min="14080" max="14080" width="12.7109375" style="1" customWidth="1"/>
    <col min="14081" max="14081" width="10.5703125" style="1" customWidth="1"/>
    <col min="14082" max="14082" width="12.7109375" style="1" customWidth="1"/>
    <col min="14083" max="14083" width="10.7109375" style="1" customWidth="1"/>
    <col min="14084" max="14084" width="10.5703125" style="1" customWidth="1"/>
    <col min="14085" max="14085" width="9.28515625" style="1" customWidth="1"/>
    <col min="14086" max="14334" width="11.42578125" style="1"/>
    <col min="14335" max="14335" width="26.85546875" style="1" customWidth="1"/>
    <col min="14336" max="14336" width="12.7109375" style="1" customWidth="1"/>
    <col min="14337" max="14337" width="10.5703125" style="1" customWidth="1"/>
    <col min="14338" max="14338" width="12.7109375" style="1" customWidth="1"/>
    <col min="14339" max="14339" width="10.7109375" style="1" customWidth="1"/>
    <col min="14340" max="14340" width="10.5703125" style="1" customWidth="1"/>
    <col min="14341" max="14341" width="9.28515625" style="1" customWidth="1"/>
    <col min="14342" max="14590" width="11.42578125" style="1"/>
    <col min="14591" max="14591" width="26.85546875" style="1" customWidth="1"/>
    <col min="14592" max="14592" width="12.7109375" style="1" customWidth="1"/>
    <col min="14593" max="14593" width="10.5703125" style="1" customWidth="1"/>
    <col min="14594" max="14594" width="12.7109375" style="1" customWidth="1"/>
    <col min="14595" max="14595" width="10.7109375" style="1" customWidth="1"/>
    <col min="14596" max="14596" width="10.5703125" style="1" customWidth="1"/>
    <col min="14597" max="14597" width="9.28515625" style="1" customWidth="1"/>
    <col min="14598" max="14846" width="11.42578125" style="1"/>
    <col min="14847" max="14847" width="26.85546875" style="1" customWidth="1"/>
    <col min="14848" max="14848" width="12.7109375" style="1" customWidth="1"/>
    <col min="14849" max="14849" width="10.5703125" style="1" customWidth="1"/>
    <col min="14850" max="14850" width="12.7109375" style="1" customWidth="1"/>
    <col min="14851" max="14851" width="10.7109375" style="1" customWidth="1"/>
    <col min="14852" max="14852" width="10.5703125" style="1" customWidth="1"/>
    <col min="14853" max="14853" width="9.28515625" style="1" customWidth="1"/>
    <col min="14854" max="15102" width="11.42578125" style="1"/>
    <col min="15103" max="15103" width="26.85546875" style="1" customWidth="1"/>
    <col min="15104" max="15104" width="12.7109375" style="1" customWidth="1"/>
    <col min="15105" max="15105" width="10.5703125" style="1" customWidth="1"/>
    <col min="15106" max="15106" width="12.7109375" style="1" customWidth="1"/>
    <col min="15107" max="15107" width="10.7109375" style="1" customWidth="1"/>
    <col min="15108" max="15108" width="10.5703125" style="1" customWidth="1"/>
    <col min="15109" max="15109" width="9.28515625" style="1" customWidth="1"/>
    <col min="15110" max="15358" width="11.42578125" style="1"/>
    <col min="15359" max="15359" width="26.85546875" style="1" customWidth="1"/>
    <col min="15360" max="15360" width="12.7109375" style="1" customWidth="1"/>
    <col min="15361" max="15361" width="10.5703125" style="1" customWidth="1"/>
    <col min="15362" max="15362" width="12.7109375" style="1" customWidth="1"/>
    <col min="15363" max="15363" width="10.7109375" style="1" customWidth="1"/>
    <col min="15364" max="15364" width="10.5703125" style="1" customWidth="1"/>
    <col min="15365" max="15365" width="9.28515625" style="1" customWidth="1"/>
    <col min="15366" max="15614" width="11.42578125" style="1"/>
    <col min="15615" max="15615" width="26.85546875" style="1" customWidth="1"/>
    <col min="15616" max="15616" width="12.7109375" style="1" customWidth="1"/>
    <col min="15617" max="15617" width="10.5703125" style="1" customWidth="1"/>
    <col min="15618" max="15618" width="12.7109375" style="1" customWidth="1"/>
    <col min="15619" max="15619" width="10.7109375" style="1" customWidth="1"/>
    <col min="15620" max="15620" width="10.5703125" style="1" customWidth="1"/>
    <col min="15621" max="15621" width="9.28515625" style="1" customWidth="1"/>
    <col min="15622" max="15870" width="11.42578125" style="1"/>
    <col min="15871" max="15871" width="26.85546875" style="1" customWidth="1"/>
    <col min="15872" max="15872" width="12.7109375" style="1" customWidth="1"/>
    <col min="15873" max="15873" width="10.5703125" style="1" customWidth="1"/>
    <col min="15874" max="15874" width="12.7109375" style="1" customWidth="1"/>
    <col min="15875" max="15875" width="10.7109375" style="1" customWidth="1"/>
    <col min="15876" max="15876" width="10.5703125" style="1" customWidth="1"/>
    <col min="15877" max="15877" width="9.28515625" style="1" customWidth="1"/>
    <col min="15878" max="16126" width="11.42578125" style="1"/>
    <col min="16127" max="16127" width="26.85546875" style="1" customWidth="1"/>
    <col min="16128" max="16128" width="12.7109375" style="1" customWidth="1"/>
    <col min="16129" max="16129" width="10.5703125" style="1" customWidth="1"/>
    <col min="16130" max="16130" width="12.7109375" style="1" customWidth="1"/>
    <col min="16131" max="16131" width="10.7109375" style="1" customWidth="1"/>
    <col min="16132" max="16132" width="10.5703125" style="1" customWidth="1"/>
    <col min="16133" max="16133" width="9.28515625" style="1" customWidth="1"/>
    <col min="16134" max="16384" width="11.42578125" style="1"/>
  </cols>
  <sheetData>
    <row r="1" spans="2:16" ht="15" customHeight="1">
      <c r="B1" s="38"/>
    </row>
    <row r="2" spans="2:16" ht="15" customHeight="1">
      <c r="B2" s="38"/>
    </row>
    <row r="3" spans="2:16" ht="15" customHeight="1">
      <c r="B3" s="38"/>
    </row>
    <row r="4" spans="2:16" ht="15" customHeight="1">
      <c r="B4" s="38"/>
    </row>
    <row r="5" spans="2:16" ht="36" customHeight="1">
      <c r="B5" s="215" t="s">
        <v>154</v>
      </c>
      <c r="C5" s="215"/>
      <c r="D5" s="215"/>
      <c r="E5" s="215"/>
      <c r="F5" s="215"/>
      <c r="G5" s="215"/>
      <c r="I5" s="215" t="s">
        <v>155</v>
      </c>
      <c r="J5" s="215"/>
      <c r="K5" s="215"/>
      <c r="L5" s="215"/>
      <c r="M5" s="215"/>
      <c r="N5" s="215"/>
    </row>
    <row r="6" spans="2:16" ht="30" customHeight="1">
      <c r="B6" s="141"/>
      <c r="C6" s="40" t="str">
        <f>actualizaciones!$A$4</f>
        <v>I semestre 2010</v>
      </c>
      <c r="D6" s="41" t="s">
        <v>49</v>
      </c>
      <c r="E6" s="40" t="str">
        <f>actualizaciones!$B$4</f>
        <v>I semestre 2011</v>
      </c>
      <c r="F6" s="41" t="s">
        <v>49</v>
      </c>
      <c r="G6" s="142" t="s">
        <v>50</v>
      </c>
      <c r="I6" s="141"/>
      <c r="J6" s="40" t="str">
        <f>actualizaciones!$A$5</f>
        <v>II semestre 2009</v>
      </c>
      <c r="K6" s="41" t="s">
        <v>49</v>
      </c>
      <c r="L6" s="40" t="str">
        <f>actualizaciones!$B$5</f>
        <v>II semestre 2010</v>
      </c>
      <c r="M6" s="41" t="s">
        <v>49</v>
      </c>
      <c r="N6" s="142" t="s">
        <v>50</v>
      </c>
    </row>
    <row r="7" spans="2:16" ht="15" customHeight="1">
      <c r="B7" s="45" t="s">
        <v>156</v>
      </c>
      <c r="C7" s="46">
        <v>63430</v>
      </c>
      <c r="D7" s="47">
        <f t="shared" ref="D7:D13" si="0">C7/$C$7</f>
        <v>1</v>
      </c>
      <c r="E7" s="46">
        <v>62811</v>
      </c>
      <c r="F7" s="47">
        <f t="shared" ref="F7:F13" si="1">E7/$E$7</f>
        <v>1</v>
      </c>
      <c r="G7" s="47">
        <f t="shared" ref="G7:G13" si="2">(E7-C7)/C7</f>
        <v>-9.7587892164590889E-3</v>
      </c>
      <c r="I7" s="45" t="s">
        <v>156</v>
      </c>
      <c r="J7" s="46">
        <v>64757</v>
      </c>
      <c r="K7" s="47">
        <f t="shared" ref="K7:K13" si="3">J7/$J$7</f>
        <v>1</v>
      </c>
      <c r="L7" s="46">
        <v>62780</v>
      </c>
      <c r="M7" s="47">
        <f t="shared" ref="M7:M13" si="4">L7/$L$7</f>
        <v>1</v>
      </c>
      <c r="N7" s="47">
        <f t="shared" ref="N7:N13" si="5">(L7-J7)/J7</f>
        <v>-3.0529518044381303E-2</v>
      </c>
    </row>
    <row r="8" spans="2:16" ht="15" customHeight="1">
      <c r="B8" s="148" t="s">
        <v>157</v>
      </c>
      <c r="C8" s="149">
        <v>32855</v>
      </c>
      <c r="D8" s="66">
        <f t="shared" si="0"/>
        <v>0.51797256818540127</v>
      </c>
      <c r="E8" s="149">
        <v>32955</v>
      </c>
      <c r="F8" s="66">
        <f t="shared" si="1"/>
        <v>0.52466924583273633</v>
      </c>
      <c r="G8" s="66">
        <f t="shared" si="2"/>
        <v>3.0436767615279257E-3</v>
      </c>
      <c r="I8" s="148" t="s">
        <v>157</v>
      </c>
      <c r="J8" s="149">
        <v>33507</v>
      </c>
      <c r="K8" s="66">
        <f t="shared" si="3"/>
        <v>0.51742668746235931</v>
      </c>
      <c r="L8" s="149">
        <v>32855</v>
      </c>
      <c r="M8" s="66">
        <f t="shared" si="4"/>
        <v>0.52333545715195917</v>
      </c>
      <c r="N8" s="66">
        <f t="shared" si="5"/>
        <v>-1.945862058674307E-2</v>
      </c>
    </row>
    <row r="9" spans="2:16" ht="15" customHeight="1">
      <c r="B9" s="55" t="s">
        <v>158</v>
      </c>
      <c r="C9" s="52">
        <v>4568</v>
      </c>
      <c r="D9" s="53">
        <f t="shared" si="0"/>
        <v>7.20163960271165E-2</v>
      </c>
      <c r="E9" s="52">
        <v>4568</v>
      </c>
      <c r="F9" s="53">
        <f t="shared" si="1"/>
        <v>7.2726114852493987E-2</v>
      </c>
      <c r="G9" s="54">
        <f t="shared" si="2"/>
        <v>0</v>
      </c>
      <c r="I9" s="55" t="s">
        <v>158</v>
      </c>
      <c r="J9" s="52">
        <v>4520</v>
      </c>
      <c r="K9" s="53">
        <f t="shared" si="3"/>
        <v>6.9799403925444356E-2</v>
      </c>
      <c r="L9" s="52">
        <v>4568</v>
      </c>
      <c r="M9" s="53">
        <f t="shared" si="4"/>
        <v>7.2762026122969101E-2</v>
      </c>
      <c r="N9" s="54">
        <f t="shared" si="5"/>
        <v>1.0619469026548672E-2</v>
      </c>
    </row>
    <row r="10" spans="2:16" ht="15" customHeight="1">
      <c r="B10" s="55" t="s">
        <v>159</v>
      </c>
      <c r="C10" s="52">
        <v>21699</v>
      </c>
      <c r="D10" s="53">
        <f t="shared" si="0"/>
        <v>0.34209364653949237</v>
      </c>
      <c r="E10" s="52">
        <v>21699</v>
      </c>
      <c r="F10" s="53">
        <f t="shared" si="1"/>
        <v>0.34546496632755408</v>
      </c>
      <c r="G10" s="54">
        <f t="shared" si="2"/>
        <v>0</v>
      </c>
      <c r="I10" s="55" t="s">
        <v>159</v>
      </c>
      <c r="J10" s="52">
        <v>21699</v>
      </c>
      <c r="K10" s="53">
        <f t="shared" si="3"/>
        <v>0.33508346588013649</v>
      </c>
      <c r="L10" s="52">
        <v>21699</v>
      </c>
      <c r="M10" s="53">
        <f t="shared" si="4"/>
        <v>0.34563555272379737</v>
      </c>
      <c r="N10" s="54">
        <f t="shared" si="5"/>
        <v>0</v>
      </c>
    </row>
    <row r="11" spans="2:16" ht="15" customHeight="1">
      <c r="B11" s="55" t="s">
        <v>160</v>
      </c>
      <c r="C11" s="52">
        <v>6118</v>
      </c>
      <c r="D11" s="53">
        <f t="shared" si="0"/>
        <v>9.6452782594986602E-2</v>
      </c>
      <c r="E11" s="52">
        <v>6118</v>
      </c>
      <c r="F11" s="53">
        <f t="shared" si="1"/>
        <v>9.7403321074334109E-2</v>
      </c>
      <c r="G11" s="54">
        <f t="shared" si="2"/>
        <v>0</v>
      </c>
      <c r="I11" s="55" t="s">
        <v>160</v>
      </c>
      <c r="J11" s="52">
        <v>6818</v>
      </c>
      <c r="K11" s="53">
        <f t="shared" si="3"/>
        <v>0.1052859150362123</v>
      </c>
      <c r="L11" s="52">
        <v>6118</v>
      </c>
      <c r="M11" s="53">
        <f t="shared" si="4"/>
        <v>9.7451417648932781E-2</v>
      </c>
      <c r="N11" s="54">
        <f t="shared" si="5"/>
        <v>-0.10266940451745379</v>
      </c>
    </row>
    <row r="12" spans="2:16" ht="15" customHeight="1">
      <c r="B12" s="55" t="s">
        <v>161</v>
      </c>
      <c r="C12" s="52">
        <v>470</v>
      </c>
      <c r="D12" s="53">
        <f t="shared" si="0"/>
        <v>7.4097430238057697E-3</v>
      </c>
      <c r="E12" s="52">
        <v>570</v>
      </c>
      <c r="F12" s="53">
        <f t="shared" si="1"/>
        <v>9.0748435783541102E-3</v>
      </c>
      <c r="G12" s="54">
        <f t="shared" si="2"/>
        <v>0.21276595744680851</v>
      </c>
      <c r="I12" s="55" t="s">
        <v>161</v>
      </c>
      <c r="J12" s="52">
        <v>470</v>
      </c>
      <c r="K12" s="53">
        <f t="shared" si="3"/>
        <v>7.2579026205661168E-3</v>
      </c>
      <c r="L12" s="52">
        <v>470</v>
      </c>
      <c r="M12" s="53">
        <f t="shared" si="4"/>
        <v>7.4864606562599556E-3</v>
      </c>
      <c r="N12" s="54">
        <f t="shared" si="5"/>
        <v>0</v>
      </c>
    </row>
    <row r="13" spans="2:16" ht="15" customHeight="1" thickBot="1">
      <c r="B13" s="148" t="s">
        <v>162</v>
      </c>
      <c r="C13" s="149">
        <v>30575</v>
      </c>
      <c r="D13" s="66">
        <f t="shared" si="0"/>
        <v>0.48202743181459878</v>
      </c>
      <c r="E13" s="149">
        <v>29856</v>
      </c>
      <c r="F13" s="66">
        <f t="shared" si="1"/>
        <v>0.47533075416726367</v>
      </c>
      <c r="G13" s="66">
        <f t="shared" si="2"/>
        <v>-2.3515944399018805E-2</v>
      </c>
      <c r="I13" s="148" t="s">
        <v>162</v>
      </c>
      <c r="J13" s="149">
        <v>31250</v>
      </c>
      <c r="K13" s="66">
        <f t="shared" si="3"/>
        <v>0.48257331253764074</v>
      </c>
      <c r="L13" s="149">
        <v>29925</v>
      </c>
      <c r="M13" s="66">
        <f t="shared" si="4"/>
        <v>0.47666454284804077</v>
      </c>
      <c r="N13" s="66">
        <f t="shared" si="5"/>
        <v>-4.24E-2</v>
      </c>
    </row>
    <row r="14" spans="2:16" ht="30" customHeight="1" thickBot="1">
      <c r="B14" s="216" t="s">
        <v>163</v>
      </c>
      <c r="C14" s="216"/>
      <c r="D14" s="216"/>
      <c r="E14" s="216"/>
      <c r="F14" s="216"/>
      <c r="G14" s="216"/>
      <c r="I14" s="216" t="s">
        <v>163</v>
      </c>
      <c r="J14" s="216"/>
      <c r="K14" s="216"/>
      <c r="L14" s="216"/>
      <c r="M14" s="216"/>
      <c r="N14" s="216"/>
      <c r="P14" s="36" t="s">
        <v>164</v>
      </c>
    </row>
    <row r="15" spans="2:16" ht="16.5" thickBot="1">
      <c r="B15" s="38"/>
      <c r="P15" s="36" t="s">
        <v>165</v>
      </c>
    </row>
    <row r="16" spans="2:16">
      <c r="B16" s="38"/>
    </row>
    <row r="17" spans="2:14">
      <c r="B17" s="38"/>
    </row>
    <row r="18" spans="2:14" ht="36" customHeight="1">
      <c r="B18" s="215" t="s">
        <v>166</v>
      </c>
      <c r="C18" s="215"/>
      <c r="D18" s="215"/>
      <c r="E18" s="215"/>
      <c r="F18" s="215"/>
      <c r="G18" s="215"/>
      <c r="I18" s="215" t="s">
        <v>167</v>
      </c>
      <c r="J18" s="215"/>
      <c r="K18" s="215"/>
      <c r="L18" s="215"/>
      <c r="M18" s="215"/>
      <c r="N18" s="215"/>
    </row>
    <row r="19" spans="2:14" ht="30" customHeight="1">
      <c r="B19" s="141"/>
      <c r="C19" s="40" t="str">
        <f>actualizaciones!$A$4</f>
        <v>I semestre 2010</v>
      </c>
      <c r="D19" s="41" t="s">
        <v>49</v>
      </c>
      <c r="E19" s="40" t="str">
        <f>actualizaciones!$B$4</f>
        <v>I semestre 2011</v>
      </c>
      <c r="F19" s="41" t="s">
        <v>49</v>
      </c>
      <c r="G19" s="142" t="s">
        <v>50</v>
      </c>
      <c r="I19" s="141"/>
      <c r="J19" s="40" t="str">
        <f>actualizaciones!$A$5</f>
        <v>II semestre 2009</v>
      </c>
      <c r="K19" s="41" t="s">
        <v>49</v>
      </c>
      <c r="L19" s="40" t="str">
        <f>actualizaciones!$B$5</f>
        <v>II semestre 2010</v>
      </c>
      <c r="M19" s="41" t="s">
        <v>49</v>
      </c>
      <c r="N19" s="142" t="s">
        <v>50</v>
      </c>
    </row>
    <row r="20" spans="2:14" ht="15" customHeight="1">
      <c r="B20" s="45" t="s">
        <v>156</v>
      </c>
      <c r="C20" s="46">
        <v>53697</v>
      </c>
      <c r="D20" s="47">
        <f t="shared" ref="D20:D26" si="6">C20/$C$20</f>
        <v>1</v>
      </c>
      <c r="E20" s="46">
        <v>52852</v>
      </c>
      <c r="F20" s="47">
        <f t="shared" ref="F20:F26" si="7">E20/$E$20</f>
        <v>1</v>
      </c>
      <c r="G20" s="47">
        <f t="shared" ref="G20:G26" si="8">(E20-C20)/C20</f>
        <v>-1.5736447101327822E-2</v>
      </c>
      <c r="I20" s="45" t="s">
        <v>156</v>
      </c>
      <c r="J20" s="46">
        <v>54367</v>
      </c>
      <c r="K20" s="47">
        <f t="shared" ref="K20:K26" si="9">J20/$J$20</f>
        <v>1</v>
      </c>
      <c r="L20" s="46">
        <v>53044</v>
      </c>
      <c r="M20" s="47">
        <f t="shared" ref="M20:M26" si="10">L20/$L$20</f>
        <v>1</v>
      </c>
      <c r="N20" s="47">
        <f t="shared" ref="N20:N26" si="11">(L20-J20)/J20</f>
        <v>-2.4334614747916934E-2</v>
      </c>
    </row>
    <row r="21" spans="2:14" ht="15" customHeight="1">
      <c r="B21" s="148" t="s">
        <v>157</v>
      </c>
      <c r="C21" s="149">
        <v>20363</v>
      </c>
      <c r="D21" s="66">
        <f t="shared" si="6"/>
        <v>0.37922044062051885</v>
      </c>
      <c r="E21" s="149">
        <v>20496</v>
      </c>
      <c r="F21" s="66">
        <f t="shared" si="7"/>
        <v>0.38779989404374482</v>
      </c>
      <c r="G21" s="66">
        <f t="shared" si="8"/>
        <v>6.5314541079408732E-3</v>
      </c>
      <c r="I21" s="148" t="s">
        <v>157</v>
      </c>
      <c r="J21" s="149">
        <v>20236</v>
      </c>
      <c r="K21" s="66">
        <f t="shared" si="9"/>
        <v>0.37221108392958963</v>
      </c>
      <c r="L21" s="149">
        <v>20332</v>
      </c>
      <c r="M21" s="66">
        <f t="shared" si="10"/>
        <v>0.38330442651383756</v>
      </c>
      <c r="N21" s="66">
        <f t="shared" si="11"/>
        <v>4.7440205574224154E-3</v>
      </c>
    </row>
    <row r="22" spans="2:14" ht="15" customHeight="1">
      <c r="B22" s="55" t="s">
        <v>158</v>
      </c>
      <c r="C22" s="52">
        <v>2483</v>
      </c>
      <c r="D22" s="53">
        <f t="shared" si="6"/>
        <v>4.6240944559286366E-2</v>
      </c>
      <c r="E22" s="52">
        <v>2481</v>
      </c>
      <c r="F22" s="53">
        <f t="shared" si="7"/>
        <v>4.694240520699311E-2</v>
      </c>
      <c r="G22" s="54">
        <f t="shared" si="8"/>
        <v>-8.0547724526782122E-4</v>
      </c>
      <c r="I22" s="55" t="s">
        <v>158</v>
      </c>
      <c r="J22" s="52">
        <v>2483</v>
      </c>
      <c r="K22" s="53">
        <f t="shared" si="9"/>
        <v>4.5671087240421578E-2</v>
      </c>
      <c r="L22" s="52">
        <v>2483</v>
      </c>
      <c r="M22" s="53">
        <f t="shared" si="10"/>
        <v>4.6810195309554332E-2</v>
      </c>
      <c r="N22" s="54">
        <f t="shared" si="11"/>
        <v>0</v>
      </c>
    </row>
    <row r="23" spans="2:14" ht="15" customHeight="1">
      <c r="B23" s="55" t="s">
        <v>159</v>
      </c>
      <c r="C23" s="52">
        <v>10650</v>
      </c>
      <c r="D23" s="53">
        <f t="shared" si="6"/>
        <v>0.19833510251969383</v>
      </c>
      <c r="E23" s="52">
        <v>10816</v>
      </c>
      <c r="F23" s="53">
        <f t="shared" si="7"/>
        <v>0.20464693862105501</v>
      </c>
      <c r="G23" s="54">
        <f t="shared" si="8"/>
        <v>1.5586854460093896E-2</v>
      </c>
      <c r="I23" s="55" t="s">
        <v>159</v>
      </c>
      <c r="J23" s="52">
        <v>10523</v>
      </c>
      <c r="K23" s="53">
        <f t="shared" si="9"/>
        <v>0.19355491382640205</v>
      </c>
      <c r="L23" s="52">
        <v>10650</v>
      </c>
      <c r="M23" s="53">
        <f t="shared" si="10"/>
        <v>0.2007767136716688</v>
      </c>
      <c r="N23" s="54">
        <f t="shared" si="11"/>
        <v>1.2068801672526846E-2</v>
      </c>
    </row>
    <row r="24" spans="2:14" ht="15" customHeight="1">
      <c r="B24" s="55" t="s">
        <v>160</v>
      </c>
      <c r="C24" s="52">
        <v>6683</v>
      </c>
      <c r="D24" s="53">
        <f t="shared" si="6"/>
        <v>0.12445760470789802</v>
      </c>
      <c r="E24" s="52">
        <v>6683</v>
      </c>
      <c r="F24" s="53">
        <f t="shared" si="7"/>
        <v>0.12644743812911527</v>
      </c>
      <c r="G24" s="54">
        <f t="shared" si="8"/>
        <v>0</v>
      </c>
      <c r="I24" s="55" t="s">
        <v>160</v>
      </c>
      <c r="J24" s="52">
        <v>6683</v>
      </c>
      <c r="K24" s="53">
        <f t="shared" si="9"/>
        <v>0.12292383247190392</v>
      </c>
      <c r="L24" s="52">
        <v>6683</v>
      </c>
      <c r="M24" s="53">
        <f t="shared" si="10"/>
        <v>0.1259897443631702</v>
      </c>
      <c r="N24" s="54">
        <f t="shared" si="11"/>
        <v>0</v>
      </c>
    </row>
    <row r="25" spans="2:14" ht="15" customHeight="1">
      <c r="B25" s="55" t="s">
        <v>161</v>
      </c>
      <c r="C25" s="52">
        <v>547</v>
      </c>
      <c r="D25" s="53">
        <f t="shared" si="6"/>
        <v>1.0186788833640614E-2</v>
      </c>
      <c r="E25" s="52">
        <v>516</v>
      </c>
      <c r="F25" s="53">
        <f t="shared" si="7"/>
        <v>9.7631120865813974E-3</v>
      </c>
      <c r="G25" s="54">
        <f>(E25-C25)/C25</f>
        <v>-5.6672760511882997E-2</v>
      </c>
      <c r="I25" s="55" t="s">
        <v>161</v>
      </c>
      <c r="J25" s="52">
        <v>547</v>
      </c>
      <c r="K25" s="53">
        <f t="shared" si="9"/>
        <v>1.0061250390862104E-2</v>
      </c>
      <c r="L25" s="52">
        <v>516</v>
      </c>
      <c r="M25" s="53">
        <f t="shared" si="10"/>
        <v>9.727773169444235E-3</v>
      </c>
      <c r="N25" s="54">
        <f t="shared" si="11"/>
        <v>-5.6672760511882997E-2</v>
      </c>
    </row>
    <row r="26" spans="2:14" ht="15" customHeight="1">
      <c r="B26" s="148" t="s">
        <v>162</v>
      </c>
      <c r="C26" s="149">
        <v>33334</v>
      </c>
      <c r="D26" s="66">
        <f t="shared" si="6"/>
        <v>0.62077955937948115</v>
      </c>
      <c r="E26" s="149">
        <v>32356</v>
      </c>
      <c r="F26" s="66">
        <f t="shared" si="7"/>
        <v>0.61220010595625518</v>
      </c>
      <c r="G26" s="66">
        <f t="shared" si="8"/>
        <v>-2.9339413211735766E-2</v>
      </c>
      <c r="I26" s="148" t="s">
        <v>162</v>
      </c>
      <c r="J26" s="149">
        <v>34131</v>
      </c>
      <c r="K26" s="66">
        <f t="shared" si="9"/>
        <v>0.62778891607041032</v>
      </c>
      <c r="L26" s="149">
        <v>32712</v>
      </c>
      <c r="M26" s="66">
        <f t="shared" si="10"/>
        <v>0.61669557348616244</v>
      </c>
      <c r="N26" s="66">
        <f t="shared" si="11"/>
        <v>-4.1575107673376112E-2</v>
      </c>
    </row>
    <row r="27" spans="2:14" ht="30" customHeight="1">
      <c r="B27" s="216" t="s">
        <v>163</v>
      </c>
      <c r="C27" s="216"/>
      <c r="D27" s="216"/>
      <c r="E27" s="216"/>
      <c r="F27" s="216"/>
      <c r="G27" s="216"/>
      <c r="I27" s="216" t="s">
        <v>163</v>
      </c>
      <c r="J27" s="216"/>
      <c r="K27" s="216"/>
      <c r="L27" s="216"/>
      <c r="M27" s="216"/>
      <c r="N27" s="216"/>
    </row>
    <row r="28" spans="2:14" ht="15" customHeight="1"/>
    <row r="30" spans="2:14" ht="36" customHeight="1">
      <c r="B30" s="215" t="s">
        <v>168</v>
      </c>
      <c r="C30" s="215"/>
      <c r="D30" s="215"/>
      <c r="E30" s="215"/>
      <c r="F30" s="215"/>
      <c r="G30" s="215"/>
      <c r="I30" s="215" t="s">
        <v>168</v>
      </c>
      <c r="J30" s="215"/>
      <c r="K30" s="215"/>
      <c r="L30" s="215"/>
      <c r="M30" s="215"/>
      <c r="N30" s="215"/>
    </row>
    <row r="31" spans="2:14" ht="30" customHeight="1">
      <c r="B31" s="141"/>
      <c r="C31" s="40" t="str">
        <f>actualizaciones!$A$4</f>
        <v>I semestre 2010</v>
      </c>
      <c r="D31" s="41" t="s">
        <v>49</v>
      </c>
      <c r="E31" s="40" t="str">
        <f>actualizaciones!$B$4</f>
        <v>I semestre 2011</v>
      </c>
      <c r="F31" s="41" t="s">
        <v>49</v>
      </c>
      <c r="G31" s="142" t="s">
        <v>50</v>
      </c>
      <c r="I31" s="141"/>
      <c r="J31" s="40" t="str">
        <f>actualizaciones!$A$5</f>
        <v>II semestre 2009</v>
      </c>
      <c r="K31" s="41" t="s">
        <v>49</v>
      </c>
      <c r="L31" s="40" t="str">
        <f>actualizaciones!$B$5</f>
        <v>II semestre 2010</v>
      </c>
      <c r="M31" s="41" t="s">
        <v>49</v>
      </c>
      <c r="N31" s="142" t="s">
        <v>50</v>
      </c>
    </row>
    <row r="32" spans="2:14" ht="15" customHeight="1">
      <c r="B32" s="45" t="s">
        <v>156</v>
      </c>
      <c r="C32" s="46">
        <v>27225</v>
      </c>
      <c r="D32" s="47">
        <f t="shared" ref="D32:D37" si="12">C32/$C$32</f>
        <v>1</v>
      </c>
      <c r="E32" s="46">
        <v>25438</v>
      </c>
      <c r="F32" s="47">
        <f t="shared" ref="F32:F37" si="13">E32/$E$32</f>
        <v>1</v>
      </c>
      <c r="G32" s="47">
        <f t="shared" ref="G32:G37" si="14">(E32-C32)/C32</f>
        <v>-6.5638200183654724E-2</v>
      </c>
      <c r="I32" s="45" t="s">
        <v>156</v>
      </c>
      <c r="J32" s="46">
        <v>28475</v>
      </c>
      <c r="K32" s="47">
        <f t="shared" ref="K32:K37" si="15">J32/$J$32</f>
        <v>1</v>
      </c>
      <c r="L32" s="46">
        <v>25676</v>
      </c>
      <c r="M32" s="47">
        <f t="shared" ref="M32:M37" si="16">L32/$L$32</f>
        <v>1</v>
      </c>
      <c r="N32" s="47">
        <f t="shared" ref="N32:N37" si="17">(L32-J32)/J32</f>
        <v>-9.8296751536435467E-2</v>
      </c>
    </row>
    <row r="33" spans="2:14" ht="15" customHeight="1">
      <c r="B33" s="148" t="s">
        <v>157</v>
      </c>
      <c r="C33" s="149">
        <v>16442</v>
      </c>
      <c r="D33" s="66">
        <f t="shared" si="12"/>
        <v>0.60393021120293844</v>
      </c>
      <c r="E33" s="149">
        <v>16374</v>
      </c>
      <c r="F33" s="66">
        <f t="shared" si="13"/>
        <v>0.64368267945593205</v>
      </c>
      <c r="G33" s="66">
        <f t="shared" si="14"/>
        <v>-4.1357499087702225E-3</v>
      </c>
      <c r="I33" s="148" t="s">
        <v>157</v>
      </c>
      <c r="J33" s="149">
        <v>17038</v>
      </c>
      <c r="K33" s="66">
        <f t="shared" si="15"/>
        <v>0.5983494293239684</v>
      </c>
      <c r="L33" s="149">
        <v>16158</v>
      </c>
      <c r="M33" s="66">
        <f t="shared" si="16"/>
        <v>0.6293036298488861</v>
      </c>
      <c r="N33" s="66">
        <f t="shared" si="17"/>
        <v>-5.1649254607348281E-2</v>
      </c>
    </row>
    <row r="34" spans="2:14" ht="15" customHeight="1">
      <c r="B34" s="55" t="s">
        <v>169</v>
      </c>
      <c r="C34" s="52">
        <v>12955</v>
      </c>
      <c r="D34" s="53">
        <f t="shared" si="12"/>
        <v>0.47584940312213042</v>
      </c>
      <c r="E34" s="52">
        <v>13389</v>
      </c>
      <c r="F34" s="53">
        <f t="shared" si="13"/>
        <v>0.52633854862803675</v>
      </c>
      <c r="G34" s="54">
        <f t="shared" si="14"/>
        <v>3.3500578927055193E-2</v>
      </c>
      <c r="I34" s="55" t="s">
        <v>169</v>
      </c>
      <c r="J34" s="52">
        <v>13551</v>
      </c>
      <c r="K34" s="53">
        <f t="shared" si="15"/>
        <v>0.47589113257243199</v>
      </c>
      <c r="L34" s="52">
        <v>12955</v>
      </c>
      <c r="M34" s="53">
        <f t="shared" si="16"/>
        <v>0.50455678454587938</v>
      </c>
      <c r="N34" s="54">
        <f t="shared" si="17"/>
        <v>-4.3981993948786068E-2</v>
      </c>
    </row>
    <row r="35" spans="2:14" ht="15" customHeight="1">
      <c r="B35" s="55" t="s">
        <v>160</v>
      </c>
      <c r="C35" s="52">
        <v>3114</v>
      </c>
      <c r="D35" s="53">
        <f t="shared" si="12"/>
        <v>0.11438016528925619</v>
      </c>
      <c r="E35" s="52">
        <v>2612</v>
      </c>
      <c r="F35" s="53">
        <f t="shared" si="13"/>
        <v>0.10268102838273449</v>
      </c>
      <c r="G35" s="54">
        <f t="shared" si="14"/>
        <v>-0.16120745022479127</v>
      </c>
      <c r="I35" s="55" t="s">
        <v>160</v>
      </c>
      <c r="J35" s="52">
        <v>3114</v>
      </c>
      <c r="K35" s="53">
        <f t="shared" si="15"/>
        <v>0.10935908691834943</v>
      </c>
      <c r="L35" s="52">
        <v>2830</v>
      </c>
      <c r="M35" s="53">
        <f t="shared" si="16"/>
        <v>0.11021966038323726</v>
      </c>
      <c r="N35" s="54">
        <f t="shared" si="17"/>
        <v>-9.1201027617212591E-2</v>
      </c>
    </row>
    <row r="36" spans="2:14" ht="15" customHeight="1">
      <c r="B36" s="55" t="s">
        <v>161</v>
      </c>
      <c r="C36" s="52">
        <v>373</v>
      </c>
      <c r="D36" s="53">
        <f t="shared" si="12"/>
        <v>1.3700642791551882E-2</v>
      </c>
      <c r="E36" s="52">
        <v>373</v>
      </c>
      <c r="F36" s="53">
        <f t="shared" si="13"/>
        <v>1.4663102445160782E-2</v>
      </c>
      <c r="G36" s="54">
        <f t="shared" si="14"/>
        <v>0</v>
      </c>
      <c r="I36" s="55" t="s">
        <v>161</v>
      </c>
      <c r="J36" s="52">
        <v>373</v>
      </c>
      <c r="K36" s="53">
        <f t="shared" si="15"/>
        <v>1.3099209833187006E-2</v>
      </c>
      <c r="L36" s="52">
        <v>373</v>
      </c>
      <c r="M36" s="53">
        <f t="shared" si="16"/>
        <v>1.4527184919769435E-2</v>
      </c>
      <c r="N36" s="54">
        <f t="shared" si="17"/>
        <v>0</v>
      </c>
    </row>
    <row r="37" spans="2:14" ht="15" customHeight="1">
      <c r="B37" s="148" t="s">
        <v>162</v>
      </c>
      <c r="C37" s="149">
        <v>10783</v>
      </c>
      <c r="D37" s="66">
        <f t="shared" si="12"/>
        <v>0.39606978879706151</v>
      </c>
      <c r="E37" s="149">
        <v>9064</v>
      </c>
      <c r="F37" s="66">
        <f t="shared" si="13"/>
        <v>0.35631732054406795</v>
      </c>
      <c r="G37" s="66">
        <f t="shared" si="14"/>
        <v>-0.15941760178058054</v>
      </c>
      <c r="I37" s="148" t="s">
        <v>162</v>
      </c>
      <c r="J37" s="149">
        <v>11437</v>
      </c>
      <c r="K37" s="66">
        <f t="shared" si="15"/>
        <v>0.4016505706760316</v>
      </c>
      <c r="L37" s="149">
        <v>9518</v>
      </c>
      <c r="M37" s="66">
        <f t="shared" si="16"/>
        <v>0.3706963701511139</v>
      </c>
      <c r="N37" s="66">
        <f t="shared" si="17"/>
        <v>-0.16778875579260297</v>
      </c>
    </row>
    <row r="38" spans="2:14" ht="30" customHeight="1">
      <c r="B38" s="216" t="s">
        <v>163</v>
      </c>
      <c r="C38" s="216"/>
      <c r="D38" s="216"/>
      <c r="E38" s="216"/>
      <c r="F38" s="216"/>
      <c r="G38" s="216"/>
      <c r="I38" s="216" t="s">
        <v>163</v>
      </c>
      <c r="J38" s="216"/>
      <c r="K38" s="216"/>
      <c r="L38" s="216"/>
      <c r="M38" s="216"/>
      <c r="N38" s="216"/>
    </row>
    <row r="41" spans="2:14" ht="36" customHeight="1">
      <c r="B41" s="215" t="s">
        <v>170</v>
      </c>
      <c r="C41" s="215"/>
      <c r="D41" s="215"/>
      <c r="E41" s="215"/>
      <c r="F41" s="215"/>
      <c r="G41" s="215"/>
      <c r="I41" s="215" t="s">
        <v>170</v>
      </c>
      <c r="J41" s="215"/>
      <c r="K41" s="215"/>
      <c r="L41" s="215"/>
      <c r="M41" s="215"/>
      <c r="N41" s="215"/>
    </row>
    <row r="42" spans="2:14" ht="30" customHeight="1">
      <c r="B42" s="141"/>
      <c r="C42" s="40" t="str">
        <f>actualizaciones!$A$4</f>
        <v>I semestre 2010</v>
      </c>
      <c r="D42" s="41" t="s">
        <v>49</v>
      </c>
      <c r="E42" s="40" t="str">
        <f>actualizaciones!$B$4</f>
        <v>I semestre 2011</v>
      </c>
      <c r="F42" s="41" t="s">
        <v>49</v>
      </c>
      <c r="G42" s="142" t="s">
        <v>50</v>
      </c>
      <c r="I42" s="141"/>
      <c r="J42" s="40" t="str">
        <f>actualizaciones!$A$5</f>
        <v>II semestre 2009</v>
      </c>
      <c r="K42" s="41" t="s">
        <v>49</v>
      </c>
      <c r="L42" s="40" t="str">
        <f>actualizaciones!$B$5</f>
        <v>II semestre 2010</v>
      </c>
      <c r="M42" s="41" t="s">
        <v>49</v>
      </c>
      <c r="N42" s="142" t="s">
        <v>50</v>
      </c>
    </row>
    <row r="43" spans="2:14" ht="15" customHeight="1">
      <c r="B43" s="45" t="s">
        <v>156</v>
      </c>
      <c r="C43" s="46">
        <v>2504</v>
      </c>
      <c r="D43" s="47">
        <f t="shared" ref="D43:D49" si="18">C43/$C$43</f>
        <v>1</v>
      </c>
      <c r="E43" s="46">
        <v>1947</v>
      </c>
      <c r="F43" s="47">
        <f t="shared" ref="F43:F49" si="19">E43/$E$43</f>
        <v>1</v>
      </c>
      <c r="G43" s="47">
        <f t="shared" ref="G43:G48" si="20">(E43-C43)/C43</f>
        <v>-0.222444089456869</v>
      </c>
      <c r="I43" s="45" t="s">
        <v>156</v>
      </c>
      <c r="J43" s="46">
        <v>2504</v>
      </c>
      <c r="K43" s="47">
        <f t="shared" ref="K43:K49" si="21">J43/$J$43</f>
        <v>1</v>
      </c>
      <c r="L43" s="46">
        <v>1947</v>
      </c>
      <c r="M43" s="47">
        <f t="shared" ref="M43:M49" si="22">L43/$L$43</f>
        <v>1</v>
      </c>
      <c r="N43" s="47">
        <f t="shared" ref="N43:N48" si="23">(L43-J43)/J43</f>
        <v>-0.222444089456869</v>
      </c>
    </row>
    <row r="44" spans="2:14" ht="15" customHeight="1">
      <c r="B44" s="148" t="s">
        <v>157</v>
      </c>
      <c r="C44" s="149">
        <v>2504</v>
      </c>
      <c r="D44" s="66">
        <f t="shared" si="18"/>
        <v>1</v>
      </c>
      <c r="E44" s="149">
        <v>1947</v>
      </c>
      <c r="F44" s="66">
        <f t="shared" si="19"/>
        <v>1</v>
      </c>
      <c r="G44" s="66">
        <f t="shared" si="20"/>
        <v>-0.222444089456869</v>
      </c>
      <c r="I44" s="148" t="s">
        <v>157</v>
      </c>
      <c r="J44" s="149">
        <v>2504</v>
      </c>
      <c r="K44" s="66">
        <f t="shared" si="21"/>
        <v>1</v>
      </c>
      <c r="L44" s="149">
        <v>1947</v>
      </c>
      <c r="M44" s="66">
        <f t="shared" si="22"/>
        <v>1</v>
      </c>
      <c r="N44" s="66">
        <f t="shared" si="23"/>
        <v>-0.222444089456869</v>
      </c>
    </row>
    <row r="45" spans="2:14" ht="15" customHeight="1">
      <c r="B45" s="55" t="s">
        <v>169</v>
      </c>
      <c r="C45" s="52">
        <v>1050</v>
      </c>
      <c r="D45" s="53">
        <f t="shared" si="18"/>
        <v>0.41932907348242809</v>
      </c>
      <c r="E45" s="52">
        <v>493</v>
      </c>
      <c r="F45" s="53">
        <f t="shared" si="19"/>
        <v>0.25321006676938879</v>
      </c>
      <c r="G45" s="54">
        <f t="shared" si="20"/>
        <v>-0.53047619047619043</v>
      </c>
      <c r="I45" s="55" t="s">
        <v>169</v>
      </c>
      <c r="J45" s="52">
        <v>1050</v>
      </c>
      <c r="K45" s="53">
        <f t="shared" si="21"/>
        <v>0.41932907348242809</v>
      </c>
      <c r="L45" s="52">
        <v>493</v>
      </c>
      <c r="M45" s="53">
        <f t="shared" si="22"/>
        <v>0.25321006676938879</v>
      </c>
      <c r="N45" s="54">
        <f t="shared" si="23"/>
        <v>-0.53047619047619043</v>
      </c>
    </row>
    <row r="46" spans="2:14" ht="15" customHeight="1">
      <c r="B46" s="55" t="s">
        <v>160</v>
      </c>
      <c r="C46" s="52">
        <v>580</v>
      </c>
      <c r="D46" s="53">
        <f t="shared" si="18"/>
        <v>0.23162939297124602</v>
      </c>
      <c r="E46" s="52">
        <v>580</v>
      </c>
      <c r="F46" s="53">
        <f t="shared" si="19"/>
        <v>0.29789419619928093</v>
      </c>
      <c r="G46" s="54">
        <f t="shared" si="20"/>
        <v>0</v>
      </c>
      <c r="I46" s="55" t="s">
        <v>160</v>
      </c>
      <c r="J46" s="52">
        <v>580</v>
      </c>
      <c r="K46" s="53">
        <f t="shared" si="21"/>
        <v>0.23162939297124602</v>
      </c>
      <c r="L46" s="52">
        <v>580</v>
      </c>
      <c r="M46" s="53">
        <f t="shared" si="22"/>
        <v>0.29789419619928093</v>
      </c>
      <c r="N46" s="54">
        <f t="shared" si="23"/>
        <v>0</v>
      </c>
    </row>
    <row r="47" spans="2:14" ht="15" customHeight="1">
      <c r="B47" s="55" t="s">
        <v>171</v>
      </c>
      <c r="C47" s="52">
        <v>674</v>
      </c>
      <c r="D47" s="53">
        <f t="shared" si="18"/>
        <v>0.26916932907348246</v>
      </c>
      <c r="E47" s="52">
        <v>674</v>
      </c>
      <c r="F47" s="53">
        <f t="shared" si="19"/>
        <v>0.34617360041088857</v>
      </c>
      <c r="G47" s="54">
        <f t="shared" si="20"/>
        <v>0</v>
      </c>
      <c r="I47" s="55" t="s">
        <v>171</v>
      </c>
      <c r="J47" s="52">
        <v>674</v>
      </c>
      <c r="K47" s="53">
        <f t="shared" si="21"/>
        <v>0.26916932907348246</v>
      </c>
      <c r="L47" s="52">
        <v>674</v>
      </c>
      <c r="M47" s="53">
        <f t="shared" si="22"/>
        <v>0.34617360041088857</v>
      </c>
      <c r="N47" s="54">
        <f t="shared" si="23"/>
        <v>0</v>
      </c>
    </row>
    <row r="48" spans="2:14" ht="15" customHeight="1" thickBot="1">
      <c r="B48" s="55" t="s">
        <v>172</v>
      </c>
      <c r="C48" s="52">
        <v>200</v>
      </c>
      <c r="D48" s="53">
        <f t="shared" si="18"/>
        <v>7.9872204472843447E-2</v>
      </c>
      <c r="E48" s="52">
        <v>200</v>
      </c>
      <c r="F48" s="53">
        <f t="shared" si="19"/>
        <v>0.1027221366204417</v>
      </c>
      <c r="G48" s="54">
        <f t="shared" si="20"/>
        <v>0</v>
      </c>
      <c r="I48" s="55" t="s">
        <v>172</v>
      </c>
      <c r="J48" s="52">
        <v>200</v>
      </c>
      <c r="K48" s="53">
        <f t="shared" si="21"/>
        <v>7.9872204472843447E-2</v>
      </c>
      <c r="L48" s="52">
        <v>200</v>
      </c>
      <c r="M48" s="53">
        <f t="shared" si="22"/>
        <v>0.1027221366204417</v>
      </c>
      <c r="N48" s="54">
        <f t="shared" si="23"/>
        <v>0</v>
      </c>
    </row>
    <row r="49" spans="2:16" ht="15" customHeight="1" thickBot="1">
      <c r="B49" s="148" t="s">
        <v>162</v>
      </c>
      <c r="C49" s="149">
        <v>0</v>
      </c>
      <c r="D49" s="66">
        <f t="shared" si="18"/>
        <v>0</v>
      </c>
      <c r="E49" s="149">
        <v>0</v>
      </c>
      <c r="F49" s="66">
        <f t="shared" si="19"/>
        <v>0</v>
      </c>
      <c r="G49" s="154" t="s">
        <v>86</v>
      </c>
      <c r="I49" s="148" t="s">
        <v>162</v>
      </c>
      <c r="J49" s="149">
        <v>0</v>
      </c>
      <c r="K49" s="66">
        <f t="shared" si="21"/>
        <v>0</v>
      </c>
      <c r="L49" s="149">
        <v>0</v>
      </c>
      <c r="M49" s="66">
        <f t="shared" si="22"/>
        <v>0</v>
      </c>
      <c r="N49" s="154" t="s">
        <v>86</v>
      </c>
      <c r="P49" s="36" t="s">
        <v>164</v>
      </c>
    </row>
    <row r="50" spans="2:16" ht="30" customHeight="1" thickBot="1">
      <c r="B50" s="216" t="s">
        <v>163</v>
      </c>
      <c r="C50" s="216"/>
      <c r="D50" s="216"/>
      <c r="E50" s="216"/>
      <c r="F50" s="216"/>
      <c r="G50" s="216"/>
      <c r="I50" s="216" t="s">
        <v>163</v>
      </c>
      <c r="J50" s="216"/>
      <c r="K50" s="216"/>
      <c r="L50" s="216"/>
      <c r="M50" s="216"/>
      <c r="N50" s="216"/>
      <c r="P50" s="36" t="s">
        <v>165</v>
      </c>
    </row>
    <row r="53" spans="2:16" ht="36" customHeight="1">
      <c r="B53" s="215" t="s">
        <v>173</v>
      </c>
      <c r="C53" s="215"/>
      <c r="D53" s="215"/>
      <c r="E53" s="215"/>
      <c r="F53" s="215"/>
      <c r="G53" s="215"/>
      <c r="I53" s="215" t="s">
        <v>173</v>
      </c>
      <c r="J53" s="215"/>
      <c r="K53" s="215"/>
      <c r="L53" s="215"/>
      <c r="M53" s="215"/>
      <c r="N53" s="215"/>
    </row>
    <row r="54" spans="2:16" ht="30" customHeight="1">
      <c r="B54" s="141"/>
      <c r="C54" s="40" t="str">
        <f>actualizaciones!$A$4</f>
        <v>I semestre 2010</v>
      </c>
      <c r="D54" s="41" t="s">
        <v>49</v>
      </c>
      <c r="E54" s="40" t="str">
        <f>actualizaciones!$B$4</f>
        <v>I semestre 2011</v>
      </c>
      <c r="F54" s="41" t="s">
        <v>49</v>
      </c>
      <c r="G54" s="142" t="s">
        <v>50</v>
      </c>
      <c r="I54" s="141"/>
      <c r="J54" s="40" t="str">
        <f>actualizaciones!$A$5</f>
        <v>II semestre 2009</v>
      </c>
      <c r="K54" s="41" t="s">
        <v>49</v>
      </c>
      <c r="L54" s="40" t="str">
        <f>actualizaciones!$B$5</f>
        <v>II semestre 2010</v>
      </c>
      <c r="M54" s="41" t="s">
        <v>49</v>
      </c>
      <c r="N54" s="142" t="s">
        <v>50</v>
      </c>
    </row>
    <row r="55" spans="2:16" ht="15" customHeight="1">
      <c r="B55" s="45" t="s">
        <v>156</v>
      </c>
      <c r="C55" s="46">
        <v>178697</v>
      </c>
      <c r="D55" s="47">
        <f>C55/$C$55</f>
        <v>1</v>
      </c>
      <c r="E55" s="46">
        <v>174438</v>
      </c>
      <c r="F55" s="47">
        <f>E55/$E$55</f>
        <v>1</v>
      </c>
      <c r="G55" s="47">
        <f>(E55-C55)/C55</f>
        <v>-2.3833640184222456E-2</v>
      </c>
      <c r="I55" s="45" t="s">
        <v>156</v>
      </c>
      <c r="J55" s="46">
        <v>181964</v>
      </c>
      <c r="K55" s="47">
        <f>J55/$J$55</f>
        <v>1</v>
      </c>
      <c r="L55" s="46">
        <v>175168</v>
      </c>
      <c r="M55" s="47">
        <f>L55/$L$55</f>
        <v>1</v>
      </c>
      <c r="N55" s="47">
        <f>($L$55-$J$55)/$J$55</f>
        <v>-3.7348046866413138E-2</v>
      </c>
    </row>
    <row r="56" spans="2:16" ht="15" customHeight="1">
      <c r="B56" s="148" t="s">
        <v>157</v>
      </c>
      <c r="C56" s="149">
        <v>86541</v>
      </c>
      <c r="D56" s="66">
        <f t="shared" ref="D56:D62" si="24">C56/$C$55</f>
        <v>0.48428904794148753</v>
      </c>
      <c r="E56" s="149">
        <v>86171</v>
      </c>
      <c r="F56" s="66">
        <f t="shared" ref="F56:F62" si="25">E56/$E$55</f>
        <v>0.49399213474128345</v>
      </c>
      <c r="G56" s="66">
        <f t="shared" ref="G56:G61" si="26">(E56-C56)/C56</f>
        <v>-4.2754301429380297E-3</v>
      </c>
      <c r="I56" s="148" t="s">
        <v>157</v>
      </c>
      <c r="J56" s="149">
        <v>87662</v>
      </c>
      <c r="K56" s="66">
        <f t="shared" ref="K56:K62" si="27">J56/$J$55</f>
        <v>0.48175463278450681</v>
      </c>
      <c r="L56" s="149">
        <v>85983</v>
      </c>
      <c r="M56" s="66">
        <f t="shared" ref="M56:M62" si="28">L56/$L$55</f>
        <v>0.4908602027767629</v>
      </c>
      <c r="N56" s="66">
        <f>($L$56-$J$56)/$J$56</f>
        <v>-1.9153110811982389E-2</v>
      </c>
    </row>
    <row r="57" spans="2:16" ht="15" customHeight="1">
      <c r="B57" s="55" t="s">
        <v>158</v>
      </c>
      <c r="C57" s="52">
        <v>11676</v>
      </c>
      <c r="D57" s="53">
        <f t="shared" si="24"/>
        <v>6.5339653155900776E-2</v>
      </c>
      <c r="E57" s="52">
        <v>11351</v>
      </c>
      <c r="F57" s="53">
        <f t="shared" si="25"/>
        <v>6.5071830679095152E-2</v>
      </c>
      <c r="G57" s="54">
        <f t="shared" si="26"/>
        <v>-2.7834874957177114E-2</v>
      </c>
      <c r="I57" s="55" t="s">
        <v>158</v>
      </c>
      <c r="J57" s="52">
        <v>11652</v>
      </c>
      <c r="K57" s="53">
        <f t="shared" si="27"/>
        <v>6.4034644215339304E-2</v>
      </c>
      <c r="L57" s="52">
        <v>11353</v>
      </c>
      <c r="M57" s="53">
        <f t="shared" si="28"/>
        <v>6.481206613080015E-2</v>
      </c>
      <c r="N57" s="54">
        <f>($L$57-$J$57)/$J$57</f>
        <v>-2.5660830758668041E-2</v>
      </c>
    </row>
    <row r="58" spans="2:16" ht="15" customHeight="1">
      <c r="B58" s="55" t="s">
        <v>159</v>
      </c>
      <c r="C58" s="52">
        <v>52066</v>
      </c>
      <c r="D58" s="53">
        <f t="shared" si="24"/>
        <v>0.29136471233428651</v>
      </c>
      <c r="E58" s="52">
        <v>52586</v>
      </c>
      <c r="F58" s="53">
        <f t="shared" si="25"/>
        <v>0.30145954436533323</v>
      </c>
      <c r="G58" s="54">
        <f t="shared" si="26"/>
        <v>9.9873237813544354E-3</v>
      </c>
      <c r="I58" s="55" t="s">
        <v>159</v>
      </c>
      <c r="J58" s="52">
        <v>52511</v>
      </c>
      <c r="K58" s="53">
        <f t="shared" si="27"/>
        <v>0.28857905959420543</v>
      </c>
      <c r="L58" s="52">
        <v>52066</v>
      </c>
      <c r="M58" s="53">
        <f t="shared" si="28"/>
        <v>0.29723465473145783</v>
      </c>
      <c r="N58" s="54">
        <f>($L$58-$J$58)/$J$58</f>
        <v>-8.4744148845003909E-3</v>
      </c>
    </row>
    <row r="59" spans="2:16" ht="15" customHeight="1">
      <c r="B59" s="55" t="s">
        <v>160</v>
      </c>
      <c r="C59" s="52">
        <v>19615</v>
      </c>
      <c r="D59" s="53">
        <f t="shared" si="24"/>
        <v>0.10976681197781719</v>
      </c>
      <c r="E59" s="52">
        <v>19016</v>
      </c>
      <c r="F59" s="53">
        <f t="shared" si="25"/>
        <v>0.10901294442724636</v>
      </c>
      <c r="G59" s="54">
        <f t="shared" si="26"/>
        <v>-3.0537853683405558E-2</v>
      </c>
      <c r="I59" s="55" t="s">
        <v>160</v>
      </c>
      <c r="J59" s="52">
        <v>20315</v>
      </c>
      <c r="K59" s="53">
        <f t="shared" si="27"/>
        <v>0.11164296234419996</v>
      </c>
      <c r="L59" s="52">
        <v>19371</v>
      </c>
      <c r="M59" s="53">
        <f t="shared" si="28"/>
        <v>0.11058526671538181</v>
      </c>
      <c r="N59" s="54">
        <f>($L$59-$J$59)/$J$59</f>
        <v>-4.6468126999753875E-2</v>
      </c>
    </row>
    <row r="60" spans="2:16" ht="15" customHeight="1">
      <c r="B60" s="55" t="s">
        <v>171</v>
      </c>
      <c r="C60" s="52">
        <v>2185</v>
      </c>
      <c r="D60" s="53">
        <f t="shared" si="24"/>
        <v>1.2227401691130797E-2</v>
      </c>
      <c r="E60" s="52">
        <v>2185</v>
      </c>
      <c r="F60" s="53">
        <f t="shared" si="25"/>
        <v>1.2525940448755431E-2</v>
      </c>
      <c r="G60" s="54">
        <f t="shared" si="26"/>
        <v>0</v>
      </c>
      <c r="I60" s="55" t="s">
        <v>171</v>
      </c>
      <c r="J60" s="52">
        <v>2185</v>
      </c>
      <c r="K60" s="53">
        <f t="shared" si="27"/>
        <v>1.2007869688509814E-2</v>
      </c>
      <c r="L60" s="52">
        <v>2185</v>
      </c>
      <c r="M60" s="53">
        <f t="shared" si="28"/>
        <v>1.247373949579832E-2</v>
      </c>
      <c r="N60" s="54">
        <f>($L$60-$J$60)/$J$60</f>
        <v>0</v>
      </c>
    </row>
    <row r="61" spans="2:16" ht="15" customHeight="1">
      <c r="B61" s="55" t="s">
        <v>174</v>
      </c>
      <c r="C61" s="52">
        <v>999</v>
      </c>
      <c r="D61" s="53">
        <f t="shared" si="24"/>
        <v>5.5904687823522502E-3</v>
      </c>
      <c r="E61" s="52">
        <v>1033</v>
      </c>
      <c r="F61" s="53">
        <f t="shared" si="25"/>
        <v>5.9218748208532549E-3</v>
      </c>
      <c r="G61" s="54">
        <f t="shared" si="26"/>
        <v>3.4034034034034037E-2</v>
      </c>
      <c r="I61" s="55" t="s">
        <v>174</v>
      </c>
      <c r="J61" s="52">
        <v>999</v>
      </c>
      <c r="K61" s="53">
        <f t="shared" si="27"/>
        <v>5.4900969422523134E-3</v>
      </c>
      <c r="L61" s="52">
        <v>1008</v>
      </c>
      <c r="M61" s="53">
        <f t="shared" si="28"/>
        <v>5.7544757033248083E-3</v>
      </c>
      <c r="N61" s="54">
        <f>($L$61-$J$61)/$J$61</f>
        <v>9.0090090090090089E-3</v>
      </c>
    </row>
    <row r="62" spans="2:16" ht="15" customHeight="1">
      <c r="B62" s="148" t="s">
        <v>162</v>
      </c>
      <c r="C62" s="149">
        <v>92156</v>
      </c>
      <c r="D62" s="66">
        <f t="shared" si="24"/>
        <v>0.51571095205851247</v>
      </c>
      <c r="E62" s="149">
        <v>88267</v>
      </c>
      <c r="F62" s="66">
        <f t="shared" si="25"/>
        <v>0.50600786525871655</v>
      </c>
      <c r="G62" s="66">
        <f>(E62-C62)/C62</f>
        <v>-4.2200182299578975E-2</v>
      </c>
      <c r="I62" s="148" t="s">
        <v>162</v>
      </c>
      <c r="J62" s="149">
        <v>94302</v>
      </c>
      <c r="K62" s="66">
        <f t="shared" si="27"/>
        <v>0.51824536721549319</v>
      </c>
      <c r="L62" s="149">
        <v>89185</v>
      </c>
      <c r="M62" s="66">
        <f t="shared" si="28"/>
        <v>0.5091397972232371</v>
      </c>
      <c r="N62" s="66">
        <f>($L$62-$J$62)/$J$62</f>
        <v>-5.4261839621641113E-2</v>
      </c>
    </row>
    <row r="63" spans="2:16" ht="30" customHeight="1">
      <c r="B63" s="216" t="s">
        <v>163</v>
      </c>
      <c r="C63" s="216"/>
      <c r="D63" s="216"/>
      <c r="E63" s="216"/>
      <c r="F63" s="216"/>
      <c r="G63" s="216"/>
      <c r="I63" s="216" t="s">
        <v>163</v>
      </c>
      <c r="J63" s="216"/>
      <c r="K63" s="216"/>
      <c r="L63" s="216"/>
      <c r="M63" s="216"/>
      <c r="N63" s="216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5:G5"/>
    <mergeCell ref="I5:N5"/>
    <mergeCell ref="B14:G14"/>
    <mergeCell ref="I14:N14"/>
    <mergeCell ref="B18:G18"/>
    <mergeCell ref="I18:N18"/>
    <mergeCell ref="B27:G27"/>
    <mergeCell ref="I27:N27"/>
    <mergeCell ref="B30:G30"/>
    <mergeCell ref="I30:N30"/>
    <mergeCell ref="B38:G38"/>
    <mergeCell ref="I38:N38"/>
    <mergeCell ref="B63:G63"/>
    <mergeCell ref="I63:N63"/>
    <mergeCell ref="B41:G41"/>
    <mergeCell ref="I41:N41"/>
    <mergeCell ref="B50:G50"/>
    <mergeCell ref="I50:N50"/>
    <mergeCell ref="B53:G53"/>
    <mergeCell ref="I53:N53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fitToHeight="3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/>
  </sheetPr>
  <dimension ref="B22:T5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1" customWidth="1"/>
    <col min="2" max="8" width="11.42578125" style="1"/>
    <col min="9" max="9" width="12.5703125" style="1" customWidth="1"/>
    <col min="10" max="256" width="11.42578125" style="1"/>
    <col min="257" max="257" width="15.7109375" style="1" customWidth="1"/>
    <col min="258" max="264" width="11.42578125" style="1"/>
    <col min="265" max="265" width="12.5703125" style="1" customWidth="1"/>
    <col min="266" max="512" width="11.42578125" style="1"/>
    <col min="513" max="513" width="15.7109375" style="1" customWidth="1"/>
    <col min="514" max="520" width="11.42578125" style="1"/>
    <col min="521" max="521" width="12.5703125" style="1" customWidth="1"/>
    <col min="522" max="768" width="11.42578125" style="1"/>
    <col min="769" max="769" width="15.7109375" style="1" customWidth="1"/>
    <col min="770" max="776" width="11.42578125" style="1"/>
    <col min="777" max="777" width="12.5703125" style="1" customWidth="1"/>
    <col min="778" max="1024" width="11.42578125" style="1"/>
    <col min="1025" max="1025" width="15.7109375" style="1" customWidth="1"/>
    <col min="1026" max="1032" width="11.42578125" style="1"/>
    <col min="1033" max="1033" width="12.5703125" style="1" customWidth="1"/>
    <col min="1034" max="1280" width="11.42578125" style="1"/>
    <col min="1281" max="1281" width="15.7109375" style="1" customWidth="1"/>
    <col min="1282" max="1288" width="11.42578125" style="1"/>
    <col min="1289" max="1289" width="12.5703125" style="1" customWidth="1"/>
    <col min="1290" max="1536" width="11.42578125" style="1"/>
    <col min="1537" max="1537" width="15.7109375" style="1" customWidth="1"/>
    <col min="1538" max="1544" width="11.42578125" style="1"/>
    <col min="1545" max="1545" width="12.5703125" style="1" customWidth="1"/>
    <col min="1546" max="1792" width="11.42578125" style="1"/>
    <col min="1793" max="1793" width="15.7109375" style="1" customWidth="1"/>
    <col min="1794" max="1800" width="11.42578125" style="1"/>
    <col min="1801" max="1801" width="12.5703125" style="1" customWidth="1"/>
    <col min="1802" max="2048" width="11.42578125" style="1"/>
    <col min="2049" max="2049" width="15.7109375" style="1" customWidth="1"/>
    <col min="2050" max="2056" width="11.42578125" style="1"/>
    <col min="2057" max="2057" width="12.5703125" style="1" customWidth="1"/>
    <col min="2058" max="2304" width="11.42578125" style="1"/>
    <col min="2305" max="2305" width="15.7109375" style="1" customWidth="1"/>
    <col min="2306" max="2312" width="11.42578125" style="1"/>
    <col min="2313" max="2313" width="12.5703125" style="1" customWidth="1"/>
    <col min="2314" max="2560" width="11.42578125" style="1"/>
    <col min="2561" max="2561" width="15.7109375" style="1" customWidth="1"/>
    <col min="2562" max="2568" width="11.42578125" style="1"/>
    <col min="2569" max="2569" width="12.5703125" style="1" customWidth="1"/>
    <col min="2570" max="2816" width="11.42578125" style="1"/>
    <col min="2817" max="2817" width="15.7109375" style="1" customWidth="1"/>
    <col min="2818" max="2824" width="11.42578125" style="1"/>
    <col min="2825" max="2825" width="12.5703125" style="1" customWidth="1"/>
    <col min="2826" max="3072" width="11.42578125" style="1"/>
    <col min="3073" max="3073" width="15.7109375" style="1" customWidth="1"/>
    <col min="3074" max="3080" width="11.42578125" style="1"/>
    <col min="3081" max="3081" width="12.5703125" style="1" customWidth="1"/>
    <col min="3082" max="3328" width="11.42578125" style="1"/>
    <col min="3329" max="3329" width="15.7109375" style="1" customWidth="1"/>
    <col min="3330" max="3336" width="11.42578125" style="1"/>
    <col min="3337" max="3337" width="12.5703125" style="1" customWidth="1"/>
    <col min="3338" max="3584" width="11.42578125" style="1"/>
    <col min="3585" max="3585" width="15.7109375" style="1" customWidth="1"/>
    <col min="3586" max="3592" width="11.42578125" style="1"/>
    <col min="3593" max="3593" width="12.5703125" style="1" customWidth="1"/>
    <col min="3594" max="3840" width="11.42578125" style="1"/>
    <col min="3841" max="3841" width="15.7109375" style="1" customWidth="1"/>
    <col min="3842" max="3848" width="11.42578125" style="1"/>
    <col min="3849" max="3849" width="12.5703125" style="1" customWidth="1"/>
    <col min="3850" max="4096" width="11.42578125" style="1"/>
    <col min="4097" max="4097" width="15.7109375" style="1" customWidth="1"/>
    <col min="4098" max="4104" width="11.42578125" style="1"/>
    <col min="4105" max="4105" width="12.5703125" style="1" customWidth="1"/>
    <col min="4106" max="4352" width="11.42578125" style="1"/>
    <col min="4353" max="4353" width="15.7109375" style="1" customWidth="1"/>
    <col min="4354" max="4360" width="11.42578125" style="1"/>
    <col min="4361" max="4361" width="12.5703125" style="1" customWidth="1"/>
    <col min="4362" max="4608" width="11.42578125" style="1"/>
    <col min="4609" max="4609" width="15.7109375" style="1" customWidth="1"/>
    <col min="4610" max="4616" width="11.42578125" style="1"/>
    <col min="4617" max="4617" width="12.5703125" style="1" customWidth="1"/>
    <col min="4618" max="4864" width="11.42578125" style="1"/>
    <col min="4865" max="4865" width="15.7109375" style="1" customWidth="1"/>
    <col min="4866" max="4872" width="11.42578125" style="1"/>
    <col min="4873" max="4873" width="12.5703125" style="1" customWidth="1"/>
    <col min="4874" max="5120" width="11.42578125" style="1"/>
    <col min="5121" max="5121" width="15.7109375" style="1" customWidth="1"/>
    <col min="5122" max="5128" width="11.42578125" style="1"/>
    <col min="5129" max="5129" width="12.5703125" style="1" customWidth="1"/>
    <col min="5130" max="5376" width="11.42578125" style="1"/>
    <col min="5377" max="5377" width="15.7109375" style="1" customWidth="1"/>
    <col min="5378" max="5384" width="11.42578125" style="1"/>
    <col min="5385" max="5385" width="12.5703125" style="1" customWidth="1"/>
    <col min="5386" max="5632" width="11.42578125" style="1"/>
    <col min="5633" max="5633" width="15.7109375" style="1" customWidth="1"/>
    <col min="5634" max="5640" width="11.42578125" style="1"/>
    <col min="5641" max="5641" width="12.5703125" style="1" customWidth="1"/>
    <col min="5642" max="5888" width="11.42578125" style="1"/>
    <col min="5889" max="5889" width="15.7109375" style="1" customWidth="1"/>
    <col min="5890" max="5896" width="11.42578125" style="1"/>
    <col min="5897" max="5897" width="12.5703125" style="1" customWidth="1"/>
    <col min="5898" max="6144" width="11.42578125" style="1"/>
    <col min="6145" max="6145" width="15.7109375" style="1" customWidth="1"/>
    <col min="6146" max="6152" width="11.42578125" style="1"/>
    <col min="6153" max="6153" width="12.5703125" style="1" customWidth="1"/>
    <col min="6154" max="6400" width="11.42578125" style="1"/>
    <col min="6401" max="6401" width="15.7109375" style="1" customWidth="1"/>
    <col min="6402" max="6408" width="11.42578125" style="1"/>
    <col min="6409" max="6409" width="12.5703125" style="1" customWidth="1"/>
    <col min="6410" max="6656" width="11.42578125" style="1"/>
    <col min="6657" max="6657" width="15.7109375" style="1" customWidth="1"/>
    <col min="6658" max="6664" width="11.42578125" style="1"/>
    <col min="6665" max="6665" width="12.5703125" style="1" customWidth="1"/>
    <col min="6666" max="6912" width="11.42578125" style="1"/>
    <col min="6913" max="6913" width="15.7109375" style="1" customWidth="1"/>
    <col min="6914" max="6920" width="11.42578125" style="1"/>
    <col min="6921" max="6921" width="12.5703125" style="1" customWidth="1"/>
    <col min="6922" max="7168" width="11.42578125" style="1"/>
    <col min="7169" max="7169" width="15.7109375" style="1" customWidth="1"/>
    <col min="7170" max="7176" width="11.42578125" style="1"/>
    <col min="7177" max="7177" width="12.5703125" style="1" customWidth="1"/>
    <col min="7178" max="7424" width="11.42578125" style="1"/>
    <col min="7425" max="7425" width="15.7109375" style="1" customWidth="1"/>
    <col min="7426" max="7432" width="11.42578125" style="1"/>
    <col min="7433" max="7433" width="12.5703125" style="1" customWidth="1"/>
    <col min="7434" max="7680" width="11.42578125" style="1"/>
    <col min="7681" max="7681" width="15.7109375" style="1" customWidth="1"/>
    <col min="7682" max="7688" width="11.42578125" style="1"/>
    <col min="7689" max="7689" width="12.5703125" style="1" customWidth="1"/>
    <col min="7690" max="7936" width="11.42578125" style="1"/>
    <col min="7937" max="7937" width="15.7109375" style="1" customWidth="1"/>
    <col min="7938" max="7944" width="11.42578125" style="1"/>
    <col min="7945" max="7945" width="12.5703125" style="1" customWidth="1"/>
    <col min="7946" max="8192" width="11.42578125" style="1"/>
    <col min="8193" max="8193" width="15.7109375" style="1" customWidth="1"/>
    <col min="8194" max="8200" width="11.42578125" style="1"/>
    <col min="8201" max="8201" width="12.5703125" style="1" customWidth="1"/>
    <col min="8202" max="8448" width="11.42578125" style="1"/>
    <col min="8449" max="8449" width="15.7109375" style="1" customWidth="1"/>
    <col min="8450" max="8456" width="11.42578125" style="1"/>
    <col min="8457" max="8457" width="12.5703125" style="1" customWidth="1"/>
    <col min="8458" max="8704" width="11.42578125" style="1"/>
    <col min="8705" max="8705" width="15.7109375" style="1" customWidth="1"/>
    <col min="8706" max="8712" width="11.42578125" style="1"/>
    <col min="8713" max="8713" width="12.5703125" style="1" customWidth="1"/>
    <col min="8714" max="8960" width="11.42578125" style="1"/>
    <col min="8961" max="8961" width="15.7109375" style="1" customWidth="1"/>
    <col min="8962" max="8968" width="11.42578125" style="1"/>
    <col min="8969" max="8969" width="12.5703125" style="1" customWidth="1"/>
    <col min="8970" max="9216" width="11.42578125" style="1"/>
    <col min="9217" max="9217" width="15.7109375" style="1" customWidth="1"/>
    <col min="9218" max="9224" width="11.42578125" style="1"/>
    <col min="9225" max="9225" width="12.5703125" style="1" customWidth="1"/>
    <col min="9226" max="9472" width="11.42578125" style="1"/>
    <col min="9473" max="9473" width="15.7109375" style="1" customWidth="1"/>
    <col min="9474" max="9480" width="11.42578125" style="1"/>
    <col min="9481" max="9481" width="12.5703125" style="1" customWidth="1"/>
    <col min="9482" max="9728" width="11.42578125" style="1"/>
    <col min="9729" max="9729" width="15.7109375" style="1" customWidth="1"/>
    <col min="9730" max="9736" width="11.42578125" style="1"/>
    <col min="9737" max="9737" width="12.5703125" style="1" customWidth="1"/>
    <col min="9738" max="9984" width="11.42578125" style="1"/>
    <col min="9985" max="9985" width="15.7109375" style="1" customWidth="1"/>
    <col min="9986" max="9992" width="11.42578125" style="1"/>
    <col min="9993" max="9993" width="12.5703125" style="1" customWidth="1"/>
    <col min="9994" max="10240" width="11.42578125" style="1"/>
    <col min="10241" max="10241" width="15.7109375" style="1" customWidth="1"/>
    <col min="10242" max="10248" width="11.42578125" style="1"/>
    <col min="10249" max="10249" width="12.5703125" style="1" customWidth="1"/>
    <col min="10250" max="10496" width="11.42578125" style="1"/>
    <col min="10497" max="10497" width="15.7109375" style="1" customWidth="1"/>
    <col min="10498" max="10504" width="11.42578125" style="1"/>
    <col min="10505" max="10505" width="12.5703125" style="1" customWidth="1"/>
    <col min="10506" max="10752" width="11.42578125" style="1"/>
    <col min="10753" max="10753" width="15.7109375" style="1" customWidth="1"/>
    <col min="10754" max="10760" width="11.42578125" style="1"/>
    <col min="10761" max="10761" width="12.5703125" style="1" customWidth="1"/>
    <col min="10762" max="11008" width="11.42578125" style="1"/>
    <col min="11009" max="11009" width="15.7109375" style="1" customWidth="1"/>
    <col min="11010" max="11016" width="11.42578125" style="1"/>
    <col min="11017" max="11017" width="12.5703125" style="1" customWidth="1"/>
    <col min="11018" max="11264" width="11.42578125" style="1"/>
    <col min="11265" max="11265" width="15.7109375" style="1" customWidth="1"/>
    <col min="11266" max="11272" width="11.42578125" style="1"/>
    <col min="11273" max="11273" width="12.5703125" style="1" customWidth="1"/>
    <col min="11274" max="11520" width="11.42578125" style="1"/>
    <col min="11521" max="11521" width="15.7109375" style="1" customWidth="1"/>
    <col min="11522" max="11528" width="11.42578125" style="1"/>
    <col min="11529" max="11529" width="12.5703125" style="1" customWidth="1"/>
    <col min="11530" max="11776" width="11.42578125" style="1"/>
    <col min="11777" max="11777" width="15.7109375" style="1" customWidth="1"/>
    <col min="11778" max="11784" width="11.42578125" style="1"/>
    <col min="11785" max="11785" width="12.5703125" style="1" customWidth="1"/>
    <col min="11786" max="12032" width="11.42578125" style="1"/>
    <col min="12033" max="12033" width="15.7109375" style="1" customWidth="1"/>
    <col min="12034" max="12040" width="11.42578125" style="1"/>
    <col min="12041" max="12041" width="12.5703125" style="1" customWidth="1"/>
    <col min="12042" max="12288" width="11.42578125" style="1"/>
    <col min="12289" max="12289" width="15.7109375" style="1" customWidth="1"/>
    <col min="12290" max="12296" width="11.42578125" style="1"/>
    <col min="12297" max="12297" width="12.5703125" style="1" customWidth="1"/>
    <col min="12298" max="12544" width="11.42578125" style="1"/>
    <col min="12545" max="12545" width="15.7109375" style="1" customWidth="1"/>
    <col min="12546" max="12552" width="11.42578125" style="1"/>
    <col min="12553" max="12553" width="12.5703125" style="1" customWidth="1"/>
    <col min="12554" max="12800" width="11.42578125" style="1"/>
    <col min="12801" max="12801" width="15.7109375" style="1" customWidth="1"/>
    <col min="12802" max="12808" width="11.42578125" style="1"/>
    <col min="12809" max="12809" width="12.5703125" style="1" customWidth="1"/>
    <col min="12810" max="13056" width="11.42578125" style="1"/>
    <col min="13057" max="13057" width="15.7109375" style="1" customWidth="1"/>
    <col min="13058" max="13064" width="11.42578125" style="1"/>
    <col min="13065" max="13065" width="12.5703125" style="1" customWidth="1"/>
    <col min="13066" max="13312" width="11.42578125" style="1"/>
    <col min="13313" max="13313" width="15.7109375" style="1" customWidth="1"/>
    <col min="13314" max="13320" width="11.42578125" style="1"/>
    <col min="13321" max="13321" width="12.5703125" style="1" customWidth="1"/>
    <col min="13322" max="13568" width="11.42578125" style="1"/>
    <col min="13569" max="13569" width="15.7109375" style="1" customWidth="1"/>
    <col min="13570" max="13576" width="11.42578125" style="1"/>
    <col min="13577" max="13577" width="12.5703125" style="1" customWidth="1"/>
    <col min="13578" max="13824" width="11.42578125" style="1"/>
    <col min="13825" max="13825" width="15.7109375" style="1" customWidth="1"/>
    <col min="13826" max="13832" width="11.42578125" style="1"/>
    <col min="13833" max="13833" width="12.5703125" style="1" customWidth="1"/>
    <col min="13834" max="14080" width="11.42578125" style="1"/>
    <col min="14081" max="14081" width="15.7109375" style="1" customWidth="1"/>
    <col min="14082" max="14088" width="11.42578125" style="1"/>
    <col min="14089" max="14089" width="12.5703125" style="1" customWidth="1"/>
    <col min="14090" max="14336" width="11.42578125" style="1"/>
    <col min="14337" max="14337" width="15.7109375" style="1" customWidth="1"/>
    <col min="14338" max="14344" width="11.42578125" style="1"/>
    <col min="14345" max="14345" width="12.5703125" style="1" customWidth="1"/>
    <col min="14346" max="14592" width="11.42578125" style="1"/>
    <col min="14593" max="14593" width="15.7109375" style="1" customWidth="1"/>
    <col min="14594" max="14600" width="11.42578125" style="1"/>
    <col min="14601" max="14601" width="12.5703125" style="1" customWidth="1"/>
    <col min="14602" max="14848" width="11.42578125" style="1"/>
    <col min="14849" max="14849" width="15.7109375" style="1" customWidth="1"/>
    <col min="14850" max="14856" width="11.42578125" style="1"/>
    <col min="14857" max="14857" width="12.5703125" style="1" customWidth="1"/>
    <col min="14858" max="15104" width="11.42578125" style="1"/>
    <col min="15105" max="15105" width="15.7109375" style="1" customWidth="1"/>
    <col min="15106" max="15112" width="11.42578125" style="1"/>
    <col min="15113" max="15113" width="12.5703125" style="1" customWidth="1"/>
    <col min="15114" max="15360" width="11.42578125" style="1"/>
    <col min="15361" max="15361" width="15.7109375" style="1" customWidth="1"/>
    <col min="15362" max="15368" width="11.42578125" style="1"/>
    <col min="15369" max="15369" width="12.5703125" style="1" customWidth="1"/>
    <col min="15370" max="15616" width="11.42578125" style="1"/>
    <col min="15617" max="15617" width="15.7109375" style="1" customWidth="1"/>
    <col min="15618" max="15624" width="11.42578125" style="1"/>
    <col min="15625" max="15625" width="12.5703125" style="1" customWidth="1"/>
    <col min="15626" max="15872" width="11.42578125" style="1"/>
    <col min="15873" max="15873" width="15.7109375" style="1" customWidth="1"/>
    <col min="15874" max="15880" width="11.42578125" style="1"/>
    <col min="15881" max="15881" width="12.5703125" style="1" customWidth="1"/>
    <col min="15882" max="16128" width="11.42578125" style="1"/>
    <col min="16129" max="16129" width="15.7109375" style="1" customWidth="1"/>
    <col min="16130" max="16136" width="11.42578125" style="1"/>
    <col min="16137" max="16137" width="12.5703125" style="1" customWidth="1"/>
    <col min="16138" max="16384" width="11.42578125" style="1"/>
  </cols>
  <sheetData>
    <row r="22" spans="20:20" ht="13.5" thickBot="1"/>
    <row r="23" spans="20:20" ht="16.5" thickBot="1">
      <c r="T23" s="36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1"/>
      <c r="C56" s="11"/>
      <c r="D56" s="11"/>
      <c r="E56" s="11"/>
      <c r="F56" s="11"/>
      <c r="G56" s="11"/>
      <c r="K56" s="11"/>
      <c r="L56" s="11"/>
    </row>
    <row r="59" spans="2:12" ht="33" customHeight="1">
      <c r="J59" s="11"/>
    </row>
  </sheetData>
  <hyperlinks>
    <hyperlink ref="T23" location="'Oferta Alojat Estim tipol categ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6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/>
  </sheetPr>
  <dimension ref="B1:S82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1" customWidth="1"/>
    <col min="2" max="17" width="12.140625" style="1" customWidth="1"/>
    <col min="18" max="256" width="11.42578125" style="1"/>
    <col min="257" max="257" width="15.7109375" style="1" customWidth="1"/>
    <col min="258" max="512" width="11.42578125" style="1"/>
    <col min="513" max="513" width="15.7109375" style="1" customWidth="1"/>
    <col min="514" max="768" width="11.42578125" style="1"/>
    <col min="769" max="769" width="15.7109375" style="1" customWidth="1"/>
    <col min="770" max="1024" width="11.42578125" style="1"/>
    <col min="1025" max="1025" width="15.7109375" style="1" customWidth="1"/>
    <col min="1026" max="1280" width="11.42578125" style="1"/>
    <col min="1281" max="1281" width="15.7109375" style="1" customWidth="1"/>
    <col min="1282" max="1536" width="11.42578125" style="1"/>
    <col min="1537" max="1537" width="15.7109375" style="1" customWidth="1"/>
    <col min="1538" max="1792" width="11.42578125" style="1"/>
    <col min="1793" max="1793" width="15.7109375" style="1" customWidth="1"/>
    <col min="1794" max="2048" width="11.42578125" style="1"/>
    <col min="2049" max="2049" width="15.7109375" style="1" customWidth="1"/>
    <col min="2050" max="2304" width="11.42578125" style="1"/>
    <col min="2305" max="2305" width="15.7109375" style="1" customWidth="1"/>
    <col min="2306" max="2560" width="11.42578125" style="1"/>
    <col min="2561" max="2561" width="15.7109375" style="1" customWidth="1"/>
    <col min="2562" max="2816" width="11.42578125" style="1"/>
    <col min="2817" max="2817" width="15.7109375" style="1" customWidth="1"/>
    <col min="2818" max="3072" width="11.42578125" style="1"/>
    <col min="3073" max="3073" width="15.7109375" style="1" customWidth="1"/>
    <col min="3074" max="3328" width="11.42578125" style="1"/>
    <col min="3329" max="3329" width="15.7109375" style="1" customWidth="1"/>
    <col min="3330" max="3584" width="11.42578125" style="1"/>
    <col min="3585" max="3585" width="15.7109375" style="1" customWidth="1"/>
    <col min="3586" max="3840" width="11.42578125" style="1"/>
    <col min="3841" max="3841" width="15.7109375" style="1" customWidth="1"/>
    <col min="3842" max="4096" width="11.42578125" style="1"/>
    <col min="4097" max="4097" width="15.7109375" style="1" customWidth="1"/>
    <col min="4098" max="4352" width="11.42578125" style="1"/>
    <col min="4353" max="4353" width="15.7109375" style="1" customWidth="1"/>
    <col min="4354" max="4608" width="11.42578125" style="1"/>
    <col min="4609" max="4609" width="15.7109375" style="1" customWidth="1"/>
    <col min="4610" max="4864" width="11.42578125" style="1"/>
    <col min="4865" max="4865" width="15.7109375" style="1" customWidth="1"/>
    <col min="4866" max="5120" width="11.42578125" style="1"/>
    <col min="5121" max="5121" width="15.7109375" style="1" customWidth="1"/>
    <col min="5122" max="5376" width="11.42578125" style="1"/>
    <col min="5377" max="5377" width="15.7109375" style="1" customWidth="1"/>
    <col min="5378" max="5632" width="11.42578125" style="1"/>
    <col min="5633" max="5633" width="15.7109375" style="1" customWidth="1"/>
    <col min="5634" max="5888" width="11.42578125" style="1"/>
    <col min="5889" max="5889" width="15.7109375" style="1" customWidth="1"/>
    <col min="5890" max="6144" width="11.42578125" style="1"/>
    <col min="6145" max="6145" width="15.7109375" style="1" customWidth="1"/>
    <col min="6146" max="6400" width="11.42578125" style="1"/>
    <col min="6401" max="6401" width="15.7109375" style="1" customWidth="1"/>
    <col min="6402" max="6656" width="11.42578125" style="1"/>
    <col min="6657" max="6657" width="15.7109375" style="1" customWidth="1"/>
    <col min="6658" max="6912" width="11.42578125" style="1"/>
    <col min="6913" max="6913" width="15.7109375" style="1" customWidth="1"/>
    <col min="6914" max="7168" width="11.42578125" style="1"/>
    <col min="7169" max="7169" width="15.7109375" style="1" customWidth="1"/>
    <col min="7170" max="7424" width="11.42578125" style="1"/>
    <col min="7425" max="7425" width="15.7109375" style="1" customWidth="1"/>
    <col min="7426" max="7680" width="11.42578125" style="1"/>
    <col min="7681" max="7681" width="15.7109375" style="1" customWidth="1"/>
    <col min="7682" max="7936" width="11.42578125" style="1"/>
    <col min="7937" max="7937" width="15.7109375" style="1" customWidth="1"/>
    <col min="7938" max="8192" width="11.42578125" style="1"/>
    <col min="8193" max="8193" width="15.7109375" style="1" customWidth="1"/>
    <col min="8194" max="8448" width="11.42578125" style="1"/>
    <col min="8449" max="8449" width="15.7109375" style="1" customWidth="1"/>
    <col min="8450" max="8704" width="11.42578125" style="1"/>
    <col min="8705" max="8705" width="15.7109375" style="1" customWidth="1"/>
    <col min="8706" max="8960" width="11.42578125" style="1"/>
    <col min="8961" max="8961" width="15.7109375" style="1" customWidth="1"/>
    <col min="8962" max="9216" width="11.42578125" style="1"/>
    <col min="9217" max="9217" width="15.7109375" style="1" customWidth="1"/>
    <col min="9218" max="9472" width="11.42578125" style="1"/>
    <col min="9473" max="9473" width="15.7109375" style="1" customWidth="1"/>
    <col min="9474" max="9728" width="11.42578125" style="1"/>
    <col min="9729" max="9729" width="15.7109375" style="1" customWidth="1"/>
    <col min="9730" max="9984" width="11.42578125" style="1"/>
    <col min="9985" max="9985" width="15.7109375" style="1" customWidth="1"/>
    <col min="9986" max="10240" width="11.42578125" style="1"/>
    <col min="10241" max="10241" width="15.7109375" style="1" customWidth="1"/>
    <col min="10242" max="10496" width="11.42578125" style="1"/>
    <col min="10497" max="10497" width="15.7109375" style="1" customWidth="1"/>
    <col min="10498" max="10752" width="11.42578125" style="1"/>
    <col min="10753" max="10753" width="15.7109375" style="1" customWidth="1"/>
    <col min="10754" max="11008" width="11.42578125" style="1"/>
    <col min="11009" max="11009" width="15.7109375" style="1" customWidth="1"/>
    <col min="11010" max="11264" width="11.42578125" style="1"/>
    <col min="11265" max="11265" width="15.7109375" style="1" customWidth="1"/>
    <col min="11266" max="11520" width="11.42578125" style="1"/>
    <col min="11521" max="11521" width="15.7109375" style="1" customWidth="1"/>
    <col min="11522" max="11776" width="11.42578125" style="1"/>
    <col min="11777" max="11777" width="15.7109375" style="1" customWidth="1"/>
    <col min="11778" max="12032" width="11.42578125" style="1"/>
    <col min="12033" max="12033" width="15.7109375" style="1" customWidth="1"/>
    <col min="12034" max="12288" width="11.42578125" style="1"/>
    <col min="12289" max="12289" width="15.7109375" style="1" customWidth="1"/>
    <col min="12290" max="12544" width="11.42578125" style="1"/>
    <col min="12545" max="12545" width="15.7109375" style="1" customWidth="1"/>
    <col min="12546" max="12800" width="11.42578125" style="1"/>
    <col min="12801" max="12801" width="15.7109375" style="1" customWidth="1"/>
    <col min="12802" max="13056" width="11.42578125" style="1"/>
    <col min="13057" max="13057" width="15.7109375" style="1" customWidth="1"/>
    <col min="13058" max="13312" width="11.42578125" style="1"/>
    <col min="13313" max="13313" width="15.7109375" style="1" customWidth="1"/>
    <col min="13314" max="13568" width="11.42578125" style="1"/>
    <col min="13569" max="13569" width="15.7109375" style="1" customWidth="1"/>
    <col min="13570" max="13824" width="11.42578125" style="1"/>
    <col min="13825" max="13825" width="15.7109375" style="1" customWidth="1"/>
    <col min="13826" max="14080" width="11.42578125" style="1"/>
    <col min="14081" max="14081" width="15.7109375" style="1" customWidth="1"/>
    <col min="14082" max="14336" width="11.42578125" style="1"/>
    <col min="14337" max="14337" width="15.7109375" style="1" customWidth="1"/>
    <col min="14338" max="14592" width="11.42578125" style="1"/>
    <col min="14593" max="14593" width="15.7109375" style="1" customWidth="1"/>
    <col min="14594" max="14848" width="11.42578125" style="1"/>
    <col min="14849" max="14849" width="15.7109375" style="1" customWidth="1"/>
    <col min="14850" max="15104" width="11.42578125" style="1"/>
    <col min="15105" max="15105" width="15.7109375" style="1" customWidth="1"/>
    <col min="15106" max="15360" width="11.42578125" style="1"/>
    <col min="15361" max="15361" width="15.7109375" style="1" customWidth="1"/>
    <col min="15362" max="15616" width="11.42578125" style="1"/>
    <col min="15617" max="15617" width="15.7109375" style="1" customWidth="1"/>
    <col min="15618" max="15872" width="11.42578125" style="1"/>
    <col min="15873" max="15873" width="15.7109375" style="1" customWidth="1"/>
    <col min="15874" max="16128" width="11.42578125" style="1"/>
    <col min="16129" max="16129" width="15.7109375" style="1" customWidth="1"/>
    <col min="16130" max="16384" width="11.42578125" style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36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1"/>
      <c r="C52" s="11"/>
      <c r="D52" s="11"/>
      <c r="E52" s="11"/>
      <c r="F52" s="11"/>
      <c r="G52" s="11"/>
      <c r="H52" s="11"/>
      <c r="K52" s="11"/>
      <c r="L52" s="11"/>
    </row>
    <row r="53" spans="2:12" ht="15.75" customHeight="1">
      <c r="J53" s="11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0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/>
  <cols>
    <col min="1" max="1" width="15.7109375" style="38" customWidth="1"/>
    <col min="2" max="2" width="21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215" t="s">
        <v>47</v>
      </c>
      <c r="C5" s="215"/>
      <c r="D5" s="215"/>
      <c r="E5" s="215"/>
      <c r="F5" s="215"/>
      <c r="G5" s="215"/>
    </row>
    <row r="6" spans="2:7" ht="30" customHeight="1">
      <c r="B6" s="39" t="s">
        <v>48</v>
      </c>
      <c r="C6" s="40" t="str">
        <f>actualizaciones!A3</f>
        <v>acumulado febrero 2010</v>
      </c>
      <c r="D6" s="41" t="s">
        <v>49</v>
      </c>
      <c r="E6" s="40" t="str">
        <f>actualizaciones!A2</f>
        <v xml:space="preserve">acumulado febrero 2011 </v>
      </c>
      <c r="F6" s="41" t="s">
        <v>49</v>
      </c>
      <c r="G6" s="42" t="s">
        <v>50</v>
      </c>
    </row>
    <row r="7" spans="2:7" ht="15" customHeight="1">
      <c r="B7" s="43" t="s">
        <v>51</v>
      </c>
      <c r="C7" s="44"/>
      <c r="D7" s="44"/>
      <c r="E7" s="44"/>
      <c r="F7" s="44"/>
      <c r="G7" s="44"/>
    </row>
    <row r="8" spans="2:7" ht="15" customHeight="1">
      <c r="B8" s="45" t="s">
        <v>52</v>
      </c>
      <c r="C8" s="46">
        <v>751784</v>
      </c>
      <c r="D8" s="47">
        <f>C8/C8</f>
        <v>1</v>
      </c>
      <c r="E8" s="46">
        <v>803189</v>
      </c>
      <c r="F8" s="47">
        <f>E8/E8</f>
        <v>1</v>
      </c>
      <c r="G8" s="47">
        <f>(E8-C8)/C8</f>
        <v>6.8377353069498686E-2</v>
      </c>
    </row>
    <row r="9" spans="2:7" ht="15" customHeight="1">
      <c r="B9" s="45" t="s">
        <v>53</v>
      </c>
      <c r="C9" s="46">
        <v>449713</v>
      </c>
      <c r="D9" s="47">
        <f>C9/C8</f>
        <v>0.59819442818681967</v>
      </c>
      <c r="E9" s="46">
        <v>495837</v>
      </c>
      <c r="F9" s="47">
        <f>E9/E8</f>
        <v>0.61733539677460725</v>
      </c>
      <c r="G9" s="47">
        <f>(E9-C9)/C9</f>
        <v>0.10256319030136998</v>
      </c>
    </row>
    <row r="10" spans="2:7" ht="15" customHeight="1">
      <c r="B10" s="48" t="s">
        <v>54</v>
      </c>
      <c r="C10" s="46">
        <v>302071</v>
      </c>
      <c r="D10" s="47">
        <f>C10/C8</f>
        <v>0.40180557181318038</v>
      </c>
      <c r="E10" s="46">
        <v>307352</v>
      </c>
      <c r="F10" s="47">
        <f>E10/E8</f>
        <v>0.38266460322539275</v>
      </c>
      <c r="G10" s="47">
        <f>(E10-C10)/C10</f>
        <v>1.7482644808670809E-2</v>
      </c>
    </row>
    <row r="11" spans="2:7" ht="15" customHeight="1">
      <c r="B11" s="43" t="s">
        <v>55</v>
      </c>
      <c r="C11" s="49"/>
      <c r="D11" s="44"/>
      <c r="E11" s="49"/>
      <c r="F11" s="44"/>
      <c r="G11" s="50"/>
    </row>
    <row r="12" spans="2:7" ht="15" customHeight="1">
      <c r="B12" s="51" t="s">
        <v>52</v>
      </c>
      <c r="C12" s="52">
        <v>256956</v>
      </c>
      <c r="D12" s="53">
        <f>C12/C12</f>
        <v>1</v>
      </c>
      <c r="E12" s="52">
        <v>280472</v>
      </c>
      <c r="F12" s="53">
        <f>E12/E12</f>
        <v>1</v>
      </c>
      <c r="G12" s="54">
        <f>(E12-C12)/C12</f>
        <v>9.1517613910552784E-2</v>
      </c>
    </row>
    <row r="13" spans="2:7" ht="15" customHeight="1">
      <c r="B13" s="51" t="s">
        <v>53</v>
      </c>
      <c r="C13" s="52">
        <v>167231</v>
      </c>
      <c r="D13" s="53">
        <f>C13/C12</f>
        <v>0.65081570385591303</v>
      </c>
      <c r="E13" s="52">
        <v>187692</v>
      </c>
      <c r="F13" s="53">
        <f>E13/E12</f>
        <v>0.6692004906015574</v>
      </c>
      <c r="G13" s="54">
        <f>(E13-C13)/C13</f>
        <v>0.12235171708594698</v>
      </c>
    </row>
    <row r="14" spans="2:7" ht="15" customHeight="1">
      <c r="B14" s="51" t="s">
        <v>54</v>
      </c>
      <c r="C14" s="52">
        <v>89725</v>
      </c>
      <c r="D14" s="53">
        <f>C14/C12</f>
        <v>0.34918429614408691</v>
      </c>
      <c r="E14" s="52">
        <v>92780</v>
      </c>
      <c r="F14" s="53">
        <f>E14/E12</f>
        <v>0.3307995093984426</v>
      </c>
      <c r="G14" s="54">
        <f>(E14-C14)/C14</f>
        <v>3.4048481471161886E-2</v>
      </c>
    </row>
    <row r="15" spans="2:7" ht="15" customHeight="1">
      <c r="B15" s="43" t="s">
        <v>56</v>
      </c>
      <c r="C15" s="49"/>
      <c r="D15" s="44"/>
      <c r="E15" s="49"/>
      <c r="F15" s="44"/>
      <c r="G15" s="50"/>
    </row>
    <row r="16" spans="2:7" ht="15" customHeight="1">
      <c r="B16" s="51" t="s">
        <v>52</v>
      </c>
      <c r="C16" s="52">
        <v>226771</v>
      </c>
      <c r="D16" s="53">
        <f>C16/C16</f>
        <v>1</v>
      </c>
      <c r="E16" s="52">
        <v>239840</v>
      </c>
      <c r="F16" s="53">
        <f>E16/E16</f>
        <v>1</v>
      </c>
      <c r="G16" s="54">
        <f>(E16-C16)/C16</f>
        <v>5.76308258110605E-2</v>
      </c>
    </row>
    <row r="17" spans="2:12" ht="15" customHeight="1">
      <c r="B17" s="51" t="s">
        <v>53</v>
      </c>
      <c r="C17" s="52">
        <v>101561</v>
      </c>
      <c r="D17" s="53">
        <f>C17/C16</f>
        <v>0.44785708931036156</v>
      </c>
      <c r="E17" s="52">
        <v>112243</v>
      </c>
      <c r="F17" s="53">
        <f>E17/E16</f>
        <v>0.46799116077384922</v>
      </c>
      <c r="G17" s="54">
        <f>(E17-C17)/C17</f>
        <v>0.10517816878526207</v>
      </c>
    </row>
    <row r="18" spans="2:12" ht="15" customHeight="1">
      <c r="B18" s="51" t="s">
        <v>54</v>
      </c>
      <c r="C18" s="52">
        <v>125210</v>
      </c>
      <c r="D18" s="53">
        <f>C18/C16</f>
        <v>0.5521429106896385</v>
      </c>
      <c r="E18" s="52">
        <v>127597</v>
      </c>
      <c r="F18" s="53">
        <f>E18/E16</f>
        <v>0.53200883922615072</v>
      </c>
      <c r="G18" s="54">
        <f>(E18-C18)/C18</f>
        <v>1.9063972526156058E-2</v>
      </c>
    </row>
    <row r="19" spans="2:12" ht="15" customHeight="1">
      <c r="B19" s="43" t="s">
        <v>57</v>
      </c>
      <c r="C19" s="49"/>
      <c r="D19" s="44"/>
      <c r="E19" s="49"/>
      <c r="F19" s="44"/>
      <c r="G19" s="50"/>
    </row>
    <row r="20" spans="2:12" ht="15" customHeight="1">
      <c r="B20" s="51" t="s">
        <v>52</v>
      </c>
      <c r="C20" s="52">
        <v>112649</v>
      </c>
      <c r="D20" s="53">
        <f>C20/C20</f>
        <v>1</v>
      </c>
      <c r="E20" s="52">
        <v>112404</v>
      </c>
      <c r="F20" s="53">
        <f>E20/E20</f>
        <v>1</v>
      </c>
      <c r="G20" s="54">
        <f>(E20-C20)/C20</f>
        <v>-2.1748972472014844E-3</v>
      </c>
    </row>
    <row r="21" spans="2:12" ht="15" customHeight="1">
      <c r="B21" s="51" t="s">
        <v>53</v>
      </c>
      <c r="C21" s="52">
        <v>77373</v>
      </c>
      <c r="D21" s="53">
        <f>C21/C20</f>
        <v>0.68685030492947119</v>
      </c>
      <c r="E21" s="52">
        <v>84156</v>
      </c>
      <c r="F21" s="53">
        <f>E21/E20</f>
        <v>0.74869221735881286</v>
      </c>
      <c r="G21" s="54">
        <f>(E21-C21)/C21</f>
        <v>8.766624016129658E-2</v>
      </c>
    </row>
    <row r="22" spans="2:12" ht="15" customHeight="1">
      <c r="B22" s="55" t="s">
        <v>54</v>
      </c>
      <c r="C22" s="52">
        <v>35276</v>
      </c>
      <c r="D22" s="53">
        <f>C22/C20</f>
        <v>0.31314969507052881</v>
      </c>
      <c r="E22" s="52">
        <v>28248</v>
      </c>
      <c r="F22" s="53">
        <f>E22/E20</f>
        <v>0.25130778264118714</v>
      </c>
      <c r="G22" s="54">
        <f>(E22-C22)/C22</f>
        <v>-0.19922893752126092</v>
      </c>
    </row>
    <row r="23" spans="2:12" ht="15" customHeight="1">
      <c r="B23" s="43" t="s">
        <v>58</v>
      </c>
      <c r="C23" s="49"/>
      <c r="D23" s="44"/>
      <c r="E23" s="49"/>
      <c r="F23" s="44"/>
      <c r="G23" s="50"/>
    </row>
    <row r="24" spans="2:12" ht="15" customHeight="1">
      <c r="B24" s="51" t="s">
        <v>52</v>
      </c>
      <c r="C24" s="52">
        <v>29947</v>
      </c>
      <c r="D24" s="53">
        <f>C24/C24</f>
        <v>1</v>
      </c>
      <c r="E24" s="52">
        <v>26307</v>
      </c>
      <c r="F24" s="53">
        <f>E24/E24</f>
        <v>1</v>
      </c>
      <c r="G24" s="54">
        <f>(E24-C24)/C24</f>
        <v>-0.12154806825391525</v>
      </c>
    </row>
    <row r="25" spans="2:12" ht="15" customHeight="1">
      <c r="B25" s="51" t="s">
        <v>53</v>
      </c>
      <c r="C25" s="52">
        <v>29947</v>
      </c>
      <c r="D25" s="53">
        <f>C25/C24</f>
        <v>1</v>
      </c>
      <c r="E25" s="52">
        <v>26307</v>
      </c>
      <c r="F25" s="53">
        <f>E25/E24</f>
        <v>1</v>
      </c>
      <c r="G25" s="54">
        <f>(E25-C25)/C25</f>
        <v>-0.12154806825391525</v>
      </c>
    </row>
    <row r="26" spans="2:12" ht="15" customHeight="1">
      <c r="B26" s="55" t="s">
        <v>54</v>
      </c>
      <c r="C26" s="52">
        <v>0</v>
      </c>
      <c r="D26" s="53">
        <f>C26/C24</f>
        <v>0</v>
      </c>
      <c r="E26" s="52">
        <v>0</v>
      </c>
      <c r="F26" s="53">
        <f>E26/E24</f>
        <v>0</v>
      </c>
      <c r="G26" s="54" t="str">
        <f>IFERROR((E26-C26)/C26,"-")</f>
        <v>-</v>
      </c>
    </row>
    <row r="27" spans="2:12" ht="15" customHeight="1">
      <c r="B27" s="216" t="s">
        <v>59</v>
      </c>
      <c r="C27" s="216"/>
      <c r="D27" s="216"/>
      <c r="E27" s="216"/>
      <c r="F27" s="216"/>
      <c r="G27" s="216"/>
    </row>
    <row r="28" spans="2:12" ht="15" customHeight="1" thickBot="1"/>
    <row r="29" spans="2:12" ht="30" customHeight="1" thickBot="1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55" customWidth="1"/>
    <col min="2" max="2" width="21.7109375" style="155" customWidth="1"/>
    <col min="3" max="4" width="11.7109375" style="155" customWidth="1"/>
    <col min="5" max="5" width="12.7109375" style="155" customWidth="1"/>
    <col min="6" max="7" width="11.7109375" style="155" customWidth="1"/>
    <col min="8" max="10" width="7.7109375" style="155" customWidth="1"/>
    <col min="11" max="11" width="8.85546875" style="155" customWidth="1"/>
    <col min="12" max="15" width="7.7109375" style="155" customWidth="1"/>
    <col min="16" max="16" width="8.85546875" style="155" customWidth="1"/>
    <col min="17" max="19" width="7.7109375" style="155" customWidth="1"/>
    <col min="20" max="20" width="9.5703125" style="155" customWidth="1"/>
    <col min="21" max="21" width="8.85546875" style="155" customWidth="1"/>
    <col min="22" max="25" width="7.7109375" style="155" customWidth="1"/>
    <col min="26" max="26" width="9" style="155" bestFit="1" customWidth="1"/>
    <col min="27" max="255" width="16.5703125" style="155"/>
    <col min="256" max="256" width="3.7109375" style="155" customWidth="1"/>
    <col min="257" max="257" width="20.7109375" style="155" bestFit="1" customWidth="1"/>
    <col min="258" max="258" width="27.5703125" style="155" bestFit="1" customWidth="1"/>
    <col min="259" max="259" width="13" style="155" bestFit="1" customWidth="1"/>
    <col min="260" max="260" width="12.85546875" style="155" customWidth="1"/>
    <col min="261" max="261" width="15" style="155" bestFit="1" customWidth="1"/>
    <col min="262" max="262" width="15.28515625" style="155" bestFit="1" customWidth="1"/>
    <col min="263" max="263" width="13.85546875" style="155" bestFit="1" customWidth="1"/>
    <col min="264" max="266" width="7.7109375" style="155" customWidth="1"/>
    <col min="267" max="267" width="8.85546875" style="155" customWidth="1"/>
    <col min="268" max="271" width="7.7109375" style="155" customWidth="1"/>
    <col min="272" max="272" width="8.85546875" style="155" customWidth="1"/>
    <col min="273" max="275" width="7.7109375" style="155" customWidth="1"/>
    <col min="276" max="276" width="9.5703125" style="155" customWidth="1"/>
    <col min="277" max="277" width="8.85546875" style="155" customWidth="1"/>
    <col min="278" max="281" width="7.7109375" style="155" customWidth="1"/>
    <col min="282" max="282" width="9" style="155" bestFit="1" customWidth="1"/>
    <col min="283" max="511" width="16.5703125" style="155"/>
    <col min="512" max="512" width="3.7109375" style="155" customWidth="1"/>
    <col min="513" max="513" width="20.7109375" style="155" bestFit="1" customWidth="1"/>
    <col min="514" max="514" width="27.5703125" style="155" bestFit="1" customWidth="1"/>
    <col min="515" max="515" width="13" style="155" bestFit="1" customWidth="1"/>
    <col min="516" max="516" width="12.85546875" style="155" customWidth="1"/>
    <col min="517" max="517" width="15" style="155" bestFit="1" customWidth="1"/>
    <col min="518" max="518" width="15.28515625" style="155" bestFit="1" customWidth="1"/>
    <col min="519" max="519" width="13.85546875" style="155" bestFit="1" customWidth="1"/>
    <col min="520" max="522" width="7.7109375" style="155" customWidth="1"/>
    <col min="523" max="523" width="8.85546875" style="155" customWidth="1"/>
    <col min="524" max="527" width="7.7109375" style="155" customWidth="1"/>
    <col min="528" max="528" width="8.85546875" style="155" customWidth="1"/>
    <col min="529" max="531" width="7.7109375" style="155" customWidth="1"/>
    <col min="532" max="532" width="9.5703125" style="155" customWidth="1"/>
    <col min="533" max="533" width="8.85546875" style="155" customWidth="1"/>
    <col min="534" max="537" width="7.7109375" style="155" customWidth="1"/>
    <col min="538" max="538" width="9" style="155" bestFit="1" customWidth="1"/>
    <col min="539" max="767" width="16.5703125" style="155"/>
    <col min="768" max="768" width="3.7109375" style="155" customWidth="1"/>
    <col min="769" max="769" width="20.7109375" style="155" bestFit="1" customWidth="1"/>
    <col min="770" max="770" width="27.5703125" style="155" bestFit="1" customWidth="1"/>
    <col min="771" max="771" width="13" style="155" bestFit="1" customWidth="1"/>
    <col min="772" max="772" width="12.85546875" style="155" customWidth="1"/>
    <col min="773" max="773" width="15" style="155" bestFit="1" customWidth="1"/>
    <col min="774" max="774" width="15.28515625" style="155" bestFit="1" customWidth="1"/>
    <col min="775" max="775" width="13.85546875" style="155" bestFit="1" customWidth="1"/>
    <col min="776" max="778" width="7.7109375" style="155" customWidth="1"/>
    <col min="779" max="779" width="8.85546875" style="155" customWidth="1"/>
    <col min="780" max="783" width="7.7109375" style="155" customWidth="1"/>
    <col min="784" max="784" width="8.85546875" style="155" customWidth="1"/>
    <col min="785" max="787" width="7.7109375" style="155" customWidth="1"/>
    <col min="788" max="788" width="9.5703125" style="155" customWidth="1"/>
    <col min="789" max="789" width="8.85546875" style="155" customWidth="1"/>
    <col min="790" max="793" width="7.7109375" style="155" customWidth="1"/>
    <col min="794" max="794" width="9" style="155" bestFit="1" customWidth="1"/>
    <col min="795" max="1023" width="16.5703125" style="155"/>
    <col min="1024" max="1024" width="3.7109375" style="155" customWidth="1"/>
    <col min="1025" max="1025" width="20.7109375" style="155" bestFit="1" customWidth="1"/>
    <col min="1026" max="1026" width="27.5703125" style="155" bestFit="1" customWidth="1"/>
    <col min="1027" max="1027" width="13" style="155" bestFit="1" customWidth="1"/>
    <col min="1028" max="1028" width="12.85546875" style="155" customWidth="1"/>
    <col min="1029" max="1029" width="15" style="155" bestFit="1" customWidth="1"/>
    <col min="1030" max="1030" width="15.28515625" style="155" bestFit="1" customWidth="1"/>
    <col min="1031" max="1031" width="13.85546875" style="155" bestFit="1" customWidth="1"/>
    <col min="1032" max="1034" width="7.7109375" style="155" customWidth="1"/>
    <col min="1035" max="1035" width="8.85546875" style="155" customWidth="1"/>
    <col min="1036" max="1039" width="7.7109375" style="155" customWidth="1"/>
    <col min="1040" max="1040" width="8.85546875" style="155" customWidth="1"/>
    <col min="1041" max="1043" width="7.7109375" style="155" customWidth="1"/>
    <col min="1044" max="1044" width="9.5703125" style="155" customWidth="1"/>
    <col min="1045" max="1045" width="8.85546875" style="155" customWidth="1"/>
    <col min="1046" max="1049" width="7.7109375" style="155" customWidth="1"/>
    <col min="1050" max="1050" width="9" style="155" bestFit="1" customWidth="1"/>
    <col min="1051" max="1279" width="16.5703125" style="155"/>
    <col min="1280" max="1280" width="3.7109375" style="155" customWidth="1"/>
    <col min="1281" max="1281" width="20.7109375" style="155" bestFit="1" customWidth="1"/>
    <col min="1282" max="1282" width="27.5703125" style="155" bestFit="1" customWidth="1"/>
    <col min="1283" max="1283" width="13" style="155" bestFit="1" customWidth="1"/>
    <col min="1284" max="1284" width="12.85546875" style="155" customWidth="1"/>
    <col min="1285" max="1285" width="15" style="155" bestFit="1" customWidth="1"/>
    <col min="1286" max="1286" width="15.28515625" style="155" bestFit="1" customWidth="1"/>
    <col min="1287" max="1287" width="13.85546875" style="155" bestFit="1" customWidth="1"/>
    <col min="1288" max="1290" width="7.7109375" style="155" customWidth="1"/>
    <col min="1291" max="1291" width="8.85546875" style="155" customWidth="1"/>
    <col min="1292" max="1295" width="7.7109375" style="155" customWidth="1"/>
    <col min="1296" max="1296" width="8.85546875" style="155" customWidth="1"/>
    <col min="1297" max="1299" width="7.7109375" style="155" customWidth="1"/>
    <col min="1300" max="1300" width="9.5703125" style="155" customWidth="1"/>
    <col min="1301" max="1301" width="8.85546875" style="155" customWidth="1"/>
    <col min="1302" max="1305" width="7.7109375" style="155" customWidth="1"/>
    <col min="1306" max="1306" width="9" style="155" bestFit="1" customWidth="1"/>
    <col min="1307" max="1535" width="16.5703125" style="155"/>
    <col min="1536" max="1536" width="3.7109375" style="155" customWidth="1"/>
    <col min="1537" max="1537" width="20.7109375" style="155" bestFit="1" customWidth="1"/>
    <col min="1538" max="1538" width="27.5703125" style="155" bestFit="1" customWidth="1"/>
    <col min="1539" max="1539" width="13" style="155" bestFit="1" customWidth="1"/>
    <col min="1540" max="1540" width="12.85546875" style="155" customWidth="1"/>
    <col min="1541" max="1541" width="15" style="155" bestFit="1" customWidth="1"/>
    <col min="1542" max="1542" width="15.28515625" style="155" bestFit="1" customWidth="1"/>
    <col min="1543" max="1543" width="13.85546875" style="155" bestFit="1" customWidth="1"/>
    <col min="1544" max="1546" width="7.7109375" style="155" customWidth="1"/>
    <col min="1547" max="1547" width="8.85546875" style="155" customWidth="1"/>
    <col min="1548" max="1551" width="7.7109375" style="155" customWidth="1"/>
    <col min="1552" max="1552" width="8.85546875" style="155" customWidth="1"/>
    <col min="1553" max="1555" width="7.7109375" style="155" customWidth="1"/>
    <col min="1556" max="1556" width="9.5703125" style="155" customWidth="1"/>
    <col min="1557" max="1557" width="8.85546875" style="155" customWidth="1"/>
    <col min="1558" max="1561" width="7.7109375" style="155" customWidth="1"/>
    <col min="1562" max="1562" width="9" style="155" bestFit="1" customWidth="1"/>
    <col min="1563" max="1791" width="16.5703125" style="155"/>
    <col min="1792" max="1792" width="3.7109375" style="155" customWidth="1"/>
    <col min="1793" max="1793" width="20.7109375" style="155" bestFit="1" customWidth="1"/>
    <col min="1794" max="1794" width="27.5703125" style="155" bestFit="1" customWidth="1"/>
    <col min="1795" max="1795" width="13" style="155" bestFit="1" customWidth="1"/>
    <col min="1796" max="1796" width="12.85546875" style="155" customWidth="1"/>
    <col min="1797" max="1797" width="15" style="155" bestFit="1" customWidth="1"/>
    <col min="1798" max="1798" width="15.28515625" style="155" bestFit="1" customWidth="1"/>
    <col min="1799" max="1799" width="13.85546875" style="155" bestFit="1" customWidth="1"/>
    <col min="1800" max="1802" width="7.7109375" style="155" customWidth="1"/>
    <col min="1803" max="1803" width="8.85546875" style="155" customWidth="1"/>
    <col min="1804" max="1807" width="7.7109375" style="155" customWidth="1"/>
    <col min="1808" max="1808" width="8.85546875" style="155" customWidth="1"/>
    <col min="1809" max="1811" width="7.7109375" style="155" customWidth="1"/>
    <col min="1812" max="1812" width="9.5703125" style="155" customWidth="1"/>
    <col min="1813" max="1813" width="8.85546875" style="155" customWidth="1"/>
    <col min="1814" max="1817" width="7.7109375" style="155" customWidth="1"/>
    <col min="1818" max="1818" width="9" style="155" bestFit="1" customWidth="1"/>
    <col min="1819" max="2047" width="16.5703125" style="155"/>
    <col min="2048" max="2048" width="3.7109375" style="155" customWidth="1"/>
    <col min="2049" max="2049" width="20.7109375" style="155" bestFit="1" customWidth="1"/>
    <col min="2050" max="2050" width="27.5703125" style="155" bestFit="1" customWidth="1"/>
    <col min="2051" max="2051" width="13" style="155" bestFit="1" customWidth="1"/>
    <col min="2052" max="2052" width="12.85546875" style="155" customWidth="1"/>
    <col min="2053" max="2053" width="15" style="155" bestFit="1" customWidth="1"/>
    <col min="2054" max="2054" width="15.28515625" style="155" bestFit="1" customWidth="1"/>
    <col min="2055" max="2055" width="13.85546875" style="155" bestFit="1" customWidth="1"/>
    <col min="2056" max="2058" width="7.7109375" style="155" customWidth="1"/>
    <col min="2059" max="2059" width="8.85546875" style="155" customWidth="1"/>
    <col min="2060" max="2063" width="7.7109375" style="155" customWidth="1"/>
    <col min="2064" max="2064" width="8.85546875" style="155" customWidth="1"/>
    <col min="2065" max="2067" width="7.7109375" style="155" customWidth="1"/>
    <col min="2068" max="2068" width="9.5703125" style="155" customWidth="1"/>
    <col min="2069" max="2069" width="8.85546875" style="155" customWidth="1"/>
    <col min="2070" max="2073" width="7.7109375" style="155" customWidth="1"/>
    <col min="2074" max="2074" width="9" style="155" bestFit="1" customWidth="1"/>
    <col min="2075" max="2303" width="16.5703125" style="155"/>
    <col min="2304" max="2304" width="3.7109375" style="155" customWidth="1"/>
    <col min="2305" max="2305" width="20.7109375" style="155" bestFit="1" customWidth="1"/>
    <col min="2306" max="2306" width="27.5703125" style="155" bestFit="1" customWidth="1"/>
    <col min="2307" max="2307" width="13" style="155" bestFit="1" customWidth="1"/>
    <col min="2308" max="2308" width="12.85546875" style="155" customWidth="1"/>
    <col min="2309" max="2309" width="15" style="155" bestFit="1" customWidth="1"/>
    <col min="2310" max="2310" width="15.28515625" style="155" bestFit="1" customWidth="1"/>
    <col min="2311" max="2311" width="13.85546875" style="155" bestFit="1" customWidth="1"/>
    <col min="2312" max="2314" width="7.7109375" style="155" customWidth="1"/>
    <col min="2315" max="2315" width="8.85546875" style="155" customWidth="1"/>
    <col min="2316" max="2319" width="7.7109375" style="155" customWidth="1"/>
    <col min="2320" max="2320" width="8.85546875" style="155" customWidth="1"/>
    <col min="2321" max="2323" width="7.7109375" style="155" customWidth="1"/>
    <col min="2324" max="2324" width="9.5703125" style="155" customWidth="1"/>
    <col min="2325" max="2325" width="8.85546875" style="155" customWidth="1"/>
    <col min="2326" max="2329" width="7.7109375" style="155" customWidth="1"/>
    <col min="2330" max="2330" width="9" style="155" bestFit="1" customWidth="1"/>
    <col min="2331" max="2559" width="16.5703125" style="155"/>
    <col min="2560" max="2560" width="3.7109375" style="155" customWidth="1"/>
    <col min="2561" max="2561" width="20.7109375" style="155" bestFit="1" customWidth="1"/>
    <col min="2562" max="2562" width="27.5703125" style="155" bestFit="1" customWidth="1"/>
    <col min="2563" max="2563" width="13" style="155" bestFit="1" customWidth="1"/>
    <col min="2564" max="2564" width="12.85546875" style="155" customWidth="1"/>
    <col min="2565" max="2565" width="15" style="155" bestFit="1" customWidth="1"/>
    <col min="2566" max="2566" width="15.28515625" style="155" bestFit="1" customWidth="1"/>
    <col min="2567" max="2567" width="13.85546875" style="155" bestFit="1" customWidth="1"/>
    <col min="2568" max="2570" width="7.7109375" style="155" customWidth="1"/>
    <col min="2571" max="2571" width="8.85546875" style="155" customWidth="1"/>
    <col min="2572" max="2575" width="7.7109375" style="155" customWidth="1"/>
    <col min="2576" max="2576" width="8.85546875" style="155" customWidth="1"/>
    <col min="2577" max="2579" width="7.7109375" style="155" customWidth="1"/>
    <col min="2580" max="2580" width="9.5703125" style="155" customWidth="1"/>
    <col min="2581" max="2581" width="8.85546875" style="155" customWidth="1"/>
    <col min="2582" max="2585" width="7.7109375" style="155" customWidth="1"/>
    <col min="2586" max="2586" width="9" style="155" bestFit="1" customWidth="1"/>
    <col min="2587" max="2815" width="16.5703125" style="155"/>
    <col min="2816" max="2816" width="3.7109375" style="155" customWidth="1"/>
    <col min="2817" max="2817" width="20.7109375" style="155" bestFit="1" customWidth="1"/>
    <col min="2818" max="2818" width="27.5703125" style="155" bestFit="1" customWidth="1"/>
    <col min="2819" max="2819" width="13" style="155" bestFit="1" customWidth="1"/>
    <col min="2820" max="2820" width="12.85546875" style="155" customWidth="1"/>
    <col min="2821" max="2821" width="15" style="155" bestFit="1" customWidth="1"/>
    <col min="2822" max="2822" width="15.28515625" style="155" bestFit="1" customWidth="1"/>
    <col min="2823" max="2823" width="13.85546875" style="155" bestFit="1" customWidth="1"/>
    <col min="2824" max="2826" width="7.7109375" style="155" customWidth="1"/>
    <col min="2827" max="2827" width="8.85546875" style="155" customWidth="1"/>
    <col min="2828" max="2831" width="7.7109375" style="155" customWidth="1"/>
    <col min="2832" max="2832" width="8.85546875" style="155" customWidth="1"/>
    <col min="2833" max="2835" width="7.7109375" style="155" customWidth="1"/>
    <col min="2836" max="2836" width="9.5703125" style="155" customWidth="1"/>
    <col min="2837" max="2837" width="8.85546875" style="155" customWidth="1"/>
    <col min="2838" max="2841" width="7.7109375" style="155" customWidth="1"/>
    <col min="2842" max="2842" width="9" style="155" bestFit="1" customWidth="1"/>
    <col min="2843" max="3071" width="16.5703125" style="155"/>
    <col min="3072" max="3072" width="3.7109375" style="155" customWidth="1"/>
    <col min="3073" max="3073" width="20.7109375" style="155" bestFit="1" customWidth="1"/>
    <col min="3074" max="3074" width="27.5703125" style="155" bestFit="1" customWidth="1"/>
    <col min="3075" max="3075" width="13" style="155" bestFit="1" customWidth="1"/>
    <col min="3076" max="3076" width="12.85546875" style="155" customWidth="1"/>
    <col min="3077" max="3077" width="15" style="155" bestFit="1" customWidth="1"/>
    <col min="3078" max="3078" width="15.28515625" style="155" bestFit="1" customWidth="1"/>
    <col min="3079" max="3079" width="13.85546875" style="155" bestFit="1" customWidth="1"/>
    <col min="3080" max="3082" width="7.7109375" style="155" customWidth="1"/>
    <col min="3083" max="3083" width="8.85546875" style="155" customWidth="1"/>
    <col min="3084" max="3087" width="7.7109375" style="155" customWidth="1"/>
    <col min="3088" max="3088" width="8.85546875" style="155" customWidth="1"/>
    <col min="3089" max="3091" width="7.7109375" style="155" customWidth="1"/>
    <col min="3092" max="3092" width="9.5703125" style="155" customWidth="1"/>
    <col min="3093" max="3093" width="8.85546875" style="155" customWidth="1"/>
    <col min="3094" max="3097" width="7.7109375" style="155" customWidth="1"/>
    <col min="3098" max="3098" width="9" style="155" bestFit="1" customWidth="1"/>
    <col min="3099" max="3327" width="16.5703125" style="155"/>
    <col min="3328" max="3328" width="3.7109375" style="155" customWidth="1"/>
    <col min="3329" max="3329" width="20.7109375" style="155" bestFit="1" customWidth="1"/>
    <col min="3330" max="3330" width="27.5703125" style="155" bestFit="1" customWidth="1"/>
    <col min="3331" max="3331" width="13" style="155" bestFit="1" customWidth="1"/>
    <col min="3332" max="3332" width="12.85546875" style="155" customWidth="1"/>
    <col min="3333" max="3333" width="15" style="155" bestFit="1" customWidth="1"/>
    <col min="3334" max="3334" width="15.28515625" style="155" bestFit="1" customWidth="1"/>
    <col min="3335" max="3335" width="13.85546875" style="155" bestFit="1" customWidth="1"/>
    <col min="3336" max="3338" width="7.7109375" style="155" customWidth="1"/>
    <col min="3339" max="3339" width="8.85546875" style="155" customWidth="1"/>
    <col min="3340" max="3343" width="7.7109375" style="155" customWidth="1"/>
    <col min="3344" max="3344" width="8.85546875" style="155" customWidth="1"/>
    <col min="3345" max="3347" width="7.7109375" style="155" customWidth="1"/>
    <col min="3348" max="3348" width="9.5703125" style="155" customWidth="1"/>
    <col min="3349" max="3349" width="8.85546875" style="155" customWidth="1"/>
    <col min="3350" max="3353" width="7.7109375" style="155" customWidth="1"/>
    <col min="3354" max="3354" width="9" style="155" bestFit="1" customWidth="1"/>
    <col min="3355" max="3583" width="16.5703125" style="155"/>
    <col min="3584" max="3584" width="3.7109375" style="155" customWidth="1"/>
    <col min="3585" max="3585" width="20.7109375" style="155" bestFit="1" customWidth="1"/>
    <col min="3586" max="3586" width="27.5703125" style="155" bestFit="1" customWidth="1"/>
    <col min="3587" max="3587" width="13" style="155" bestFit="1" customWidth="1"/>
    <col min="3588" max="3588" width="12.85546875" style="155" customWidth="1"/>
    <col min="3589" max="3589" width="15" style="155" bestFit="1" customWidth="1"/>
    <col min="3590" max="3590" width="15.28515625" style="155" bestFit="1" customWidth="1"/>
    <col min="3591" max="3591" width="13.85546875" style="155" bestFit="1" customWidth="1"/>
    <col min="3592" max="3594" width="7.7109375" style="155" customWidth="1"/>
    <col min="3595" max="3595" width="8.85546875" style="155" customWidth="1"/>
    <col min="3596" max="3599" width="7.7109375" style="155" customWidth="1"/>
    <col min="3600" max="3600" width="8.85546875" style="155" customWidth="1"/>
    <col min="3601" max="3603" width="7.7109375" style="155" customWidth="1"/>
    <col min="3604" max="3604" width="9.5703125" style="155" customWidth="1"/>
    <col min="3605" max="3605" width="8.85546875" style="155" customWidth="1"/>
    <col min="3606" max="3609" width="7.7109375" style="155" customWidth="1"/>
    <col min="3610" max="3610" width="9" style="155" bestFit="1" customWidth="1"/>
    <col min="3611" max="3839" width="16.5703125" style="155"/>
    <col min="3840" max="3840" width="3.7109375" style="155" customWidth="1"/>
    <col min="3841" max="3841" width="20.7109375" style="155" bestFit="1" customWidth="1"/>
    <col min="3842" max="3842" width="27.5703125" style="155" bestFit="1" customWidth="1"/>
    <col min="3843" max="3843" width="13" style="155" bestFit="1" customWidth="1"/>
    <col min="3844" max="3844" width="12.85546875" style="155" customWidth="1"/>
    <col min="3845" max="3845" width="15" style="155" bestFit="1" customWidth="1"/>
    <col min="3846" max="3846" width="15.28515625" style="155" bestFit="1" customWidth="1"/>
    <col min="3847" max="3847" width="13.85546875" style="155" bestFit="1" customWidth="1"/>
    <col min="3848" max="3850" width="7.7109375" style="155" customWidth="1"/>
    <col min="3851" max="3851" width="8.85546875" style="155" customWidth="1"/>
    <col min="3852" max="3855" width="7.7109375" style="155" customWidth="1"/>
    <col min="3856" max="3856" width="8.85546875" style="155" customWidth="1"/>
    <col min="3857" max="3859" width="7.7109375" style="155" customWidth="1"/>
    <col min="3860" max="3860" width="9.5703125" style="155" customWidth="1"/>
    <col min="3861" max="3861" width="8.85546875" style="155" customWidth="1"/>
    <col min="3862" max="3865" width="7.7109375" style="155" customWidth="1"/>
    <col min="3866" max="3866" width="9" style="155" bestFit="1" customWidth="1"/>
    <col min="3867" max="4095" width="16.5703125" style="155"/>
    <col min="4096" max="4096" width="3.7109375" style="155" customWidth="1"/>
    <col min="4097" max="4097" width="20.7109375" style="155" bestFit="1" customWidth="1"/>
    <col min="4098" max="4098" width="27.5703125" style="155" bestFit="1" customWidth="1"/>
    <col min="4099" max="4099" width="13" style="155" bestFit="1" customWidth="1"/>
    <col min="4100" max="4100" width="12.85546875" style="155" customWidth="1"/>
    <col min="4101" max="4101" width="15" style="155" bestFit="1" customWidth="1"/>
    <col min="4102" max="4102" width="15.28515625" style="155" bestFit="1" customWidth="1"/>
    <col min="4103" max="4103" width="13.85546875" style="155" bestFit="1" customWidth="1"/>
    <col min="4104" max="4106" width="7.7109375" style="155" customWidth="1"/>
    <col min="4107" max="4107" width="8.85546875" style="155" customWidth="1"/>
    <col min="4108" max="4111" width="7.7109375" style="155" customWidth="1"/>
    <col min="4112" max="4112" width="8.85546875" style="155" customWidth="1"/>
    <col min="4113" max="4115" width="7.7109375" style="155" customWidth="1"/>
    <col min="4116" max="4116" width="9.5703125" style="155" customWidth="1"/>
    <col min="4117" max="4117" width="8.85546875" style="155" customWidth="1"/>
    <col min="4118" max="4121" width="7.7109375" style="155" customWidth="1"/>
    <col min="4122" max="4122" width="9" style="155" bestFit="1" customWidth="1"/>
    <col min="4123" max="4351" width="16.5703125" style="155"/>
    <col min="4352" max="4352" width="3.7109375" style="155" customWidth="1"/>
    <col min="4353" max="4353" width="20.7109375" style="155" bestFit="1" customWidth="1"/>
    <col min="4354" max="4354" width="27.5703125" style="155" bestFit="1" customWidth="1"/>
    <col min="4355" max="4355" width="13" style="155" bestFit="1" customWidth="1"/>
    <col min="4356" max="4356" width="12.85546875" style="155" customWidth="1"/>
    <col min="4357" max="4357" width="15" style="155" bestFit="1" customWidth="1"/>
    <col min="4358" max="4358" width="15.28515625" style="155" bestFit="1" customWidth="1"/>
    <col min="4359" max="4359" width="13.85546875" style="155" bestFit="1" customWidth="1"/>
    <col min="4360" max="4362" width="7.7109375" style="155" customWidth="1"/>
    <col min="4363" max="4363" width="8.85546875" style="155" customWidth="1"/>
    <col min="4364" max="4367" width="7.7109375" style="155" customWidth="1"/>
    <col min="4368" max="4368" width="8.85546875" style="155" customWidth="1"/>
    <col min="4369" max="4371" width="7.7109375" style="155" customWidth="1"/>
    <col min="4372" max="4372" width="9.5703125" style="155" customWidth="1"/>
    <col min="4373" max="4373" width="8.85546875" style="155" customWidth="1"/>
    <col min="4374" max="4377" width="7.7109375" style="155" customWidth="1"/>
    <col min="4378" max="4378" width="9" style="155" bestFit="1" customWidth="1"/>
    <col min="4379" max="4607" width="16.5703125" style="155"/>
    <col min="4608" max="4608" width="3.7109375" style="155" customWidth="1"/>
    <col min="4609" max="4609" width="20.7109375" style="155" bestFit="1" customWidth="1"/>
    <col min="4610" max="4610" width="27.5703125" style="155" bestFit="1" customWidth="1"/>
    <col min="4611" max="4611" width="13" style="155" bestFit="1" customWidth="1"/>
    <col min="4612" max="4612" width="12.85546875" style="155" customWidth="1"/>
    <col min="4613" max="4613" width="15" style="155" bestFit="1" customWidth="1"/>
    <col min="4614" max="4614" width="15.28515625" style="155" bestFit="1" customWidth="1"/>
    <col min="4615" max="4615" width="13.85546875" style="155" bestFit="1" customWidth="1"/>
    <col min="4616" max="4618" width="7.7109375" style="155" customWidth="1"/>
    <col min="4619" max="4619" width="8.85546875" style="155" customWidth="1"/>
    <col min="4620" max="4623" width="7.7109375" style="155" customWidth="1"/>
    <col min="4624" max="4624" width="8.85546875" style="155" customWidth="1"/>
    <col min="4625" max="4627" width="7.7109375" style="155" customWidth="1"/>
    <col min="4628" max="4628" width="9.5703125" style="155" customWidth="1"/>
    <col min="4629" max="4629" width="8.85546875" style="155" customWidth="1"/>
    <col min="4630" max="4633" width="7.7109375" style="155" customWidth="1"/>
    <col min="4634" max="4634" width="9" style="155" bestFit="1" customWidth="1"/>
    <col min="4635" max="4863" width="16.5703125" style="155"/>
    <col min="4864" max="4864" width="3.7109375" style="155" customWidth="1"/>
    <col min="4865" max="4865" width="20.7109375" style="155" bestFit="1" customWidth="1"/>
    <col min="4866" max="4866" width="27.5703125" style="155" bestFit="1" customWidth="1"/>
    <col min="4867" max="4867" width="13" style="155" bestFit="1" customWidth="1"/>
    <col min="4868" max="4868" width="12.85546875" style="155" customWidth="1"/>
    <col min="4869" max="4869" width="15" style="155" bestFit="1" customWidth="1"/>
    <col min="4870" max="4870" width="15.28515625" style="155" bestFit="1" customWidth="1"/>
    <col min="4871" max="4871" width="13.85546875" style="155" bestFit="1" customWidth="1"/>
    <col min="4872" max="4874" width="7.7109375" style="155" customWidth="1"/>
    <col min="4875" max="4875" width="8.85546875" style="155" customWidth="1"/>
    <col min="4876" max="4879" width="7.7109375" style="155" customWidth="1"/>
    <col min="4880" max="4880" width="8.85546875" style="155" customWidth="1"/>
    <col min="4881" max="4883" width="7.7109375" style="155" customWidth="1"/>
    <col min="4884" max="4884" width="9.5703125" style="155" customWidth="1"/>
    <col min="4885" max="4885" width="8.85546875" style="155" customWidth="1"/>
    <col min="4886" max="4889" width="7.7109375" style="155" customWidth="1"/>
    <col min="4890" max="4890" width="9" style="155" bestFit="1" customWidth="1"/>
    <col min="4891" max="5119" width="16.5703125" style="155"/>
    <col min="5120" max="5120" width="3.7109375" style="155" customWidth="1"/>
    <col min="5121" max="5121" width="20.7109375" style="155" bestFit="1" customWidth="1"/>
    <col min="5122" max="5122" width="27.5703125" style="155" bestFit="1" customWidth="1"/>
    <col min="5123" max="5123" width="13" style="155" bestFit="1" customWidth="1"/>
    <col min="5124" max="5124" width="12.85546875" style="155" customWidth="1"/>
    <col min="5125" max="5125" width="15" style="155" bestFit="1" customWidth="1"/>
    <col min="5126" max="5126" width="15.28515625" style="155" bestFit="1" customWidth="1"/>
    <col min="5127" max="5127" width="13.85546875" style="155" bestFit="1" customWidth="1"/>
    <col min="5128" max="5130" width="7.7109375" style="155" customWidth="1"/>
    <col min="5131" max="5131" width="8.85546875" style="155" customWidth="1"/>
    <col min="5132" max="5135" width="7.7109375" style="155" customWidth="1"/>
    <col min="5136" max="5136" width="8.85546875" style="155" customWidth="1"/>
    <col min="5137" max="5139" width="7.7109375" style="155" customWidth="1"/>
    <col min="5140" max="5140" width="9.5703125" style="155" customWidth="1"/>
    <col min="5141" max="5141" width="8.85546875" style="155" customWidth="1"/>
    <col min="5142" max="5145" width="7.7109375" style="155" customWidth="1"/>
    <col min="5146" max="5146" width="9" style="155" bestFit="1" customWidth="1"/>
    <col min="5147" max="5375" width="16.5703125" style="155"/>
    <col min="5376" max="5376" width="3.7109375" style="155" customWidth="1"/>
    <col min="5377" max="5377" width="20.7109375" style="155" bestFit="1" customWidth="1"/>
    <col min="5378" max="5378" width="27.5703125" style="155" bestFit="1" customWidth="1"/>
    <col min="5379" max="5379" width="13" style="155" bestFit="1" customWidth="1"/>
    <col min="5380" max="5380" width="12.85546875" style="155" customWidth="1"/>
    <col min="5381" max="5381" width="15" style="155" bestFit="1" customWidth="1"/>
    <col min="5382" max="5382" width="15.28515625" style="155" bestFit="1" customWidth="1"/>
    <col min="5383" max="5383" width="13.85546875" style="155" bestFit="1" customWidth="1"/>
    <col min="5384" max="5386" width="7.7109375" style="155" customWidth="1"/>
    <col min="5387" max="5387" width="8.85546875" style="155" customWidth="1"/>
    <col min="5388" max="5391" width="7.7109375" style="155" customWidth="1"/>
    <col min="5392" max="5392" width="8.85546875" style="155" customWidth="1"/>
    <col min="5393" max="5395" width="7.7109375" style="155" customWidth="1"/>
    <col min="5396" max="5396" width="9.5703125" style="155" customWidth="1"/>
    <col min="5397" max="5397" width="8.85546875" style="155" customWidth="1"/>
    <col min="5398" max="5401" width="7.7109375" style="155" customWidth="1"/>
    <col min="5402" max="5402" width="9" style="155" bestFit="1" customWidth="1"/>
    <col min="5403" max="5631" width="16.5703125" style="155"/>
    <col min="5632" max="5632" width="3.7109375" style="155" customWidth="1"/>
    <col min="5633" max="5633" width="20.7109375" style="155" bestFit="1" customWidth="1"/>
    <col min="5634" max="5634" width="27.5703125" style="155" bestFit="1" customWidth="1"/>
    <col min="5635" max="5635" width="13" style="155" bestFit="1" customWidth="1"/>
    <col min="5636" max="5636" width="12.85546875" style="155" customWidth="1"/>
    <col min="5637" max="5637" width="15" style="155" bestFit="1" customWidth="1"/>
    <col min="5638" max="5638" width="15.28515625" style="155" bestFit="1" customWidth="1"/>
    <col min="5639" max="5639" width="13.85546875" style="155" bestFit="1" customWidth="1"/>
    <col min="5640" max="5642" width="7.7109375" style="155" customWidth="1"/>
    <col min="5643" max="5643" width="8.85546875" style="155" customWidth="1"/>
    <col min="5644" max="5647" width="7.7109375" style="155" customWidth="1"/>
    <col min="5648" max="5648" width="8.85546875" style="155" customWidth="1"/>
    <col min="5649" max="5651" width="7.7109375" style="155" customWidth="1"/>
    <col min="5652" max="5652" width="9.5703125" style="155" customWidth="1"/>
    <col min="5653" max="5653" width="8.85546875" style="155" customWidth="1"/>
    <col min="5654" max="5657" width="7.7109375" style="155" customWidth="1"/>
    <col min="5658" max="5658" width="9" style="155" bestFit="1" customWidth="1"/>
    <col min="5659" max="5887" width="16.5703125" style="155"/>
    <col min="5888" max="5888" width="3.7109375" style="155" customWidth="1"/>
    <col min="5889" max="5889" width="20.7109375" style="155" bestFit="1" customWidth="1"/>
    <col min="5890" max="5890" width="27.5703125" style="155" bestFit="1" customWidth="1"/>
    <col min="5891" max="5891" width="13" style="155" bestFit="1" customWidth="1"/>
    <col min="5892" max="5892" width="12.85546875" style="155" customWidth="1"/>
    <col min="5893" max="5893" width="15" style="155" bestFit="1" customWidth="1"/>
    <col min="5894" max="5894" width="15.28515625" style="155" bestFit="1" customWidth="1"/>
    <col min="5895" max="5895" width="13.85546875" style="155" bestFit="1" customWidth="1"/>
    <col min="5896" max="5898" width="7.7109375" style="155" customWidth="1"/>
    <col min="5899" max="5899" width="8.85546875" style="155" customWidth="1"/>
    <col min="5900" max="5903" width="7.7109375" style="155" customWidth="1"/>
    <col min="5904" max="5904" width="8.85546875" style="155" customWidth="1"/>
    <col min="5905" max="5907" width="7.7109375" style="155" customWidth="1"/>
    <col min="5908" max="5908" width="9.5703125" style="155" customWidth="1"/>
    <col min="5909" max="5909" width="8.85546875" style="155" customWidth="1"/>
    <col min="5910" max="5913" width="7.7109375" style="155" customWidth="1"/>
    <col min="5914" max="5914" width="9" style="155" bestFit="1" customWidth="1"/>
    <col min="5915" max="6143" width="16.5703125" style="155"/>
    <col min="6144" max="6144" width="3.7109375" style="155" customWidth="1"/>
    <col min="6145" max="6145" width="20.7109375" style="155" bestFit="1" customWidth="1"/>
    <col min="6146" max="6146" width="27.5703125" style="155" bestFit="1" customWidth="1"/>
    <col min="6147" max="6147" width="13" style="155" bestFit="1" customWidth="1"/>
    <col min="6148" max="6148" width="12.85546875" style="155" customWidth="1"/>
    <col min="6149" max="6149" width="15" style="155" bestFit="1" customWidth="1"/>
    <col min="6150" max="6150" width="15.28515625" style="155" bestFit="1" customWidth="1"/>
    <col min="6151" max="6151" width="13.85546875" style="155" bestFit="1" customWidth="1"/>
    <col min="6152" max="6154" width="7.7109375" style="155" customWidth="1"/>
    <col min="6155" max="6155" width="8.85546875" style="155" customWidth="1"/>
    <col min="6156" max="6159" width="7.7109375" style="155" customWidth="1"/>
    <col min="6160" max="6160" width="8.85546875" style="155" customWidth="1"/>
    <col min="6161" max="6163" width="7.7109375" style="155" customWidth="1"/>
    <col min="6164" max="6164" width="9.5703125" style="155" customWidth="1"/>
    <col min="6165" max="6165" width="8.85546875" style="155" customWidth="1"/>
    <col min="6166" max="6169" width="7.7109375" style="155" customWidth="1"/>
    <col min="6170" max="6170" width="9" style="155" bestFit="1" customWidth="1"/>
    <col min="6171" max="6399" width="16.5703125" style="155"/>
    <col min="6400" max="6400" width="3.7109375" style="155" customWidth="1"/>
    <col min="6401" max="6401" width="20.7109375" style="155" bestFit="1" customWidth="1"/>
    <col min="6402" max="6402" width="27.5703125" style="155" bestFit="1" customWidth="1"/>
    <col min="6403" max="6403" width="13" style="155" bestFit="1" customWidth="1"/>
    <col min="6404" max="6404" width="12.85546875" style="155" customWidth="1"/>
    <col min="6405" max="6405" width="15" style="155" bestFit="1" customWidth="1"/>
    <col min="6406" max="6406" width="15.28515625" style="155" bestFit="1" customWidth="1"/>
    <col min="6407" max="6407" width="13.85546875" style="155" bestFit="1" customWidth="1"/>
    <col min="6408" max="6410" width="7.7109375" style="155" customWidth="1"/>
    <col min="6411" max="6411" width="8.85546875" style="155" customWidth="1"/>
    <col min="6412" max="6415" width="7.7109375" style="155" customWidth="1"/>
    <col min="6416" max="6416" width="8.85546875" style="155" customWidth="1"/>
    <col min="6417" max="6419" width="7.7109375" style="155" customWidth="1"/>
    <col min="6420" max="6420" width="9.5703125" style="155" customWidth="1"/>
    <col min="6421" max="6421" width="8.85546875" style="155" customWidth="1"/>
    <col min="6422" max="6425" width="7.7109375" style="155" customWidth="1"/>
    <col min="6426" max="6426" width="9" style="155" bestFit="1" customWidth="1"/>
    <col min="6427" max="6655" width="16.5703125" style="155"/>
    <col min="6656" max="6656" width="3.7109375" style="155" customWidth="1"/>
    <col min="6657" max="6657" width="20.7109375" style="155" bestFit="1" customWidth="1"/>
    <col min="6658" max="6658" width="27.5703125" style="155" bestFit="1" customWidth="1"/>
    <col min="6659" max="6659" width="13" style="155" bestFit="1" customWidth="1"/>
    <col min="6660" max="6660" width="12.85546875" style="155" customWidth="1"/>
    <col min="6661" max="6661" width="15" style="155" bestFit="1" customWidth="1"/>
    <col min="6662" max="6662" width="15.28515625" style="155" bestFit="1" customWidth="1"/>
    <col min="6663" max="6663" width="13.85546875" style="155" bestFit="1" customWidth="1"/>
    <col min="6664" max="6666" width="7.7109375" style="155" customWidth="1"/>
    <col min="6667" max="6667" width="8.85546875" style="155" customWidth="1"/>
    <col min="6668" max="6671" width="7.7109375" style="155" customWidth="1"/>
    <col min="6672" max="6672" width="8.85546875" style="155" customWidth="1"/>
    <col min="6673" max="6675" width="7.7109375" style="155" customWidth="1"/>
    <col min="6676" max="6676" width="9.5703125" style="155" customWidth="1"/>
    <col min="6677" max="6677" width="8.85546875" style="155" customWidth="1"/>
    <col min="6678" max="6681" width="7.7109375" style="155" customWidth="1"/>
    <col min="6682" max="6682" width="9" style="155" bestFit="1" customWidth="1"/>
    <col min="6683" max="6911" width="16.5703125" style="155"/>
    <col min="6912" max="6912" width="3.7109375" style="155" customWidth="1"/>
    <col min="6913" max="6913" width="20.7109375" style="155" bestFit="1" customWidth="1"/>
    <col min="6914" max="6914" width="27.5703125" style="155" bestFit="1" customWidth="1"/>
    <col min="6915" max="6915" width="13" style="155" bestFit="1" customWidth="1"/>
    <col min="6916" max="6916" width="12.85546875" style="155" customWidth="1"/>
    <col min="6917" max="6917" width="15" style="155" bestFit="1" customWidth="1"/>
    <col min="6918" max="6918" width="15.28515625" style="155" bestFit="1" customWidth="1"/>
    <col min="6919" max="6919" width="13.85546875" style="155" bestFit="1" customWidth="1"/>
    <col min="6920" max="6922" width="7.7109375" style="155" customWidth="1"/>
    <col min="6923" max="6923" width="8.85546875" style="155" customWidth="1"/>
    <col min="6924" max="6927" width="7.7109375" style="155" customWidth="1"/>
    <col min="6928" max="6928" width="8.85546875" style="155" customWidth="1"/>
    <col min="6929" max="6931" width="7.7109375" style="155" customWidth="1"/>
    <col min="6932" max="6932" width="9.5703125" style="155" customWidth="1"/>
    <col min="6933" max="6933" width="8.85546875" style="155" customWidth="1"/>
    <col min="6934" max="6937" width="7.7109375" style="155" customWidth="1"/>
    <col min="6938" max="6938" width="9" style="155" bestFit="1" customWidth="1"/>
    <col min="6939" max="7167" width="16.5703125" style="155"/>
    <col min="7168" max="7168" width="3.7109375" style="155" customWidth="1"/>
    <col min="7169" max="7169" width="20.7109375" style="155" bestFit="1" customWidth="1"/>
    <col min="7170" max="7170" width="27.5703125" style="155" bestFit="1" customWidth="1"/>
    <col min="7171" max="7171" width="13" style="155" bestFit="1" customWidth="1"/>
    <col min="7172" max="7172" width="12.85546875" style="155" customWidth="1"/>
    <col min="7173" max="7173" width="15" style="155" bestFit="1" customWidth="1"/>
    <col min="7174" max="7174" width="15.28515625" style="155" bestFit="1" customWidth="1"/>
    <col min="7175" max="7175" width="13.85546875" style="155" bestFit="1" customWidth="1"/>
    <col min="7176" max="7178" width="7.7109375" style="155" customWidth="1"/>
    <col min="7179" max="7179" width="8.85546875" style="155" customWidth="1"/>
    <col min="7180" max="7183" width="7.7109375" style="155" customWidth="1"/>
    <col min="7184" max="7184" width="8.85546875" style="155" customWidth="1"/>
    <col min="7185" max="7187" width="7.7109375" style="155" customWidth="1"/>
    <col min="7188" max="7188" width="9.5703125" style="155" customWidth="1"/>
    <col min="7189" max="7189" width="8.85546875" style="155" customWidth="1"/>
    <col min="7190" max="7193" width="7.7109375" style="155" customWidth="1"/>
    <col min="7194" max="7194" width="9" style="155" bestFit="1" customWidth="1"/>
    <col min="7195" max="7423" width="16.5703125" style="155"/>
    <col min="7424" max="7424" width="3.7109375" style="155" customWidth="1"/>
    <col min="7425" max="7425" width="20.7109375" style="155" bestFit="1" customWidth="1"/>
    <col min="7426" max="7426" width="27.5703125" style="155" bestFit="1" customWidth="1"/>
    <col min="7427" max="7427" width="13" style="155" bestFit="1" customWidth="1"/>
    <col min="7428" max="7428" width="12.85546875" style="155" customWidth="1"/>
    <col min="7429" max="7429" width="15" style="155" bestFit="1" customWidth="1"/>
    <col min="7430" max="7430" width="15.28515625" style="155" bestFit="1" customWidth="1"/>
    <col min="7431" max="7431" width="13.85546875" style="155" bestFit="1" customWidth="1"/>
    <col min="7432" max="7434" width="7.7109375" style="155" customWidth="1"/>
    <col min="7435" max="7435" width="8.85546875" style="155" customWidth="1"/>
    <col min="7436" max="7439" width="7.7109375" style="155" customWidth="1"/>
    <col min="7440" max="7440" width="8.85546875" style="155" customWidth="1"/>
    <col min="7441" max="7443" width="7.7109375" style="155" customWidth="1"/>
    <col min="7444" max="7444" width="9.5703125" style="155" customWidth="1"/>
    <col min="7445" max="7445" width="8.85546875" style="155" customWidth="1"/>
    <col min="7446" max="7449" width="7.7109375" style="155" customWidth="1"/>
    <col min="7450" max="7450" width="9" style="155" bestFit="1" customWidth="1"/>
    <col min="7451" max="7679" width="16.5703125" style="155"/>
    <col min="7680" max="7680" width="3.7109375" style="155" customWidth="1"/>
    <col min="7681" max="7681" width="20.7109375" style="155" bestFit="1" customWidth="1"/>
    <col min="7682" max="7682" width="27.5703125" style="155" bestFit="1" customWidth="1"/>
    <col min="7683" max="7683" width="13" style="155" bestFit="1" customWidth="1"/>
    <col min="7684" max="7684" width="12.85546875" style="155" customWidth="1"/>
    <col min="7685" max="7685" width="15" style="155" bestFit="1" customWidth="1"/>
    <col min="7686" max="7686" width="15.28515625" style="155" bestFit="1" customWidth="1"/>
    <col min="7687" max="7687" width="13.85546875" style="155" bestFit="1" customWidth="1"/>
    <col min="7688" max="7690" width="7.7109375" style="155" customWidth="1"/>
    <col min="7691" max="7691" width="8.85546875" style="155" customWidth="1"/>
    <col min="7692" max="7695" width="7.7109375" style="155" customWidth="1"/>
    <col min="7696" max="7696" width="8.85546875" style="155" customWidth="1"/>
    <col min="7697" max="7699" width="7.7109375" style="155" customWidth="1"/>
    <col min="7700" max="7700" width="9.5703125" style="155" customWidth="1"/>
    <col min="7701" max="7701" width="8.85546875" style="155" customWidth="1"/>
    <col min="7702" max="7705" width="7.7109375" style="155" customWidth="1"/>
    <col min="7706" max="7706" width="9" style="155" bestFit="1" customWidth="1"/>
    <col min="7707" max="7935" width="16.5703125" style="155"/>
    <col min="7936" max="7936" width="3.7109375" style="155" customWidth="1"/>
    <col min="7937" max="7937" width="20.7109375" style="155" bestFit="1" customWidth="1"/>
    <col min="7938" max="7938" width="27.5703125" style="155" bestFit="1" customWidth="1"/>
    <col min="7939" max="7939" width="13" style="155" bestFit="1" customWidth="1"/>
    <col min="7940" max="7940" width="12.85546875" style="155" customWidth="1"/>
    <col min="7941" max="7941" width="15" style="155" bestFit="1" customWidth="1"/>
    <col min="7942" max="7942" width="15.28515625" style="155" bestFit="1" customWidth="1"/>
    <col min="7943" max="7943" width="13.85546875" style="155" bestFit="1" customWidth="1"/>
    <col min="7944" max="7946" width="7.7109375" style="155" customWidth="1"/>
    <col min="7947" max="7947" width="8.85546875" style="155" customWidth="1"/>
    <col min="7948" max="7951" width="7.7109375" style="155" customWidth="1"/>
    <col min="7952" max="7952" width="8.85546875" style="155" customWidth="1"/>
    <col min="7953" max="7955" width="7.7109375" style="155" customWidth="1"/>
    <col min="7956" max="7956" width="9.5703125" style="155" customWidth="1"/>
    <col min="7957" max="7957" width="8.85546875" style="155" customWidth="1"/>
    <col min="7958" max="7961" width="7.7109375" style="155" customWidth="1"/>
    <col min="7962" max="7962" width="9" style="155" bestFit="1" customWidth="1"/>
    <col min="7963" max="8191" width="16.5703125" style="155"/>
    <col min="8192" max="8192" width="3.7109375" style="155" customWidth="1"/>
    <col min="8193" max="8193" width="20.7109375" style="155" bestFit="1" customWidth="1"/>
    <col min="8194" max="8194" width="27.5703125" style="155" bestFit="1" customWidth="1"/>
    <col min="8195" max="8195" width="13" style="155" bestFit="1" customWidth="1"/>
    <col min="8196" max="8196" width="12.85546875" style="155" customWidth="1"/>
    <col min="8197" max="8197" width="15" style="155" bestFit="1" customWidth="1"/>
    <col min="8198" max="8198" width="15.28515625" style="155" bestFit="1" customWidth="1"/>
    <col min="8199" max="8199" width="13.85546875" style="155" bestFit="1" customWidth="1"/>
    <col min="8200" max="8202" width="7.7109375" style="155" customWidth="1"/>
    <col min="8203" max="8203" width="8.85546875" style="155" customWidth="1"/>
    <col min="8204" max="8207" width="7.7109375" style="155" customWidth="1"/>
    <col min="8208" max="8208" width="8.85546875" style="155" customWidth="1"/>
    <col min="8209" max="8211" width="7.7109375" style="155" customWidth="1"/>
    <col min="8212" max="8212" width="9.5703125" style="155" customWidth="1"/>
    <col min="8213" max="8213" width="8.85546875" style="155" customWidth="1"/>
    <col min="8214" max="8217" width="7.7109375" style="155" customWidth="1"/>
    <col min="8218" max="8218" width="9" style="155" bestFit="1" customWidth="1"/>
    <col min="8219" max="8447" width="16.5703125" style="155"/>
    <col min="8448" max="8448" width="3.7109375" style="155" customWidth="1"/>
    <col min="8449" max="8449" width="20.7109375" style="155" bestFit="1" customWidth="1"/>
    <col min="8450" max="8450" width="27.5703125" style="155" bestFit="1" customWidth="1"/>
    <col min="8451" max="8451" width="13" style="155" bestFit="1" customWidth="1"/>
    <col min="8452" max="8452" width="12.85546875" style="155" customWidth="1"/>
    <col min="8453" max="8453" width="15" style="155" bestFit="1" customWidth="1"/>
    <col min="8454" max="8454" width="15.28515625" style="155" bestFit="1" customWidth="1"/>
    <col min="8455" max="8455" width="13.85546875" style="155" bestFit="1" customWidth="1"/>
    <col min="8456" max="8458" width="7.7109375" style="155" customWidth="1"/>
    <col min="8459" max="8459" width="8.85546875" style="155" customWidth="1"/>
    <col min="8460" max="8463" width="7.7109375" style="155" customWidth="1"/>
    <col min="8464" max="8464" width="8.85546875" style="155" customWidth="1"/>
    <col min="8465" max="8467" width="7.7109375" style="155" customWidth="1"/>
    <col min="8468" max="8468" width="9.5703125" style="155" customWidth="1"/>
    <col min="8469" max="8469" width="8.85546875" style="155" customWidth="1"/>
    <col min="8470" max="8473" width="7.7109375" style="155" customWidth="1"/>
    <col min="8474" max="8474" width="9" style="155" bestFit="1" customWidth="1"/>
    <col min="8475" max="8703" width="16.5703125" style="155"/>
    <col min="8704" max="8704" width="3.7109375" style="155" customWidth="1"/>
    <col min="8705" max="8705" width="20.7109375" style="155" bestFit="1" customWidth="1"/>
    <col min="8706" max="8706" width="27.5703125" style="155" bestFit="1" customWidth="1"/>
    <col min="8707" max="8707" width="13" style="155" bestFit="1" customWidth="1"/>
    <col min="8708" max="8708" width="12.85546875" style="155" customWidth="1"/>
    <col min="8709" max="8709" width="15" style="155" bestFit="1" customWidth="1"/>
    <col min="8710" max="8710" width="15.28515625" style="155" bestFit="1" customWidth="1"/>
    <col min="8711" max="8711" width="13.85546875" style="155" bestFit="1" customWidth="1"/>
    <col min="8712" max="8714" width="7.7109375" style="155" customWidth="1"/>
    <col min="8715" max="8715" width="8.85546875" style="155" customWidth="1"/>
    <col min="8716" max="8719" width="7.7109375" style="155" customWidth="1"/>
    <col min="8720" max="8720" width="8.85546875" style="155" customWidth="1"/>
    <col min="8721" max="8723" width="7.7109375" style="155" customWidth="1"/>
    <col min="8724" max="8724" width="9.5703125" style="155" customWidth="1"/>
    <col min="8725" max="8725" width="8.85546875" style="155" customWidth="1"/>
    <col min="8726" max="8729" width="7.7109375" style="155" customWidth="1"/>
    <col min="8730" max="8730" width="9" style="155" bestFit="1" customWidth="1"/>
    <col min="8731" max="8959" width="16.5703125" style="155"/>
    <col min="8960" max="8960" width="3.7109375" style="155" customWidth="1"/>
    <col min="8961" max="8961" width="20.7109375" style="155" bestFit="1" customWidth="1"/>
    <col min="8962" max="8962" width="27.5703125" style="155" bestFit="1" customWidth="1"/>
    <col min="8963" max="8963" width="13" style="155" bestFit="1" customWidth="1"/>
    <col min="8964" max="8964" width="12.85546875" style="155" customWidth="1"/>
    <col min="8965" max="8965" width="15" style="155" bestFit="1" customWidth="1"/>
    <col min="8966" max="8966" width="15.28515625" style="155" bestFit="1" customWidth="1"/>
    <col min="8967" max="8967" width="13.85546875" style="155" bestFit="1" customWidth="1"/>
    <col min="8968" max="8970" width="7.7109375" style="155" customWidth="1"/>
    <col min="8971" max="8971" width="8.85546875" style="155" customWidth="1"/>
    <col min="8972" max="8975" width="7.7109375" style="155" customWidth="1"/>
    <col min="8976" max="8976" width="8.85546875" style="155" customWidth="1"/>
    <col min="8977" max="8979" width="7.7109375" style="155" customWidth="1"/>
    <col min="8980" max="8980" width="9.5703125" style="155" customWidth="1"/>
    <col min="8981" max="8981" width="8.85546875" style="155" customWidth="1"/>
    <col min="8982" max="8985" width="7.7109375" style="155" customWidth="1"/>
    <col min="8986" max="8986" width="9" style="155" bestFit="1" customWidth="1"/>
    <col min="8987" max="9215" width="16.5703125" style="155"/>
    <col min="9216" max="9216" width="3.7109375" style="155" customWidth="1"/>
    <col min="9217" max="9217" width="20.7109375" style="155" bestFit="1" customWidth="1"/>
    <col min="9218" max="9218" width="27.5703125" style="155" bestFit="1" customWidth="1"/>
    <col min="9219" max="9219" width="13" style="155" bestFit="1" customWidth="1"/>
    <col min="9220" max="9220" width="12.85546875" style="155" customWidth="1"/>
    <col min="9221" max="9221" width="15" style="155" bestFit="1" customWidth="1"/>
    <col min="9222" max="9222" width="15.28515625" style="155" bestFit="1" customWidth="1"/>
    <col min="9223" max="9223" width="13.85546875" style="155" bestFit="1" customWidth="1"/>
    <col min="9224" max="9226" width="7.7109375" style="155" customWidth="1"/>
    <col min="9227" max="9227" width="8.85546875" style="155" customWidth="1"/>
    <col min="9228" max="9231" width="7.7109375" style="155" customWidth="1"/>
    <col min="9232" max="9232" width="8.85546875" style="155" customWidth="1"/>
    <col min="9233" max="9235" width="7.7109375" style="155" customWidth="1"/>
    <col min="9236" max="9236" width="9.5703125" style="155" customWidth="1"/>
    <col min="9237" max="9237" width="8.85546875" style="155" customWidth="1"/>
    <col min="9238" max="9241" width="7.7109375" style="155" customWidth="1"/>
    <col min="9242" max="9242" width="9" style="155" bestFit="1" customWidth="1"/>
    <col min="9243" max="9471" width="16.5703125" style="155"/>
    <col min="9472" max="9472" width="3.7109375" style="155" customWidth="1"/>
    <col min="9473" max="9473" width="20.7109375" style="155" bestFit="1" customWidth="1"/>
    <col min="9474" max="9474" width="27.5703125" style="155" bestFit="1" customWidth="1"/>
    <col min="9475" max="9475" width="13" style="155" bestFit="1" customWidth="1"/>
    <col min="9476" max="9476" width="12.85546875" style="155" customWidth="1"/>
    <col min="9477" max="9477" width="15" style="155" bestFit="1" customWidth="1"/>
    <col min="9478" max="9478" width="15.28515625" style="155" bestFit="1" customWidth="1"/>
    <col min="9479" max="9479" width="13.85546875" style="155" bestFit="1" customWidth="1"/>
    <col min="9480" max="9482" width="7.7109375" style="155" customWidth="1"/>
    <col min="9483" max="9483" width="8.85546875" style="155" customWidth="1"/>
    <col min="9484" max="9487" width="7.7109375" style="155" customWidth="1"/>
    <col min="9488" max="9488" width="8.85546875" style="155" customWidth="1"/>
    <col min="9489" max="9491" width="7.7109375" style="155" customWidth="1"/>
    <col min="9492" max="9492" width="9.5703125" style="155" customWidth="1"/>
    <col min="9493" max="9493" width="8.85546875" style="155" customWidth="1"/>
    <col min="9494" max="9497" width="7.7109375" style="155" customWidth="1"/>
    <col min="9498" max="9498" width="9" style="155" bestFit="1" customWidth="1"/>
    <col min="9499" max="9727" width="16.5703125" style="155"/>
    <col min="9728" max="9728" width="3.7109375" style="155" customWidth="1"/>
    <col min="9729" max="9729" width="20.7109375" style="155" bestFit="1" customWidth="1"/>
    <col min="9730" max="9730" width="27.5703125" style="155" bestFit="1" customWidth="1"/>
    <col min="9731" max="9731" width="13" style="155" bestFit="1" customWidth="1"/>
    <col min="9732" max="9732" width="12.85546875" style="155" customWidth="1"/>
    <col min="9733" max="9733" width="15" style="155" bestFit="1" customWidth="1"/>
    <col min="9734" max="9734" width="15.28515625" style="155" bestFit="1" customWidth="1"/>
    <col min="9735" max="9735" width="13.85546875" style="155" bestFit="1" customWidth="1"/>
    <col min="9736" max="9738" width="7.7109375" style="155" customWidth="1"/>
    <col min="9739" max="9739" width="8.85546875" style="155" customWidth="1"/>
    <col min="9740" max="9743" width="7.7109375" style="155" customWidth="1"/>
    <col min="9744" max="9744" width="8.85546875" style="155" customWidth="1"/>
    <col min="9745" max="9747" width="7.7109375" style="155" customWidth="1"/>
    <col min="9748" max="9748" width="9.5703125" style="155" customWidth="1"/>
    <col min="9749" max="9749" width="8.85546875" style="155" customWidth="1"/>
    <col min="9750" max="9753" width="7.7109375" style="155" customWidth="1"/>
    <col min="9754" max="9754" width="9" style="155" bestFit="1" customWidth="1"/>
    <col min="9755" max="9983" width="16.5703125" style="155"/>
    <col min="9984" max="9984" width="3.7109375" style="155" customWidth="1"/>
    <col min="9985" max="9985" width="20.7109375" style="155" bestFit="1" customWidth="1"/>
    <col min="9986" max="9986" width="27.5703125" style="155" bestFit="1" customWidth="1"/>
    <col min="9987" max="9987" width="13" style="155" bestFit="1" customWidth="1"/>
    <col min="9988" max="9988" width="12.85546875" style="155" customWidth="1"/>
    <col min="9989" max="9989" width="15" style="155" bestFit="1" customWidth="1"/>
    <col min="9990" max="9990" width="15.28515625" style="155" bestFit="1" customWidth="1"/>
    <col min="9991" max="9991" width="13.85546875" style="155" bestFit="1" customWidth="1"/>
    <col min="9992" max="9994" width="7.7109375" style="155" customWidth="1"/>
    <col min="9995" max="9995" width="8.85546875" style="155" customWidth="1"/>
    <col min="9996" max="9999" width="7.7109375" style="155" customWidth="1"/>
    <col min="10000" max="10000" width="8.85546875" style="155" customWidth="1"/>
    <col min="10001" max="10003" width="7.7109375" style="155" customWidth="1"/>
    <col min="10004" max="10004" width="9.5703125" style="155" customWidth="1"/>
    <col min="10005" max="10005" width="8.85546875" style="155" customWidth="1"/>
    <col min="10006" max="10009" width="7.7109375" style="155" customWidth="1"/>
    <col min="10010" max="10010" width="9" style="155" bestFit="1" customWidth="1"/>
    <col min="10011" max="10239" width="16.5703125" style="155"/>
    <col min="10240" max="10240" width="3.7109375" style="155" customWidth="1"/>
    <col min="10241" max="10241" width="20.7109375" style="155" bestFit="1" customWidth="1"/>
    <col min="10242" max="10242" width="27.5703125" style="155" bestFit="1" customWidth="1"/>
    <col min="10243" max="10243" width="13" style="155" bestFit="1" customWidth="1"/>
    <col min="10244" max="10244" width="12.85546875" style="155" customWidth="1"/>
    <col min="10245" max="10245" width="15" style="155" bestFit="1" customWidth="1"/>
    <col min="10246" max="10246" width="15.28515625" style="155" bestFit="1" customWidth="1"/>
    <col min="10247" max="10247" width="13.85546875" style="155" bestFit="1" customWidth="1"/>
    <col min="10248" max="10250" width="7.7109375" style="155" customWidth="1"/>
    <col min="10251" max="10251" width="8.85546875" style="155" customWidth="1"/>
    <col min="10252" max="10255" width="7.7109375" style="155" customWidth="1"/>
    <col min="10256" max="10256" width="8.85546875" style="155" customWidth="1"/>
    <col min="10257" max="10259" width="7.7109375" style="155" customWidth="1"/>
    <col min="10260" max="10260" width="9.5703125" style="155" customWidth="1"/>
    <col min="10261" max="10261" width="8.85546875" style="155" customWidth="1"/>
    <col min="10262" max="10265" width="7.7109375" style="155" customWidth="1"/>
    <col min="10266" max="10266" width="9" style="155" bestFit="1" customWidth="1"/>
    <col min="10267" max="10495" width="16.5703125" style="155"/>
    <col min="10496" max="10496" width="3.7109375" style="155" customWidth="1"/>
    <col min="10497" max="10497" width="20.7109375" style="155" bestFit="1" customWidth="1"/>
    <col min="10498" max="10498" width="27.5703125" style="155" bestFit="1" customWidth="1"/>
    <col min="10499" max="10499" width="13" style="155" bestFit="1" customWidth="1"/>
    <col min="10500" max="10500" width="12.85546875" style="155" customWidth="1"/>
    <col min="10501" max="10501" width="15" style="155" bestFit="1" customWidth="1"/>
    <col min="10502" max="10502" width="15.28515625" style="155" bestFit="1" customWidth="1"/>
    <col min="10503" max="10503" width="13.85546875" style="155" bestFit="1" customWidth="1"/>
    <col min="10504" max="10506" width="7.7109375" style="155" customWidth="1"/>
    <col min="10507" max="10507" width="8.85546875" style="155" customWidth="1"/>
    <col min="10508" max="10511" width="7.7109375" style="155" customWidth="1"/>
    <col min="10512" max="10512" width="8.85546875" style="155" customWidth="1"/>
    <col min="10513" max="10515" width="7.7109375" style="155" customWidth="1"/>
    <col min="10516" max="10516" width="9.5703125" style="155" customWidth="1"/>
    <col min="10517" max="10517" width="8.85546875" style="155" customWidth="1"/>
    <col min="10518" max="10521" width="7.7109375" style="155" customWidth="1"/>
    <col min="10522" max="10522" width="9" style="155" bestFit="1" customWidth="1"/>
    <col min="10523" max="10751" width="16.5703125" style="155"/>
    <col min="10752" max="10752" width="3.7109375" style="155" customWidth="1"/>
    <col min="10753" max="10753" width="20.7109375" style="155" bestFit="1" customWidth="1"/>
    <col min="10754" max="10754" width="27.5703125" style="155" bestFit="1" customWidth="1"/>
    <col min="10755" max="10755" width="13" style="155" bestFit="1" customWidth="1"/>
    <col min="10756" max="10756" width="12.85546875" style="155" customWidth="1"/>
    <col min="10757" max="10757" width="15" style="155" bestFit="1" customWidth="1"/>
    <col min="10758" max="10758" width="15.28515625" style="155" bestFit="1" customWidth="1"/>
    <col min="10759" max="10759" width="13.85546875" style="155" bestFit="1" customWidth="1"/>
    <col min="10760" max="10762" width="7.7109375" style="155" customWidth="1"/>
    <col min="10763" max="10763" width="8.85546875" style="155" customWidth="1"/>
    <col min="10764" max="10767" width="7.7109375" style="155" customWidth="1"/>
    <col min="10768" max="10768" width="8.85546875" style="155" customWidth="1"/>
    <col min="10769" max="10771" width="7.7109375" style="155" customWidth="1"/>
    <col min="10772" max="10772" width="9.5703125" style="155" customWidth="1"/>
    <col min="10773" max="10773" width="8.85546875" style="155" customWidth="1"/>
    <col min="10774" max="10777" width="7.7109375" style="155" customWidth="1"/>
    <col min="10778" max="10778" width="9" style="155" bestFit="1" customWidth="1"/>
    <col min="10779" max="11007" width="16.5703125" style="155"/>
    <col min="11008" max="11008" width="3.7109375" style="155" customWidth="1"/>
    <col min="11009" max="11009" width="20.7109375" style="155" bestFit="1" customWidth="1"/>
    <col min="11010" max="11010" width="27.5703125" style="155" bestFit="1" customWidth="1"/>
    <col min="11011" max="11011" width="13" style="155" bestFit="1" customWidth="1"/>
    <col min="11012" max="11012" width="12.85546875" style="155" customWidth="1"/>
    <col min="11013" max="11013" width="15" style="155" bestFit="1" customWidth="1"/>
    <col min="11014" max="11014" width="15.28515625" style="155" bestFit="1" customWidth="1"/>
    <col min="11015" max="11015" width="13.85546875" style="155" bestFit="1" customWidth="1"/>
    <col min="11016" max="11018" width="7.7109375" style="155" customWidth="1"/>
    <col min="11019" max="11019" width="8.85546875" style="155" customWidth="1"/>
    <col min="11020" max="11023" width="7.7109375" style="155" customWidth="1"/>
    <col min="11024" max="11024" width="8.85546875" style="155" customWidth="1"/>
    <col min="11025" max="11027" width="7.7109375" style="155" customWidth="1"/>
    <col min="11028" max="11028" width="9.5703125" style="155" customWidth="1"/>
    <col min="11029" max="11029" width="8.85546875" style="155" customWidth="1"/>
    <col min="11030" max="11033" width="7.7109375" style="155" customWidth="1"/>
    <col min="11034" max="11034" width="9" style="155" bestFit="1" customWidth="1"/>
    <col min="11035" max="11263" width="16.5703125" style="155"/>
    <col min="11264" max="11264" width="3.7109375" style="155" customWidth="1"/>
    <col min="11265" max="11265" width="20.7109375" style="155" bestFit="1" customWidth="1"/>
    <col min="11266" max="11266" width="27.5703125" style="155" bestFit="1" customWidth="1"/>
    <col min="11267" max="11267" width="13" style="155" bestFit="1" customWidth="1"/>
    <col min="11268" max="11268" width="12.85546875" style="155" customWidth="1"/>
    <col min="11269" max="11269" width="15" style="155" bestFit="1" customWidth="1"/>
    <col min="11270" max="11270" width="15.28515625" style="155" bestFit="1" customWidth="1"/>
    <col min="11271" max="11271" width="13.85546875" style="155" bestFit="1" customWidth="1"/>
    <col min="11272" max="11274" width="7.7109375" style="155" customWidth="1"/>
    <col min="11275" max="11275" width="8.85546875" style="155" customWidth="1"/>
    <col min="11276" max="11279" width="7.7109375" style="155" customWidth="1"/>
    <col min="11280" max="11280" width="8.85546875" style="155" customWidth="1"/>
    <col min="11281" max="11283" width="7.7109375" style="155" customWidth="1"/>
    <col min="11284" max="11284" width="9.5703125" style="155" customWidth="1"/>
    <col min="11285" max="11285" width="8.85546875" style="155" customWidth="1"/>
    <col min="11286" max="11289" width="7.7109375" style="155" customWidth="1"/>
    <col min="11290" max="11290" width="9" style="155" bestFit="1" customWidth="1"/>
    <col min="11291" max="11519" width="16.5703125" style="155"/>
    <col min="11520" max="11520" width="3.7109375" style="155" customWidth="1"/>
    <col min="11521" max="11521" width="20.7109375" style="155" bestFit="1" customWidth="1"/>
    <col min="11522" max="11522" width="27.5703125" style="155" bestFit="1" customWidth="1"/>
    <col min="11523" max="11523" width="13" style="155" bestFit="1" customWidth="1"/>
    <col min="11524" max="11524" width="12.85546875" style="155" customWidth="1"/>
    <col min="11525" max="11525" width="15" style="155" bestFit="1" customWidth="1"/>
    <col min="11526" max="11526" width="15.28515625" style="155" bestFit="1" customWidth="1"/>
    <col min="11527" max="11527" width="13.85546875" style="155" bestFit="1" customWidth="1"/>
    <col min="11528" max="11530" width="7.7109375" style="155" customWidth="1"/>
    <col min="11531" max="11531" width="8.85546875" style="155" customWidth="1"/>
    <col min="11532" max="11535" width="7.7109375" style="155" customWidth="1"/>
    <col min="11536" max="11536" width="8.85546875" style="155" customWidth="1"/>
    <col min="11537" max="11539" width="7.7109375" style="155" customWidth="1"/>
    <col min="11540" max="11540" width="9.5703125" style="155" customWidth="1"/>
    <col min="11541" max="11541" width="8.85546875" style="155" customWidth="1"/>
    <col min="11542" max="11545" width="7.7109375" style="155" customWidth="1"/>
    <col min="11546" max="11546" width="9" style="155" bestFit="1" customWidth="1"/>
    <col min="11547" max="11775" width="16.5703125" style="155"/>
    <col min="11776" max="11776" width="3.7109375" style="155" customWidth="1"/>
    <col min="11777" max="11777" width="20.7109375" style="155" bestFit="1" customWidth="1"/>
    <col min="11778" max="11778" width="27.5703125" style="155" bestFit="1" customWidth="1"/>
    <col min="11779" max="11779" width="13" style="155" bestFit="1" customWidth="1"/>
    <col min="11780" max="11780" width="12.85546875" style="155" customWidth="1"/>
    <col min="11781" max="11781" width="15" style="155" bestFit="1" customWidth="1"/>
    <col min="11782" max="11782" width="15.28515625" style="155" bestFit="1" customWidth="1"/>
    <col min="11783" max="11783" width="13.85546875" style="155" bestFit="1" customWidth="1"/>
    <col min="11784" max="11786" width="7.7109375" style="155" customWidth="1"/>
    <col min="11787" max="11787" width="8.85546875" style="155" customWidth="1"/>
    <col min="11788" max="11791" width="7.7109375" style="155" customWidth="1"/>
    <col min="11792" max="11792" width="8.85546875" style="155" customWidth="1"/>
    <col min="11793" max="11795" width="7.7109375" style="155" customWidth="1"/>
    <col min="11796" max="11796" width="9.5703125" style="155" customWidth="1"/>
    <col min="11797" max="11797" width="8.85546875" style="155" customWidth="1"/>
    <col min="11798" max="11801" width="7.7109375" style="155" customWidth="1"/>
    <col min="11802" max="11802" width="9" style="155" bestFit="1" customWidth="1"/>
    <col min="11803" max="12031" width="16.5703125" style="155"/>
    <col min="12032" max="12032" width="3.7109375" style="155" customWidth="1"/>
    <col min="12033" max="12033" width="20.7109375" style="155" bestFit="1" customWidth="1"/>
    <col min="12034" max="12034" width="27.5703125" style="155" bestFit="1" customWidth="1"/>
    <col min="12035" max="12035" width="13" style="155" bestFit="1" customWidth="1"/>
    <col min="12036" max="12036" width="12.85546875" style="155" customWidth="1"/>
    <col min="12037" max="12037" width="15" style="155" bestFit="1" customWidth="1"/>
    <col min="12038" max="12038" width="15.28515625" style="155" bestFit="1" customWidth="1"/>
    <col min="12039" max="12039" width="13.85546875" style="155" bestFit="1" customWidth="1"/>
    <col min="12040" max="12042" width="7.7109375" style="155" customWidth="1"/>
    <col min="12043" max="12043" width="8.85546875" style="155" customWidth="1"/>
    <col min="12044" max="12047" width="7.7109375" style="155" customWidth="1"/>
    <col min="12048" max="12048" width="8.85546875" style="155" customWidth="1"/>
    <col min="12049" max="12051" width="7.7109375" style="155" customWidth="1"/>
    <col min="12052" max="12052" width="9.5703125" style="155" customWidth="1"/>
    <col min="12053" max="12053" width="8.85546875" style="155" customWidth="1"/>
    <col min="12054" max="12057" width="7.7109375" style="155" customWidth="1"/>
    <col min="12058" max="12058" width="9" style="155" bestFit="1" customWidth="1"/>
    <col min="12059" max="12287" width="16.5703125" style="155"/>
    <col min="12288" max="12288" width="3.7109375" style="155" customWidth="1"/>
    <col min="12289" max="12289" width="20.7109375" style="155" bestFit="1" customWidth="1"/>
    <col min="12290" max="12290" width="27.5703125" style="155" bestFit="1" customWidth="1"/>
    <col min="12291" max="12291" width="13" style="155" bestFit="1" customWidth="1"/>
    <col min="12292" max="12292" width="12.85546875" style="155" customWidth="1"/>
    <col min="12293" max="12293" width="15" style="155" bestFit="1" customWidth="1"/>
    <col min="12294" max="12294" width="15.28515625" style="155" bestFit="1" customWidth="1"/>
    <col min="12295" max="12295" width="13.85546875" style="155" bestFit="1" customWidth="1"/>
    <col min="12296" max="12298" width="7.7109375" style="155" customWidth="1"/>
    <col min="12299" max="12299" width="8.85546875" style="155" customWidth="1"/>
    <col min="12300" max="12303" width="7.7109375" style="155" customWidth="1"/>
    <col min="12304" max="12304" width="8.85546875" style="155" customWidth="1"/>
    <col min="12305" max="12307" width="7.7109375" style="155" customWidth="1"/>
    <col min="12308" max="12308" width="9.5703125" style="155" customWidth="1"/>
    <col min="12309" max="12309" width="8.85546875" style="155" customWidth="1"/>
    <col min="12310" max="12313" width="7.7109375" style="155" customWidth="1"/>
    <col min="12314" max="12314" width="9" style="155" bestFit="1" customWidth="1"/>
    <col min="12315" max="12543" width="16.5703125" style="155"/>
    <col min="12544" max="12544" width="3.7109375" style="155" customWidth="1"/>
    <col min="12545" max="12545" width="20.7109375" style="155" bestFit="1" customWidth="1"/>
    <col min="12546" max="12546" width="27.5703125" style="155" bestFit="1" customWidth="1"/>
    <col min="12547" max="12547" width="13" style="155" bestFit="1" customWidth="1"/>
    <col min="12548" max="12548" width="12.85546875" style="155" customWidth="1"/>
    <col min="12549" max="12549" width="15" style="155" bestFit="1" customWidth="1"/>
    <col min="12550" max="12550" width="15.28515625" style="155" bestFit="1" customWidth="1"/>
    <col min="12551" max="12551" width="13.85546875" style="155" bestFit="1" customWidth="1"/>
    <col min="12552" max="12554" width="7.7109375" style="155" customWidth="1"/>
    <col min="12555" max="12555" width="8.85546875" style="155" customWidth="1"/>
    <col min="12556" max="12559" width="7.7109375" style="155" customWidth="1"/>
    <col min="12560" max="12560" width="8.85546875" style="155" customWidth="1"/>
    <col min="12561" max="12563" width="7.7109375" style="155" customWidth="1"/>
    <col min="12564" max="12564" width="9.5703125" style="155" customWidth="1"/>
    <col min="12565" max="12565" width="8.85546875" style="155" customWidth="1"/>
    <col min="12566" max="12569" width="7.7109375" style="155" customWidth="1"/>
    <col min="12570" max="12570" width="9" style="155" bestFit="1" customWidth="1"/>
    <col min="12571" max="12799" width="16.5703125" style="155"/>
    <col min="12800" max="12800" width="3.7109375" style="155" customWidth="1"/>
    <col min="12801" max="12801" width="20.7109375" style="155" bestFit="1" customWidth="1"/>
    <col min="12802" max="12802" width="27.5703125" style="155" bestFit="1" customWidth="1"/>
    <col min="12803" max="12803" width="13" style="155" bestFit="1" customWidth="1"/>
    <col min="12804" max="12804" width="12.85546875" style="155" customWidth="1"/>
    <col min="12805" max="12805" width="15" style="155" bestFit="1" customWidth="1"/>
    <col min="12806" max="12806" width="15.28515625" style="155" bestFit="1" customWidth="1"/>
    <col min="12807" max="12807" width="13.85546875" style="155" bestFit="1" customWidth="1"/>
    <col min="12808" max="12810" width="7.7109375" style="155" customWidth="1"/>
    <col min="12811" max="12811" width="8.85546875" style="155" customWidth="1"/>
    <col min="12812" max="12815" width="7.7109375" style="155" customWidth="1"/>
    <col min="12816" max="12816" width="8.85546875" style="155" customWidth="1"/>
    <col min="12817" max="12819" width="7.7109375" style="155" customWidth="1"/>
    <col min="12820" max="12820" width="9.5703125" style="155" customWidth="1"/>
    <col min="12821" max="12821" width="8.85546875" style="155" customWidth="1"/>
    <col min="12822" max="12825" width="7.7109375" style="155" customWidth="1"/>
    <col min="12826" max="12826" width="9" style="155" bestFit="1" customWidth="1"/>
    <col min="12827" max="13055" width="16.5703125" style="155"/>
    <col min="13056" max="13056" width="3.7109375" style="155" customWidth="1"/>
    <col min="13057" max="13057" width="20.7109375" style="155" bestFit="1" customWidth="1"/>
    <col min="13058" max="13058" width="27.5703125" style="155" bestFit="1" customWidth="1"/>
    <col min="13059" max="13059" width="13" style="155" bestFit="1" customWidth="1"/>
    <col min="13060" max="13060" width="12.85546875" style="155" customWidth="1"/>
    <col min="13061" max="13061" width="15" style="155" bestFit="1" customWidth="1"/>
    <col min="13062" max="13062" width="15.28515625" style="155" bestFit="1" customWidth="1"/>
    <col min="13063" max="13063" width="13.85546875" style="155" bestFit="1" customWidth="1"/>
    <col min="13064" max="13066" width="7.7109375" style="155" customWidth="1"/>
    <col min="13067" max="13067" width="8.85546875" style="155" customWidth="1"/>
    <col min="13068" max="13071" width="7.7109375" style="155" customWidth="1"/>
    <col min="13072" max="13072" width="8.85546875" style="155" customWidth="1"/>
    <col min="13073" max="13075" width="7.7109375" style="155" customWidth="1"/>
    <col min="13076" max="13076" width="9.5703125" style="155" customWidth="1"/>
    <col min="13077" max="13077" width="8.85546875" style="155" customWidth="1"/>
    <col min="13078" max="13081" width="7.7109375" style="155" customWidth="1"/>
    <col min="13082" max="13082" width="9" style="155" bestFit="1" customWidth="1"/>
    <col min="13083" max="13311" width="16.5703125" style="155"/>
    <col min="13312" max="13312" width="3.7109375" style="155" customWidth="1"/>
    <col min="13313" max="13313" width="20.7109375" style="155" bestFit="1" customWidth="1"/>
    <col min="13314" max="13314" width="27.5703125" style="155" bestFit="1" customWidth="1"/>
    <col min="13315" max="13315" width="13" style="155" bestFit="1" customWidth="1"/>
    <col min="13316" max="13316" width="12.85546875" style="155" customWidth="1"/>
    <col min="13317" max="13317" width="15" style="155" bestFit="1" customWidth="1"/>
    <col min="13318" max="13318" width="15.28515625" style="155" bestFit="1" customWidth="1"/>
    <col min="13319" max="13319" width="13.85546875" style="155" bestFit="1" customWidth="1"/>
    <col min="13320" max="13322" width="7.7109375" style="155" customWidth="1"/>
    <col min="13323" max="13323" width="8.85546875" style="155" customWidth="1"/>
    <col min="13324" max="13327" width="7.7109375" style="155" customWidth="1"/>
    <col min="13328" max="13328" width="8.85546875" style="155" customWidth="1"/>
    <col min="13329" max="13331" width="7.7109375" style="155" customWidth="1"/>
    <col min="13332" max="13332" width="9.5703125" style="155" customWidth="1"/>
    <col min="13333" max="13333" width="8.85546875" style="155" customWidth="1"/>
    <col min="13334" max="13337" width="7.7109375" style="155" customWidth="1"/>
    <col min="13338" max="13338" width="9" style="155" bestFit="1" customWidth="1"/>
    <col min="13339" max="13567" width="16.5703125" style="155"/>
    <col min="13568" max="13568" width="3.7109375" style="155" customWidth="1"/>
    <col min="13569" max="13569" width="20.7109375" style="155" bestFit="1" customWidth="1"/>
    <col min="13570" max="13570" width="27.5703125" style="155" bestFit="1" customWidth="1"/>
    <col min="13571" max="13571" width="13" style="155" bestFit="1" customWidth="1"/>
    <col min="13572" max="13572" width="12.85546875" style="155" customWidth="1"/>
    <col min="13573" max="13573" width="15" style="155" bestFit="1" customWidth="1"/>
    <col min="13574" max="13574" width="15.28515625" style="155" bestFit="1" customWidth="1"/>
    <col min="13575" max="13575" width="13.85546875" style="155" bestFit="1" customWidth="1"/>
    <col min="13576" max="13578" width="7.7109375" style="155" customWidth="1"/>
    <col min="13579" max="13579" width="8.85546875" style="155" customWidth="1"/>
    <col min="13580" max="13583" width="7.7109375" style="155" customWidth="1"/>
    <col min="13584" max="13584" width="8.85546875" style="155" customWidth="1"/>
    <col min="13585" max="13587" width="7.7109375" style="155" customWidth="1"/>
    <col min="13588" max="13588" width="9.5703125" style="155" customWidth="1"/>
    <col min="13589" max="13589" width="8.85546875" style="155" customWidth="1"/>
    <col min="13590" max="13593" width="7.7109375" style="155" customWidth="1"/>
    <col min="13594" max="13594" width="9" style="155" bestFit="1" customWidth="1"/>
    <col min="13595" max="13823" width="16.5703125" style="155"/>
    <col min="13824" max="13824" width="3.7109375" style="155" customWidth="1"/>
    <col min="13825" max="13825" width="20.7109375" style="155" bestFit="1" customWidth="1"/>
    <col min="13826" max="13826" width="27.5703125" style="155" bestFit="1" customWidth="1"/>
    <col min="13827" max="13827" width="13" style="155" bestFit="1" customWidth="1"/>
    <col min="13828" max="13828" width="12.85546875" style="155" customWidth="1"/>
    <col min="13829" max="13829" width="15" style="155" bestFit="1" customWidth="1"/>
    <col min="13830" max="13830" width="15.28515625" style="155" bestFit="1" customWidth="1"/>
    <col min="13831" max="13831" width="13.85546875" style="155" bestFit="1" customWidth="1"/>
    <col min="13832" max="13834" width="7.7109375" style="155" customWidth="1"/>
    <col min="13835" max="13835" width="8.85546875" style="155" customWidth="1"/>
    <col min="13836" max="13839" width="7.7109375" style="155" customWidth="1"/>
    <col min="13840" max="13840" width="8.85546875" style="155" customWidth="1"/>
    <col min="13841" max="13843" width="7.7109375" style="155" customWidth="1"/>
    <col min="13844" max="13844" width="9.5703125" style="155" customWidth="1"/>
    <col min="13845" max="13845" width="8.85546875" style="155" customWidth="1"/>
    <col min="13846" max="13849" width="7.7109375" style="155" customWidth="1"/>
    <col min="13850" max="13850" width="9" style="155" bestFit="1" customWidth="1"/>
    <col min="13851" max="14079" width="16.5703125" style="155"/>
    <col min="14080" max="14080" width="3.7109375" style="155" customWidth="1"/>
    <col min="14081" max="14081" width="20.7109375" style="155" bestFit="1" customWidth="1"/>
    <col min="14082" max="14082" width="27.5703125" style="155" bestFit="1" customWidth="1"/>
    <col min="14083" max="14083" width="13" style="155" bestFit="1" customWidth="1"/>
    <col min="14084" max="14084" width="12.85546875" style="155" customWidth="1"/>
    <col min="14085" max="14085" width="15" style="155" bestFit="1" customWidth="1"/>
    <col min="14086" max="14086" width="15.28515625" style="155" bestFit="1" customWidth="1"/>
    <col min="14087" max="14087" width="13.85546875" style="155" bestFit="1" customWidth="1"/>
    <col min="14088" max="14090" width="7.7109375" style="155" customWidth="1"/>
    <col min="14091" max="14091" width="8.85546875" style="155" customWidth="1"/>
    <col min="14092" max="14095" width="7.7109375" style="155" customWidth="1"/>
    <col min="14096" max="14096" width="8.85546875" style="155" customWidth="1"/>
    <col min="14097" max="14099" width="7.7109375" style="155" customWidth="1"/>
    <col min="14100" max="14100" width="9.5703125" style="155" customWidth="1"/>
    <col min="14101" max="14101" width="8.85546875" style="155" customWidth="1"/>
    <col min="14102" max="14105" width="7.7109375" style="155" customWidth="1"/>
    <col min="14106" max="14106" width="9" style="155" bestFit="1" customWidth="1"/>
    <col min="14107" max="14335" width="16.5703125" style="155"/>
    <col min="14336" max="14336" width="3.7109375" style="155" customWidth="1"/>
    <col min="14337" max="14337" width="20.7109375" style="155" bestFit="1" customWidth="1"/>
    <col min="14338" max="14338" width="27.5703125" style="155" bestFit="1" customWidth="1"/>
    <col min="14339" max="14339" width="13" style="155" bestFit="1" customWidth="1"/>
    <col min="14340" max="14340" width="12.85546875" style="155" customWidth="1"/>
    <col min="14341" max="14341" width="15" style="155" bestFit="1" customWidth="1"/>
    <col min="14342" max="14342" width="15.28515625" style="155" bestFit="1" customWidth="1"/>
    <col min="14343" max="14343" width="13.85546875" style="155" bestFit="1" customWidth="1"/>
    <col min="14344" max="14346" width="7.7109375" style="155" customWidth="1"/>
    <col min="14347" max="14347" width="8.85546875" style="155" customWidth="1"/>
    <col min="14348" max="14351" width="7.7109375" style="155" customWidth="1"/>
    <col min="14352" max="14352" width="8.85546875" style="155" customWidth="1"/>
    <col min="14353" max="14355" width="7.7109375" style="155" customWidth="1"/>
    <col min="14356" max="14356" width="9.5703125" style="155" customWidth="1"/>
    <col min="14357" max="14357" width="8.85546875" style="155" customWidth="1"/>
    <col min="14358" max="14361" width="7.7109375" style="155" customWidth="1"/>
    <col min="14362" max="14362" width="9" style="155" bestFit="1" customWidth="1"/>
    <col min="14363" max="14591" width="16.5703125" style="155"/>
    <col min="14592" max="14592" width="3.7109375" style="155" customWidth="1"/>
    <col min="14593" max="14593" width="20.7109375" style="155" bestFit="1" customWidth="1"/>
    <col min="14594" max="14594" width="27.5703125" style="155" bestFit="1" customWidth="1"/>
    <col min="14595" max="14595" width="13" style="155" bestFit="1" customWidth="1"/>
    <col min="14596" max="14596" width="12.85546875" style="155" customWidth="1"/>
    <col min="14597" max="14597" width="15" style="155" bestFit="1" customWidth="1"/>
    <col min="14598" max="14598" width="15.28515625" style="155" bestFit="1" customWidth="1"/>
    <col min="14599" max="14599" width="13.85546875" style="155" bestFit="1" customWidth="1"/>
    <col min="14600" max="14602" width="7.7109375" style="155" customWidth="1"/>
    <col min="14603" max="14603" width="8.85546875" style="155" customWidth="1"/>
    <col min="14604" max="14607" width="7.7109375" style="155" customWidth="1"/>
    <col min="14608" max="14608" width="8.85546875" style="155" customWidth="1"/>
    <col min="14609" max="14611" width="7.7109375" style="155" customWidth="1"/>
    <col min="14612" max="14612" width="9.5703125" style="155" customWidth="1"/>
    <col min="14613" max="14613" width="8.85546875" style="155" customWidth="1"/>
    <col min="14614" max="14617" width="7.7109375" style="155" customWidth="1"/>
    <col min="14618" max="14618" width="9" style="155" bestFit="1" customWidth="1"/>
    <col min="14619" max="14847" width="16.5703125" style="155"/>
    <col min="14848" max="14848" width="3.7109375" style="155" customWidth="1"/>
    <col min="14849" max="14849" width="20.7109375" style="155" bestFit="1" customWidth="1"/>
    <col min="14850" max="14850" width="27.5703125" style="155" bestFit="1" customWidth="1"/>
    <col min="14851" max="14851" width="13" style="155" bestFit="1" customWidth="1"/>
    <col min="14852" max="14852" width="12.85546875" style="155" customWidth="1"/>
    <col min="14853" max="14853" width="15" style="155" bestFit="1" customWidth="1"/>
    <col min="14854" max="14854" width="15.28515625" style="155" bestFit="1" customWidth="1"/>
    <col min="14855" max="14855" width="13.85546875" style="155" bestFit="1" customWidth="1"/>
    <col min="14856" max="14858" width="7.7109375" style="155" customWidth="1"/>
    <col min="14859" max="14859" width="8.85546875" style="155" customWidth="1"/>
    <col min="14860" max="14863" width="7.7109375" style="155" customWidth="1"/>
    <col min="14864" max="14864" width="8.85546875" style="155" customWidth="1"/>
    <col min="14865" max="14867" width="7.7109375" style="155" customWidth="1"/>
    <col min="14868" max="14868" width="9.5703125" style="155" customWidth="1"/>
    <col min="14869" max="14869" width="8.85546875" style="155" customWidth="1"/>
    <col min="14870" max="14873" width="7.7109375" style="155" customWidth="1"/>
    <col min="14874" max="14874" width="9" style="155" bestFit="1" customWidth="1"/>
    <col min="14875" max="15103" width="16.5703125" style="155"/>
    <col min="15104" max="15104" width="3.7109375" style="155" customWidth="1"/>
    <col min="15105" max="15105" width="20.7109375" style="155" bestFit="1" customWidth="1"/>
    <col min="15106" max="15106" width="27.5703125" style="155" bestFit="1" customWidth="1"/>
    <col min="15107" max="15107" width="13" style="155" bestFit="1" customWidth="1"/>
    <col min="15108" max="15108" width="12.85546875" style="155" customWidth="1"/>
    <col min="15109" max="15109" width="15" style="155" bestFit="1" customWidth="1"/>
    <col min="15110" max="15110" width="15.28515625" style="155" bestFit="1" customWidth="1"/>
    <col min="15111" max="15111" width="13.85546875" style="155" bestFit="1" customWidth="1"/>
    <col min="15112" max="15114" width="7.7109375" style="155" customWidth="1"/>
    <col min="15115" max="15115" width="8.85546875" style="155" customWidth="1"/>
    <col min="15116" max="15119" width="7.7109375" style="155" customWidth="1"/>
    <col min="15120" max="15120" width="8.85546875" style="155" customWidth="1"/>
    <col min="15121" max="15123" width="7.7109375" style="155" customWidth="1"/>
    <col min="15124" max="15124" width="9.5703125" style="155" customWidth="1"/>
    <col min="15125" max="15125" width="8.85546875" style="155" customWidth="1"/>
    <col min="15126" max="15129" width="7.7109375" style="155" customWidth="1"/>
    <col min="15130" max="15130" width="9" style="155" bestFit="1" customWidth="1"/>
    <col min="15131" max="15359" width="16.5703125" style="155"/>
    <col min="15360" max="15360" width="3.7109375" style="155" customWidth="1"/>
    <col min="15361" max="15361" width="20.7109375" style="155" bestFit="1" customWidth="1"/>
    <col min="15362" max="15362" width="27.5703125" style="155" bestFit="1" customWidth="1"/>
    <col min="15363" max="15363" width="13" style="155" bestFit="1" customWidth="1"/>
    <col min="15364" max="15364" width="12.85546875" style="155" customWidth="1"/>
    <col min="15365" max="15365" width="15" style="155" bestFit="1" customWidth="1"/>
    <col min="15366" max="15366" width="15.28515625" style="155" bestFit="1" customWidth="1"/>
    <col min="15367" max="15367" width="13.85546875" style="155" bestFit="1" customWidth="1"/>
    <col min="15368" max="15370" width="7.7109375" style="155" customWidth="1"/>
    <col min="15371" max="15371" width="8.85546875" style="155" customWidth="1"/>
    <col min="15372" max="15375" width="7.7109375" style="155" customWidth="1"/>
    <col min="15376" max="15376" width="8.85546875" style="155" customWidth="1"/>
    <col min="15377" max="15379" width="7.7109375" style="155" customWidth="1"/>
    <col min="15380" max="15380" width="9.5703125" style="155" customWidth="1"/>
    <col min="15381" max="15381" width="8.85546875" style="155" customWidth="1"/>
    <col min="15382" max="15385" width="7.7109375" style="155" customWidth="1"/>
    <col min="15386" max="15386" width="9" style="155" bestFit="1" customWidth="1"/>
    <col min="15387" max="15615" width="16.5703125" style="155"/>
    <col min="15616" max="15616" width="3.7109375" style="155" customWidth="1"/>
    <col min="15617" max="15617" width="20.7109375" style="155" bestFit="1" customWidth="1"/>
    <col min="15618" max="15618" width="27.5703125" style="155" bestFit="1" customWidth="1"/>
    <col min="15619" max="15619" width="13" style="155" bestFit="1" customWidth="1"/>
    <col min="15620" max="15620" width="12.85546875" style="155" customWidth="1"/>
    <col min="15621" max="15621" width="15" style="155" bestFit="1" customWidth="1"/>
    <col min="15622" max="15622" width="15.28515625" style="155" bestFit="1" customWidth="1"/>
    <col min="15623" max="15623" width="13.85546875" style="155" bestFit="1" customWidth="1"/>
    <col min="15624" max="15626" width="7.7109375" style="155" customWidth="1"/>
    <col min="15627" max="15627" width="8.85546875" style="155" customWidth="1"/>
    <col min="15628" max="15631" width="7.7109375" style="155" customWidth="1"/>
    <col min="15632" max="15632" width="8.85546875" style="155" customWidth="1"/>
    <col min="15633" max="15635" width="7.7109375" style="155" customWidth="1"/>
    <col min="15636" max="15636" width="9.5703125" style="155" customWidth="1"/>
    <col min="15637" max="15637" width="8.85546875" style="155" customWidth="1"/>
    <col min="15638" max="15641" width="7.7109375" style="155" customWidth="1"/>
    <col min="15642" max="15642" width="9" style="155" bestFit="1" customWidth="1"/>
    <col min="15643" max="15871" width="16.5703125" style="155"/>
    <col min="15872" max="15872" width="3.7109375" style="155" customWidth="1"/>
    <col min="15873" max="15873" width="20.7109375" style="155" bestFit="1" customWidth="1"/>
    <col min="15874" max="15874" width="27.5703125" style="155" bestFit="1" customWidth="1"/>
    <col min="15875" max="15875" width="13" style="155" bestFit="1" customWidth="1"/>
    <col min="15876" max="15876" width="12.85546875" style="155" customWidth="1"/>
    <col min="15877" max="15877" width="15" style="155" bestFit="1" customWidth="1"/>
    <col min="15878" max="15878" width="15.28515625" style="155" bestFit="1" customWidth="1"/>
    <col min="15879" max="15879" width="13.85546875" style="155" bestFit="1" customWidth="1"/>
    <col min="15880" max="15882" width="7.7109375" style="155" customWidth="1"/>
    <col min="15883" max="15883" width="8.85546875" style="155" customWidth="1"/>
    <col min="15884" max="15887" width="7.7109375" style="155" customWidth="1"/>
    <col min="15888" max="15888" width="8.85546875" style="155" customWidth="1"/>
    <col min="15889" max="15891" width="7.7109375" style="155" customWidth="1"/>
    <col min="15892" max="15892" width="9.5703125" style="155" customWidth="1"/>
    <col min="15893" max="15893" width="8.85546875" style="155" customWidth="1"/>
    <col min="15894" max="15897" width="7.7109375" style="155" customWidth="1"/>
    <col min="15898" max="15898" width="9" style="155" bestFit="1" customWidth="1"/>
    <col min="15899" max="16127" width="16.5703125" style="155"/>
    <col min="16128" max="16128" width="3.7109375" style="155" customWidth="1"/>
    <col min="16129" max="16129" width="20.7109375" style="155" bestFit="1" customWidth="1"/>
    <col min="16130" max="16130" width="27.5703125" style="155" bestFit="1" customWidth="1"/>
    <col min="16131" max="16131" width="13" style="155" bestFit="1" customWidth="1"/>
    <col min="16132" max="16132" width="12.85546875" style="155" customWidth="1"/>
    <col min="16133" max="16133" width="15" style="155" bestFit="1" customWidth="1"/>
    <col min="16134" max="16134" width="15.28515625" style="155" bestFit="1" customWidth="1"/>
    <col min="16135" max="16135" width="13.85546875" style="155" bestFit="1" customWidth="1"/>
    <col min="16136" max="16138" width="7.7109375" style="155" customWidth="1"/>
    <col min="16139" max="16139" width="8.85546875" style="155" customWidth="1"/>
    <col min="16140" max="16143" width="7.7109375" style="155" customWidth="1"/>
    <col min="16144" max="16144" width="8.85546875" style="155" customWidth="1"/>
    <col min="16145" max="16147" width="7.7109375" style="155" customWidth="1"/>
    <col min="16148" max="16148" width="9.5703125" style="155" customWidth="1"/>
    <col min="16149" max="16149" width="8.85546875" style="155" customWidth="1"/>
    <col min="16150" max="16153" width="7.7109375" style="155" customWidth="1"/>
    <col min="16154" max="16154" width="9" style="155" bestFit="1" customWidth="1"/>
    <col min="16155" max="16384" width="16.5703125" style="155"/>
  </cols>
  <sheetData>
    <row r="1" spans="2:26" ht="15" customHeight="1"/>
    <row r="2" spans="2:26" s="156" customFormat="1" ht="15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2:26" s="156" customFormat="1" ht="15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2:26" s="156" customFormat="1" ht="15" customHeight="1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2:26" s="156" customFormat="1" ht="36" customHeight="1">
      <c r="B5" s="218" t="s">
        <v>175</v>
      </c>
      <c r="C5" s="218"/>
      <c r="D5" s="218"/>
      <c r="E5" s="218"/>
      <c r="F5" s="218"/>
      <c r="G5" s="218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2:26" s="156" customFormat="1" ht="18" customHeight="1">
      <c r="B6" s="157"/>
      <c r="C6" s="221" t="str">
        <f>actualizaciones!B10</f>
        <v>febrero 2011</v>
      </c>
      <c r="D6" s="221"/>
      <c r="E6" s="221"/>
      <c r="F6" s="157"/>
      <c r="G6" s="157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2:26" ht="30" customHeight="1">
      <c r="B7" s="158" t="s">
        <v>176</v>
      </c>
      <c r="C7" s="81" t="s">
        <v>177</v>
      </c>
      <c r="D7" s="158" t="s">
        <v>147</v>
      </c>
      <c r="E7" s="81" t="s">
        <v>178</v>
      </c>
      <c r="F7" s="158" t="s">
        <v>179</v>
      </c>
      <c r="G7" s="81" t="s">
        <v>180</v>
      </c>
    </row>
    <row r="8" spans="2:26" ht="15" customHeight="1">
      <c r="B8" s="159" t="s">
        <v>27</v>
      </c>
      <c r="C8" s="160">
        <f t="shared" ref="C8:C39" si="0">D8+E8+F8+G8</f>
        <v>47072</v>
      </c>
      <c r="D8" s="68">
        <v>33586</v>
      </c>
      <c r="E8" s="160">
        <v>13450</v>
      </c>
      <c r="F8" s="68">
        <v>22</v>
      </c>
      <c r="G8" s="160">
        <v>14</v>
      </c>
    </row>
    <row r="9" spans="2:26" ht="15" customHeight="1">
      <c r="B9" s="159" t="s">
        <v>181</v>
      </c>
      <c r="C9" s="160">
        <f t="shared" si="0"/>
        <v>17</v>
      </c>
      <c r="D9" s="68">
        <v>0</v>
      </c>
      <c r="E9" s="160">
        <v>0</v>
      </c>
      <c r="F9" s="68">
        <v>0</v>
      </c>
      <c r="G9" s="160">
        <v>17</v>
      </c>
    </row>
    <row r="10" spans="2:26" ht="15" customHeight="1">
      <c r="B10" s="159" t="s">
        <v>182</v>
      </c>
      <c r="C10" s="160">
        <f t="shared" si="0"/>
        <v>111</v>
      </c>
      <c r="D10" s="68">
        <v>18</v>
      </c>
      <c r="E10" s="160">
        <v>20</v>
      </c>
      <c r="F10" s="68">
        <v>0</v>
      </c>
      <c r="G10" s="160">
        <v>73</v>
      </c>
    </row>
    <row r="11" spans="2:26" ht="15" customHeight="1">
      <c r="B11" s="159" t="s">
        <v>28</v>
      </c>
      <c r="C11" s="160">
        <f t="shared" si="0"/>
        <v>39170</v>
      </c>
      <c r="D11" s="68">
        <v>16604</v>
      </c>
      <c r="E11" s="160">
        <v>22546</v>
      </c>
      <c r="F11" s="68">
        <v>0</v>
      </c>
      <c r="G11" s="160">
        <v>20</v>
      </c>
      <c r="H11" s="161"/>
      <c r="I11" s="161"/>
      <c r="J11" s="161"/>
      <c r="K11" s="161"/>
      <c r="L11" s="161"/>
      <c r="M11" s="161"/>
      <c r="N11" s="161"/>
      <c r="O11" s="161"/>
    </row>
    <row r="12" spans="2:26" ht="15" customHeight="1">
      <c r="B12" s="159" t="s">
        <v>183</v>
      </c>
      <c r="C12" s="160">
        <f t="shared" si="0"/>
        <v>268</v>
      </c>
      <c r="D12" s="68">
        <v>234</v>
      </c>
      <c r="E12" s="160">
        <v>0</v>
      </c>
      <c r="F12" s="68">
        <v>0</v>
      </c>
      <c r="G12" s="160">
        <v>34</v>
      </c>
      <c r="H12" s="161"/>
      <c r="I12" s="161"/>
      <c r="J12" s="161"/>
      <c r="K12" s="161"/>
      <c r="L12" s="161"/>
      <c r="M12" s="161"/>
      <c r="N12" s="161"/>
      <c r="O12" s="161"/>
    </row>
    <row r="13" spans="2:26" ht="15" customHeight="1">
      <c r="B13" s="159" t="s">
        <v>184</v>
      </c>
      <c r="C13" s="160">
        <f t="shared" si="0"/>
        <v>1026</v>
      </c>
      <c r="D13" s="68">
        <v>986</v>
      </c>
      <c r="E13" s="160">
        <v>28</v>
      </c>
      <c r="F13" s="68">
        <v>0</v>
      </c>
      <c r="G13" s="160">
        <v>12</v>
      </c>
      <c r="H13" s="162"/>
      <c r="I13" s="162"/>
      <c r="J13" s="162"/>
      <c r="K13" s="162"/>
      <c r="L13" s="162"/>
      <c r="M13" s="162"/>
      <c r="N13" s="162"/>
      <c r="O13" s="162"/>
    </row>
    <row r="14" spans="2:26" ht="15" customHeight="1">
      <c r="B14" s="159" t="s">
        <v>185</v>
      </c>
      <c r="C14" s="160">
        <f t="shared" si="0"/>
        <v>20</v>
      </c>
      <c r="D14" s="68">
        <v>0</v>
      </c>
      <c r="E14" s="160">
        <v>0</v>
      </c>
      <c r="F14" s="68">
        <v>0</v>
      </c>
      <c r="G14" s="160">
        <v>20</v>
      </c>
      <c r="H14" s="163"/>
      <c r="I14" s="163"/>
      <c r="J14" s="163"/>
      <c r="K14" s="163"/>
      <c r="L14" s="163"/>
      <c r="M14" s="163"/>
      <c r="N14" s="163"/>
      <c r="O14" s="163"/>
    </row>
    <row r="15" spans="2:26" ht="15" customHeight="1">
      <c r="B15" s="159" t="s">
        <v>186</v>
      </c>
      <c r="C15" s="160">
        <f t="shared" si="0"/>
        <v>163</v>
      </c>
      <c r="D15" s="68">
        <v>46</v>
      </c>
      <c r="E15" s="160">
        <v>4</v>
      </c>
      <c r="F15" s="68">
        <v>78</v>
      </c>
      <c r="G15" s="160">
        <v>35</v>
      </c>
      <c r="H15" s="163"/>
      <c r="I15" s="163"/>
      <c r="J15" s="163"/>
      <c r="K15" s="163"/>
      <c r="L15" s="163"/>
      <c r="M15" s="163"/>
      <c r="N15" s="163"/>
      <c r="O15" s="163"/>
    </row>
    <row r="16" spans="2:26" ht="15" customHeight="1">
      <c r="B16" s="159" t="s">
        <v>187</v>
      </c>
      <c r="C16" s="160">
        <f t="shared" si="0"/>
        <v>1418</v>
      </c>
      <c r="D16" s="68">
        <v>930</v>
      </c>
      <c r="E16" s="160">
        <v>387</v>
      </c>
      <c r="F16" s="68">
        <v>38</v>
      </c>
      <c r="G16" s="160">
        <v>63</v>
      </c>
      <c r="H16" s="163"/>
      <c r="I16" s="163"/>
      <c r="J16" s="163"/>
      <c r="K16" s="163"/>
      <c r="L16" s="163"/>
      <c r="M16" s="163"/>
      <c r="N16" s="163"/>
      <c r="O16" s="163"/>
    </row>
    <row r="17" spans="2:15" ht="15" customHeight="1">
      <c r="B17" s="159" t="s">
        <v>188</v>
      </c>
      <c r="C17" s="160">
        <f t="shared" si="0"/>
        <v>4</v>
      </c>
      <c r="D17" s="68">
        <v>0</v>
      </c>
      <c r="E17" s="160">
        <v>0</v>
      </c>
      <c r="F17" s="68">
        <v>0</v>
      </c>
      <c r="G17" s="160">
        <v>4</v>
      </c>
      <c r="H17" s="163"/>
      <c r="I17" s="163"/>
      <c r="J17" s="163"/>
      <c r="K17" s="163"/>
      <c r="L17" s="163"/>
      <c r="M17" s="163"/>
      <c r="N17" s="163"/>
      <c r="O17" s="163"/>
    </row>
    <row r="18" spans="2:15" ht="15" customHeight="1">
      <c r="B18" s="159" t="s">
        <v>189</v>
      </c>
      <c r="C18" s="160">
        <f t="shared" si="0"/>
        <v>2339</v>
      </c>
      <c r="D18" s="68">
        <v>2261</v>
      </c>
      <c r="E18" s="160">
        <v>30</v>
      </c>
      <c r="F18" s="68">
        <v>15</v>
      </c>
      <c r="G18" s="160">
        <v>33</v>
      </c>
      <c r="H18" s="163"/>
      <c r="I18" s="163"/>
      <c r="J18" s="163"/>
      <c r="K18" s="163"/>
      <c r="L18" s="163"/>
      <c r="M18" s="163"/>
      <c r="N18" s="163"/>
      <c r="O18" s="163"/>
    </row>
    <row r="19" spans="2:15" ht="15" customHeight="1">
      <c r="B19" s="159" t="s">
        <v>190</v>
      </c>
      <c r="C19" s="160">
        <f t="shared" si="0"/>
        <v>80</v>
      </c>
      <c r="D19" s="68">
        <v>0</v>
      </c>
      <c r="E19" s="160">
        <v>0</v>
      </c>
      <c r="F19" s="68">
        <v>65</v>
      </c>
      <c r="G19" s="160">
        <v>15</v>
      </c>
      <c r="H19" s="163"/>
      <c r="I19" s="163"/>
      <c r="J19" s="163"/>
      <c r="K19" s="163"/>
      <c r="L19" s="163"/>
      <c r="M19" s="163"/>
      <c r="N19" s="163"/>
      <c r="O19" s="163"/>
    </row>
    <row r="20" spans="2:15" ht="15" customHeight="1">
      <c r="B20" s="159" t="s">
        <v>191</v>
      </c>
      <c r="C20" s="160">
        <f t="shared" si="0"/>
        <v>97</v>
      </c>
      <c r="D20" s="68">
        <v>0</v>
      </c>
      <c r="E20" s="160">
        <v>0</v>
      </c>
      <c r="F20" s="68">
        <v>0</v>
      </c>
      <c r="G20" s="160">
        <v>97</v>
      </c>
      <c r="H20" s="163"/>
      <c r="I20" s="163"/>
      <c r="J20" s="163"/>
      <c r="K20" s="163"/>
      <c r="L20" s="163"/>
      <c r="M20" s="163"/>
      <c r="N20" s="163"/>
      <c r="O20" s="163"/>
    </row>
    <row r="21" spans="2:15" ht="15" customHeight="1">
      <c r="B21" s="159" t="s">
        <v>192</v>
      </c>
      <c r="C21" s="160">
        <f t="shared" si="0"/>
        <v>1173</v>
      </c>
      <c r="D21" s="68">
        <v>689</v>
      </c>
      <c r="E21" s="160">
        <v>414</v>
      </c>
      <c r="F21" s="68">
        <v>22</v>
      </c>
      <c r="G21" s="160">
        <v>48</v>
      </c>
      <c r="H21" s="163"/>
      <c r="I21" s="163"/>
      <c r="J21" s="163"/>
      <c r="K21" s="163"/>
      <c r="L21" s="163"/>
      <c r="M21" s="163"/>
      <c r="N21" s="163"/>
      <c r="O21" s="163"/>
    </row>
    <row r="22" spans="2:15" ht="15" customHeight="1">
      <c r="B22" s="159" t="s">
        <v>193</v>
      </c>
      <c r="C22" s="160">
        <f t="shared" si="0"/>
        <v>24</v>
      </c>
      <c r="D22" s="68">
        <v>0</v>
      </c>
      <c r="E22" s="160">
        <v>0</v>
      </c>
      <c r="F22" s="68">
        <v>0</v>
      </c>
      <c r="G22" s="160">
        <v>24</v>
      </c>
      <c r="H22" s="163"/>
      <c r="I22" s="163"/>
      <c r="J22" s="163"/>
      <c r="K22" s="163"/>
      <c r="L22" s="163"/>
      <c r="M22" s="163"/>
      <c r="N22" s="163"/>
      <c r="O22" s="163"/>
    </row>
    <row r="23" spans="2:15" ht="15" customHeight="1">
      <c r="B23" s="159" t="s">
        <v>194</v>
      </c>
      <c r="C23" s="160">
        <f t="shared" si="0"/>
        <v>158</v>
      </c>
      <c r="D23" s="68">
        <v>67</v>
      </c>
      <c r="E23" s="160">
        <v>34</v>
      </c>
      <c r="F23" s="68">
        <v>28</v>
      </c>
      <c r="G23" s="160">
        <v>29</v>
      </c>
      <c r="H23" s="163"/>
      <c r="I23" s="163"/>
      <c r="J23" s="163"/>
      <c r="K23" s="163"/>
      <c r="L23" s="163"/>
      <c r="M23" s="163"/>
      <c r="N23" s="163"/>
      <c r="O23" s="163"/>
    </row>
    <row r="24" spans="2:15" ht="15" customHeight="1">
      <c r="B24" s="159" t="s">
        <v>29</v>
      </c>
      <c r="C24" s="160">
        <f t="shared" si="0"/>
        <v>22968</v>
      </c>
      <c r="D24" s="68">
        <v>16191</v>
      </c>
      <c r="E24" s="160">
        <v>6777</v>
      </c>
      <c r="F24" s="68">
        <v>0</v>
      </c>
      <c r="G24" s="160">
        <v>0</v>
      </c>
      <c r="H24" s="163"/>
      <c r="I24" s="163"/>
      <c r="J24" s="163"/>
      <c r="K24" s="163"/>
      <c r="L24" s="163"/>
      <c r="M24" s="163"/>
      <c r="N24" s="163"/>
      <c r="O24" s="163"/>
    </row>
    <row r="25" spans="2:15" ht="15" customHeight="1">
      <c r="B25" s="159" t="s">
        <v>195</v>
      </c>
      <c r="C25" s="160">
        <f t="shared" si="0"/>
        <v>1886</v>
      </c>
      <c r="D25" s="68">
        <v>1355</v>
      </c>
      <c r="E25" s="160">
        <v>342</v>
      </c>
      <c r="F25" s="68">
        <v>90</v>
      </c>
      <c r="G25" s="160">
        <v>99</v>
      </c>
      <c r="H25" s="163"/>
      <c r="I25" s="163"/>
      <c r="J25" s="163"/>
      <c r="K25" s="163"/>
      <c r="L25" s="163"/>
      <c r="M25" s="163"/>
      <c r="N25" s="163"/>
      <c r="O25" s="163"/>
    </row>
    <row r="26" spans="2:15" ht="15" customHeight="1">
      <c r="B26" s="159" t="s">
        <v>196</v>
      </c>
      <c r="C26" s="160">
        <f t="shared" si="0"/>
        <v>77</v>
      </c>
      <c r="D26" s="68">
        <v>21</v>
      </c>
      <c r="E26" s="160">
        <v>7</v>
      </c>
      <c r="F26" s="68">
        <v>20</v>
      </c>
      <c r="G26" s="160">
        <v>29</v>
      </c>
      <c r="H26" s="163"/>
      <c r="I26" s="163"/>
      <c r="J26" s="163"/>
      <c r="K26" s="163"/>
      <c r="L26" s="163"/>
      <c r="M26" s="163"/>
      <c r="N26" s="163"/>
      <c r="O26" s="163"/>
    </row>
    <row r="27" spans="2:15" ht="15" customHeight="1">
      <c r="B27" s="159" t="s">
        <v>197</v>
      </c>
      <c r="C27" s="160">
        <f t="shared" si="0"/>
        <v>29</v>
      </c>
      <c r="D27" s="68">
        <v>0</v>
      </c>
      <c r="E27" s="160">
        <v>0</v>
      </c>
      <c r="F27" s="68">
        <v>16</v>
      </c>
      <c r="G27" s="160">
        <v>13</v>
      </c>
      <c r="H27" s="163"/>
      <c r="I27" s="163"/>
      <c r="J27" s="163"/>
      <c r="K27" s="163"/>
      <c r="L27" s="163"/>
      <c r="M27" s="163"/>
      <c r="N27" s="163"/>
      <c r="O27" s="163"/>
    </row>
    <row r="28" spans="2:15" ht="15" customHeight="1">
      <c r="B28" s="159" t="s">
        <v>198</v>
      </c>
      <c r="C28" s="160">
        <f t="shared" si="0"/>
        <v>4538</v>
      </c>
      <c r="D28" s="68">
        <v>1688</v>
      </c>
      <c r="E28" s="160">
        <v>2790</v>
      </c>
      <c r="F28" s="68">
        <v>32</v>
      </c>
      <c r="G28" s="160">
        <v>28</v>
      </c>
      <c r="H28" s="163"/>
      <c r="I28" s="163"/>
      <c r="J28" s="163"/>
      <c r="K28" s="163"/>
      <c r="L28" s="163"/>
      <c r="M28" s="163"/>
      <c r="N28" s="163"/>
      <c r="O28" s="163"/>
    </row>
    <row r="29" spans="2:15" ht="15" customHeight="1">
      <c r="B29" s="159" t="s">
        <v>199</v>
      </c>
      <c r="C29" s="160">
        <f t="shared" si="0"/>
        <v>2799</v>
      </c>
      <c r="D29" s="68">
        <v>2785</v>
      </c>
      <c r="E29" s="160">
        <v>6</v>
      </c>
      <c r="F29" s="68">
        <v>0</v>
      </c>
      <c r="G29" s="160">
        <v>8</v>
      </c>
      <c r="H29" s="163"/>
      <c r="I29" s="163"/>
      <c r="J29" s="163"/>
      <c r="K29" s="163"/>
      <c r="L29" s="163"/>
      <c r="M29" s="163"/>
      <c r="N29" s="163"/>
      <c r="O29" s="163"/>
    </row>
    <row r="30" spans="2:15" ht="15" customHeight="1">
      <c r="B30" s="159" t="s">
        <v>200</v>
      </c>
      <c r="C30" s="160">
        <f t="shared" si="0"/>
        <v>810</v>
      </c>
      <c r="D30" s="68">
        <v>804</v>
      </c>
      <c r="E30" s="160">
        <v>6</v>
      </c>
      <c r="F30" s="68">
        <v>0</v>
      </c>
      <c r="G30" s="160">
        <v>0</v>
      </c>
      <c r="H30" s="163"/>
      <c r="I30" s="163"/>
      <c r="J30" s="163"/>
      <c r="K30" s="163"/>
      <c r="L30" s="163"/>
      <c r="M30" s="163"/>
      <c r="N30" s="163"/>
      <c r="O30" s="163"/>
    </row>
    <row r="31" spans="2:15" ht="15" customHeight="1">
      <c r="B31" s="159" t="s">
        <v>201</v>
      </c>
      <c r="C31" s="160">
        <f t="shared" si="0"/>
        <v>7280</v>
      </c>
      <c r="D31" s="68">
        <v>3635</v>
      </c>
      <c r="E31" s="160">
        <v>3645</v>
      </c>
      <c r="F31" s="68">
        <v>0</v>
      </c>
      <c r="G31" s="160">
        <v>0</v>
      </c>
      <c r="H31" s="163"/>
      <c r="I31" s="163"/>
      <c r="J31" s="163"/>
      <c r="K31" s="163"/>
      <c r="L31" s="163"/>
      <c r="M31" s="163"/>
      <c r="N31" s="163"/>
      <c r="O31" s="163"/>
    </row>
    <row r="32" spans="2:15" ht="15" customHeight="1">
      <c r="B32" s="159" t="s">
        <v>202</v>
      </c>
      <c r="C32" s="160">
        <f t="shared" si="0"/>
        <v>18</v>
      </c>
      <c r="D32" s="68">
        <v>14</v>
      </c>
      <c r="E32" s="160">
        <v>0</v>
      </c>
      <c r="F32" s="68">
        <v>0</v>
      </c>
      <c r="G32" s="160">
        <v>4</v>
      </c>
      <c r="H32" s="163"/>
      <c r="I32" s="163"/>
      <c r="J32" s="163"/>
      <c r="K32" s="163"/>
      <c r="L32" s="163"/>
      <c r="M32" s="163"/>
      <c r="N32" s="163"/>
      <c r="O32" s="163"/>
    </row>
    <row r="33" spans="2:26" ht="15" customHeight="1">
      <c r="B33" s="159" t="s">
        <v>203</v>
      </c>
      <c r="C33" s="160">
        <f t="shared" si="0"/>
        <v>143</v>
      </c>
      <c r="D33" s="68">
        <v>98</v>
      </c>
      <c r="E33" s="160">
        <v>10</v>
      </c>
      <c r="F33" s="68">
        <v>24</v>
      </c>
      <c r="G33" s="160">
        <v>11</v>
      </c>
      <c r="H33" s="163"/>
      <c r="I33" s="163"/>
      <c r="J33" s="163"/>
      <c r="K33" s="163"/>
      <c r="L33" s="163"/>
      <c r="M33" s="163"/>
      <c r="N33" s="163"/>
      <c r="O33" s="163"/>
    </row>
    <row r="34" spans="2:26" ht="15" customHeight="1">
      <c r="B34" s="159" t="s">
        <v>204</v>
      </c>
      <c r="C34" s="160">
        <f t="shared" si="0"/>
        <v>296</v>
      </c>
      <c r="D34" s="68">
        <v>0</v>
      </c>
      <c r="E34" s="160">
        <v>272</v>
      </c>
      <c r="F34" s="68">
        <v>0</v>
      </c>
      <c r="G34" s="160">
        <v>24</v>
      </c>
      <c r="H34" s="163"/>
      <c r="I34" s="163"/>
      <c r="J34" s="163"/>
      <c r="K34" s="163"/>
      <c r="L34" s="163"/>
      <c r="M34" s="163"/>
      <c r="N34" s="163"/>
      <c r="O34" s="163"/>
    </row>
    <row r="35" spans="2:26" ht="15" customHeight="1">
      <c r="B35" s="159" t="s">
        <v>205</v>
      </c>
      <c r="C35" s="160">
        <f t="shared" si="0"/>
        <v>30</v>
      </c>
      <c r="D35" s="68">
        <v>0</v>
      </c>
      <c r="E35" s="160">
        <v>0</v>
      </c>
      <c r="F35" s="68">
        <v>21</v>
      </c>
      <c r="G35" s="160">
        <v>9</v>
      </c>
      <c r="H35" s="163"/>
      <c r="I35" s="163"/>
      <c r="J35" s="163"/>
      <c r="K35" s="163"/>
      <c r="L35" s="163"/>
      <c r="M35" s="163"/>
      <c r="N35" s="163"/>
      <c r="O35" s="163"/>
    </row>
    <row r="36" spans="2:26" ht="15" customHeight="1">
      <c r="B36" s="159" t="s">
        <v>206</v>
      </c>
      <c r="C36" s="160">
        <f t="shared" si="0"/>
        <v>16</v>
      </c>
      <c r="D36" s="68">
        <v>0</v>
      </c>
      <c r="E36" s="160">
        <v>7</v>
      </c>
      <c r="F36" s="68">
        <v>0</v>
      </c>
      <c r="G36" s="160">
        <v>9</v>
      </c>
      <c r="H36" s="163"/>
      <c r="I36" s="163"/>
      <c r="J36" s="163"/>
      <c r="K36" s="163"/>
      <c r="L36" s="163"/>
      <c r="M36" s="163"/>
      <c r="N36" s="163"/>
      <c r="O36" s="163"/>
    </row>
    <row r="37" spans="2:26" ht="15" customHeight="1">
      <c r="B37" s="159" t="s">
        <v>207</v>
      </c>
      <c r="C37" s="160">
        <f t="shared" si="0"/>
        <v>12</v>
      </c>
      <c r="D37" s="68">
        <v>0</v>
      </c>
      <c r="E37" s="160">
        <v>0</v>
      </c>
      <c r="F37" s="68">
        <v>0</v>
      </c>
      <c r="G37" s="160">
        <v>12</v>
      </c>
      <c r="H37" s="163"/>
      <c r="I37" s="163"/>
      <c r="J37" s="163"/>
      <c r="K37" s="163"/>
      <c r="L37" s="163"/>
      <c r="M37" s="163"/>
      <c r="N37" s="163"/>
      <c r="O37" s="163"/>
    </row>
    <row r="38" spans="2:26" ht="15" customHeight="1">
      <c r="B38" s="159" t="s">
        <v>208</v>
      </c>
      <c r="C38" s="160">
        <f t="shared" si="0"/>
        <v>157</v>
      </c>
      <c r="D38" s="68">
        <v>97</v>
      </c>
      <c r="E38" s="160">
        <v>6</v>
      </c>
      <c r="F38" s="68">
        <v>40</v>
      </c>
      <c r="G38" s="160">
        <v>14</v>
      </c>
      <c r="H38" s="163"/>
      <c r="I38" s="163"/>
      <c r="J38" s="163"/>
      <c r="K38" s="163"/>
      <c r="L38" s="163"/>
      <c r="M38" s="163"/>
      <c r="N38" s="163"/>
      <c r="O38" s="163"/>
    </row>
    <row r="39" spans="2:26" ht="15" customHeight="1">
      <c r="B39" s="164" t="s">
        <v>209</v>
      </c>
      <c r="C39" s="165">
        <f t="shared" si="0"/>
        <v>134199</v>
      </c>
      <c r="D39" s="165">
        <v>82109</v>
      </c>
      <c r="E39" s="165">
        <v>50781</v>
      </c>
      <c r="F39" s="165">
        <v>511</v>
      </c>
      <c r="G39" s="165">
        <v>798</v>
      </c>
      <c r="H39" s="163"/>
      <c r="I39" s="163"/>
      <c r="J39" s="163"/>
      <c r="K39" s="163"/>
      <c r="L39" s="163"/>
      <c r="M39" s="163"/>
      <c r="N39" s="163"/>
      <c r="O39" s="163"/>
    </row>
    <row r="40" spans="2:26" ht="15" customHeight="1">
      <c r="B40" s="216" t="s">
        <v>210</v>
      </c>
      <c r="C40" s="216"/>
      <c r="D40" s="216"/>
      <c r="E40" s="216"/>
      <c r="F40" s="216"/>
      <c r="G40" s="216"/>
      <c r="H40" s="163"/>
      <c r="I40" s="163"/>
      <c r="J40" s="163"/>
      <c r="K40" s="163"/>
      <c r="L40" s="163"/>
      <c r="M40" s="163"/>
      <c r="N40" s="163"/>
      <c r="O40" s="163"/>
    </row>
    <row r="41" spans="2:26">
      <c r="H41" s="163"/>
      <c r="I41" s="163"/>
      <c r="J41" s="163"/>
      <c r="K41" s="163"/>
      <c r="L41" s="163"/>
      <c r="M41" s="163"/>
      <c r="N41" s="163"/>
      <c r="O41" s="163"/>
    </row>
    <row r="42" spans="2:26" ht="26.25" customHeight="1">
      <c r="F42" s="163"/>
      <c r="G42" s="163"/>
      <c r="H42" s="163"/>
      <c r="I42" s="163"/>
      <c r="J42" s="163"/>
      <c r="K42" s="163"/>
      <c r="L42" s="163"/>
      <c r="M42" s="163"/>
    </row>
    <row r="43" spans="2:26" ht="33" customHeight="1"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</row>
    <row r="44" spans="2:26">
      <c r="B44" s="167"/>
      <c r="C44" s="168"/>
      <c r="D44" s="168"/>
      <c r="E44" s="168"/>
      <c r="F44" s="163"/>
      <c r="G44" s="163"/>
      <c r="H44" s="163"/>
      <c r="I44" s="163"/>
      <c r="J44" s="163"/>
      <c r="K44" s="163"/>
      <c r="L44" s="163"/>
      <c r="M44" s="163"/>
      <c r="N44" s="163"/>
      <c r="O44" s="163"/>
    </row>
    <row r="45" spans="2:26"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</row>
    <row r="46" spans="2:26"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</row>
    <row r="47" spans="2:26"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</row>
    <row r="48" spans="2:26"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</row>
    <row r="49" spans="2:15"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</row>
    <row r="50" spans="2:15"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</row>
    <row r="51" spans="2:15"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</row>
    <row r="52" spans="2:15"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</row>
    <row r="53" spans="2:15"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</row>
    <row r="54" spans="2:15"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</row>
    <row r="55" spans="2:15"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</row>
    <row r="56" spans="2:15"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</row>
    <row r="57" spans="2:15"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</row>
    <row r="58" spans="2:15"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</row>
    <row r="59" spans="2:15"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</row>
    <row r="60" spans="2:15"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</row>
    <row r="61" spans="2:15"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1.42578125" style="1"/>
    <col min="2" max="2" width="5.7109375" style="1" customWidth="1"/>
    <col min="3" max="3" width="12.7109375" style="1" customWidth="1"/>
    <col min="4" max="257" width="11.42578125" style="1"/>
    <col min="258" max="258" width="5.7109375" style="1" customWidth="1"/>
    <col min="259" max="259" width="12.7109375" style="1" customWidth="1"/>
    <col min="260" max="513" width="11.42578125" style="1"/>
    <col min="514" max="514" width="5.7109375" style="1" customWidth="1"/>
    <col min="515" max="515" width="12.7109375" style="1" customWidth="1"/>
    <col min="516" max="769" width="11.42578125" style="1"/>
    <col min="770" max="770" width="5.7109375" style="1" customWidth="1"/>
    <col min="771" max="771" width="12.7109375" style="1" customWidth="1"/>
    <col min="772" max="1025" width="11.42578125" style="1"/>
    <col min="1026" max="1026" width="5.7109375" style="1" customWidth="1"/>
    <col min="1027" max="1027" width="12.7109375" style="1" customWidth="1"/>
    <col min="1028" max="1281" width="11.42578125" style="1"/>
    <col min="1282" max="1282" width="5.7109375" style="1" customWidth="1"/>
    <col min="1283" max="1283" width="12.7109375" style="1" customWidth="1"/>
    <col min="1284" max="1537" width="11.42578125" style="1"/>
    <col min="1538" max="1538" width="5.7109375" style="1" customWidth="1"/>
    <col min="1539" max="1539" width="12.7109375" style="1" customWidth="1"/>
    <col min="1540" max="1793" width="11.42578125" style="1"/>
    <col min="1794" max="1794" width="5.7109375" style="1" customWidth="1"/>
    <col min="1795" max="1795" width="12.7109375" style="1" customWidth="1"/>
    <col min="1796" max="2049" width="11.42578125" style="1"/>
    <col min="2050" max="2050" width="5.7109375" style="1" customWidth="1"/>
    <col min="2051" max="2051" width="12.7109375" style="1" customWidth="1"/>
    <col min="2052" max="2305" width="11.42578125" style="1"/>
    <col min="2306" max="2306" width="5.7109375" style="1" customWidth="1"/>
    <col min="2307" max="2307" width="12.7109375" style="1" customWidth="1"/>
    <col min="2308" max="2561" width="11.42578125" style="1"/>
    <col min="2562" max="2562" width="5.7109375" style="1" customWidth="1"/>
    <col min="2563" max="2563" width="12.7109375" style="1" customWidth="1"/>
    <col min="2564" max="2817" width="11.42578125" style="1"/>
    <col min="2818" max="2818" width="5.7109375" style="1" customWidth="1"/>
    <col min="2819" max="2819" width="12.7109375" style="1" customWidth="1"/>
    <col min="2820" max="3073" width="11.42578125" style="1"/>
    <col min="3074" max="3074" width="5.7109375" style="1" customWidth="1"/>
    <col min="3075" max="3075" width="12.7109375" style="1" customWidth="1"/>
    <col min="3076" max="3329" width="11.42578125" style="1"/>
    <col min="3330" max="3330" width="5.7109375" style="1" customWidth="1"/>
    <col min="3331" max="3331" width="12.7109375" style="1" customWidth="1"/>
    <col min="3332" max="3585" width="11.42578125" style="1"/>
    <col min="3586" max="3586" width="5.7109375" style="1" customWidth="1"/>
    <col min="3587" max="3587" width="12.7109375" style="1" customWidth="1"/>
    <col min="3588" max="3841" width="11.42578125" style="1"/>
    <col min="3842" max="3842" width="5.7109375" style="1" customWidth="1"/>
    <col min="3843" max="3843" width="12.7109375" style="1" customWidth="1"/>
    <col min="3844" max="4097" width="11.42578125" style="1"/>
    <col min="4098" max="4098" width="5.7109375" style="1" customWidth="1"/>
    <col min="4099" max="4099" width="12.7109375" style="1" customWidth="1"/>
    <col min="4100" max="4353" width="11.42578125" style="1"/>
    <col min="4354" max="4354" width="5.7109375" style="1" customWidth="1"/>
    <col min="4355" max="4355" width="12.7109375" style="1" customWidth="1"/>
    <col min="4356" max="4609" width="11.42578125" style="1"/>
    <col min="4610" max="4610" width="5.7109375" style="1" customWidth="1"/>
    <col min="4611" max="4611" width="12.7109375" style="1" customWidth="1"/>
    <col min="4612" max="4865" width="11.42578125" style="1"/>
    <col min="4866" max="4866" width="5.7109375" style="1" customWidth="1"/>
    <col min="4867" max="4867" width="12.7109375" style="1" customWidth="1"/>
    <col min="4868" max="5121" width="11.42578125" style="1"/>
    <col min="5122" max="5122" width="5.7109375" style="1" customWidth="1"/>
    <col min="5123" max="5123" width="12.7109375" style="1" customWidth="1"/>
    <col min="5124" max="5377" width="11.42578125" style="1"/>
    <col min="5378" max="5378" width="5.7109375" style="1" customWidth="1"/>
    <col min="5379" max="5379" width="12.7109375" style="1" customWidth="1"/>
    <col min="5380" max="5633" width="11.42578125" style="1"/>
    <col min="5634" max="5634" width="5.7109375" style="1" customWidth="1"/>
    <col min="5635" max="5635" width="12.7109375" style="1" customWidth="1"/>
    <col min="5636" max="5889" width="11.42578125" style="1"/>
    <col min="5890" max="5890" width="5.7109375" style="1" customWidth="1"/>
    <col min="5891" max="5891" width="12.7109375" style="1" customWidth="1"/>
    <col min="5892" max="6145" width="11.42578125" style="1"/>
    <col min="6146" max="6146" width="5.7109375" style="1" customWidth="1"/>
    <col min="6147" max="6147" width="12.7109375" style="1" customWidth="1"/>
    <col min="6148" max="6401" width="11.42578125" style="1"/>
    <col min="6402" max="6402" width="5.7109375" style="1" customWidth="1"/>
    <col min="6403" max="6403" width="12.7109375" style="1" customWidth="1"/>
    <col min="6404" max="6657" width="11.42578125" style="1"/>
    <col min="6658" max="6658" width="5.7109375" style="1" customWidth="1"/>
    <col min="6659" max="6659" width="12.7109375" style="1" customWidth="1"/>
    <col min="6660" max="6913" width="11.42578125" style="1"/>
    <col min="6914" max="6914" width="5.7109375" style="1" customWidth="1"/>
    <col min="6915" max="6915" width="12.7109375" style="1" customWidth="1"/>
    <col min="6916" max="7169" width="11.42578125" style="1"/>
    <col min="7170" max="7170" width="5.7109375" style="1" customWidth="1"/>
    <col min="7171" max="7171" width="12.7109375" style="1" customWidth="1"/>
    <col min="7172" max="7425" width="11.42578125" style="1"/>
    <col min="7426" max="7426" width="5.7109375" style="1" customWidth="1"/>
    <col min="7427" max="7427" width="12.7109375" style="1" customWidth="1"/>
    <col min="7428" max="7681" width="11.42578125" style="1"/>
    <col min="7682" max="7682" width="5.7109375" style="1" customWidth="1"/>
    <col min="7683" max="7683" width="12.7109375" style="1" customWidth="1"/>
    <col min="7684" max="7937" width="11.42578125" style="1"/>
    <col min="7938" max="7938" width="5.7109375" style="1" customWidth="1"/>
    <col min="7939" max="7939" width="12.7109375" style="1" customWidth="1"/>
    <col min="7940" max="8193" width="11.42578125" style="1"/>
    <col min="8194" max="8194" width="5.7109375" style="1" customWidth="1"/>
    <col min="8195" max="8195" width="12.7109375" style="1" customWidth="1"/>
    <col min="8196" max="8449" width="11.42578125" style="1"/>
    <col min="8450" max="8450" width="5.7109375" style="1" customWidth="1"/>
    <col min="8451" max="8451" width="12.7109375" style="1" customWidth="1"/>
    <col min="8452" max="8705" width="11.42578125" style="1"/>
    <col min="8706" max="8706" width="5.7109375" style="1" customWidth="1"/>
    <col min="8707" max="8707" width="12.7109375" style="1" customWidth="1"/>
    <col min="8708" max="8961" width="11.42578125" style="1"/>
    <col min="8962" max="8962" width="5.7109375" style="1" customWidth="1"/>
    <col min="8963" max="8963" width="12.7109375" style="1" customWidth="1"/>
    <col min="8964" max="9217" width="11.42578125" style="1"/>
    <col min="9218" max="9218" width="5.7109375" style="1" customWidth="1"/>
    <col min="9219" max="9219" width="12.7109375" style="1" customWidth="1"/>
    <col min="9220" max="9473" width="11.42578125" style="1"/>
    <col min="9474" max="9474" width="5.7109375" style="1" customWidth="1"/>
    <col min="9475" max="9475" width="12.7109375" style="1" customWidth="1"/>
    <col min="9476" max="9729" width="11.42578125" style="1"/>
    <col min="9730" max="9730" width="5.7109375" style="1" customWidth="1"/>
    <col min="9731" max="9731" width="12.7109375" style="1" customWidth="1"/>
    <col min="9732" max="9985" width="11.42578125" style="1"/>
    <col min="9986" max="9986" width="5.7109375" style="1" customWidth="1"/>
    <col min="9987" max="9987" width="12.7109375" style="1" customWidth="1"/>
    <col min="9988" max="10241" width="11.42578125" style="1"/>
    <col min="10242" max="10242" width="5.7109375" style="1" customWidth="1"/>
    <col min="10243" max="10243" width="12.7109375" style="1" customWidth="1"/>
    <col min="10244" max="10497" width="11.42578125" style="1"/>
    <col min="10498" max="10498" width="5.7109375" style="1" customWidth="1"/>
    <col min="10499" max="10499" width="12.7109375" style="1" customWidth="1"/>
    <col min="10500" max="10753" width="11.42578125" style="1"/>
    <col min="10754" max="10754" width="5.7109375" style="1" customWidth="1"/>
    <col min="10755" max="10755" width="12.7109375" style="1" customWidth="1"/>
    <col min="10756" max="11009" width="11.42578125" style="1"/>
    <col min="11010" max="11010" width="5.7109375" style="1" customWidth="1"/>
    <col min="11011" max="11011" width="12.7109375" style="1" customWidth="1"/>
    <col min="11012" max="11265" width="11.42578125" style="1"/>
    <col min="11266" max="11266" width="5.7109375" style="1" customWidth="1"/>
    <col min="11267" max="11267" width="12.7109375" style="1" customWidth="1"/>
    <col min="11268" max="11521" width="11.42578125" style="1"/>
    <col min="11522" max="11522" width="5.7109375" style="1" customWidth="1"/>
    <col min="11523" max="11523" width="12.7109375" style="1" customWidth="1"/>
    <col min="11524" max="11777" width="11.42578125" style="1"/>
    <col min="11778" max="11778" width="5.7109375" style="1" customWidth="1"/>
    <col min="11779" max="11779" width="12.7109375" style="1" customWidth="1"/>
    <col min="11780" max="12033" width="11.42578125" style="1"/>
    <col min="12034" max="12034" width="5.7109375" style="1" customWidth="1"/>
    <col min="12035" max="12035" width="12.7109375" style="1" customWidth="1"/>
    <col min="12036" max="12289" width="11.42578125" style="1"/>
    <col min="12290" max="12290" width="5.7109375" style="1" customWidth="1"/>
    <col min="12291" max="12291" width="12.7109375" style="1" customWidth="1"/>
    <col min="12292" max="12545" width="11.42578125" style="1"/>
    <col min="12546" max="12546" width="5.7109375" style="1" customWidth="1"/>
    <col min="12547" max="12547" width="12.7109375" style="1" customWidth="1"/>
    <col min="12548" max="12801" width="11.42578125" style="1"/>
    <col min="12802" max="12802" width="5.7109375" style="1" customWidth="1"/>
    <col min="12803" max="12803" width="12.7109375" style="1" customWidth="1"/>
    <col min="12804" max="13057" width="11.42578125" style="1"/>
    <col min="13058" max="13058" width="5.7109375" style="1" customWidth="1"/>
    <col min="13059" max="13059" width="12.7109375" style="1" customWidth="1"/>
    <col min="13060" max="13313" width="11.42578125" style="1"/>
    <col min="13314" max="13314" width="5.7109375" style="1" customWidth="1"/>
    <col min="13315" max="13315" width="12.7109375" style="1" customWidth="1"/>
    <col min="13316" max="13569" width="11.42578125" style="1"/>
    <col min="13570" max="13570" width="5.7109375" style="1" customWidth="1"/>
    <col min="13571" max="13571" width="12.7109375" style="1" customWidth="1"/>
    <col min="13572" max="13825" width="11.42578125" style="1"/>
    <col min="13826" max="13826" width="5.7109375" style="1" customWidth="1"/>
    <col min="13827" max="13827" width="12.7109375" style="1" customWidth="1"/>
    <col min="13828" max="14081" width="11.42578125" style="1"/>
    <col min="14082" max="14082" width="5.7109375" style="1" customWidth="1"/>
    <col min="14083" max="14083" width="12.7109375" style="1" customWidth="1"/>
    <col min="14084" max="14337" width="11.42578125" style="1"/>
    <col min="14338" max="14338" width="5.7109375" style="1" customWidth="1"/>
    <col min="14339" max="14339" width="12.7109375" style="1" customWidth="1"/>
    <col min="14340" max="14593" width="11.42578125" style="1"/>
    <col min="14594" max="14594" width="5.7109375" style="1" customWidth="1"/>
    <col min="14595" max="14595" width="12.7109375" style="1" customWidth="1"/>
    <col min="14596" max="14849" width="11.42578125" style="1"/>
    <col min="14850" max="14850" width="5.7109375" style="1" customWidth="1"/>
    <col min="14851" max="14851" width="12.7109375" style="1" customWidth="1"/>
    <col min="14852" max="15105" width="11.42578125" style="1"/>
    <col min="15106" max="15106" width="5.7109375" style="1" customWidth="1"/>
    <col min="15107" max="15107" width="12.7109375" style="1" customWidth="1"/>
    <col min="15108" max="15361" width="11.42578125" style="1"/>
    <col min="15362" max="15362" width="5.7109375" style="1" customWidth="1"/>
    <col min="15363" max="15363" width="12.7109375" style="1" customWidth="1"/>
    <col min="15364" max="15617" width="11.42578125" style="1"/>
    <col min="15618" max="15618" width="5.7109375" style="1" customWidth="1"/>
    <col min="15619" max="15619" width="12.7109375" style="1" customWidth="1"/>
    <col min="15620" max="15873" width="11.42578125" style="1"/>
    <col min="15874" max="15874" width="5.7109375" style="1" customWidth="1"/>
    <col min="15875" max="15875" width="12.7109375" style="1" customWidth="1"/>
    <col min="15876" max="16129" width="11.42578125" style="1"/>
    <col min="16130" max="16130" width="5.7109375" style="1" customWidth="1"/>
    <col min="16131" max="16131" width="12.7109375" style="1" customWidth="1"/>
    <col min="16132" max="16384" width="11.42578125" style="1"/>
  </cols>
  <sheetData>
    <row r="27" spans="2:12" ht="15" customHeight="1" thickBot="1"/>
    <row r="28" spans="2:12" ht="30" customHeight="1" thickBot="1">
      <c r="B28" s="11"/>
      <c r="C28" s="11"/>
      <c r="D28" s="11"/>
      <c r="E28" s="11"/>
      <c r="F28" s="11"/>
      <c r="G28" s="11"/>
      <c r="H28" s="11"/>
      <c r="I28" s="11"/>
      <c r="J28" s="36" t="s">
        <v>60</v>
      </c>
      <c r="K28" s="11"/>
      <c r="L28" s="11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55" customWidth="1"/>
    <col min="2" max="2" width="21.7109375" style="155" customWidth="1"/>
    <col min="3" max="12" width="10.7109375" style="155" customWidth="1"/>
    <col min="13" max="13" width="16.5703125" style="155" customWidth="1"/>
    <col min="14" max="14" width="11.140625" style="155" customWidth="1"/>
    <col min="15" max="15" width="9.28515625" style="155" customWidth="1"/>
    <col min="16" max="255" width="16.5703125" style="155"/>
    <col min="256" max="256" width="3.7109375" style="155" customWidth="1"/>
    <col min="257" max="257" width="10.42578125" style="155" customWidth="1"/>
    <col min="258" max="258" width="23.140625" style="155" customWidth="1"/>
    <col min="259" max="259" width="11" style="155" customWidth="1"/>
    <col min="260" max="260" width="8.85546875" style="155" customWidth="1"/>
    <col min="261" max="261" width="10.42578125" style="155" customWidth="1"/>
    <col min="262" max="262" width="8.5703125" style="155" customWidth="1"/>
    <col min="263" max="263" width="9.5703125" style="155" customWidth="1"/>
    <col min="264" max="264" width="9.7109375" style="155" customWidth="1"/>
    <col min="265" max="265" width="9.85546875" style="155" customWidth="1"/>
    <col min="266" max="266" width="10" style="155" customWidth="1"/>
    <col min="267" max="267" width="10.7109375" style="155" customWidth="1"/>
    <col min="268" max="268" width="10.140625" style="155" customWidth="1"/>
    <col min="269" max="269" width="16.5703125" style="155" customWidth="1"/>
    <col min="270" max="270" width="11.140625" style="155" customWidth="1"/>
    <col min="271" max="271" width="9.28515625" style="155" customWidth="1"/>
    <col min="272" max="511" width="16.5703125" style="155"/>
    <col min="512" max="512" width="3.7109375" style="155" customWidth="1"/>
    <col min="513" max="513" width="10.42578125" style="155" customWidth="1"/>
    <col min="514" max="514" width="23.140625" style="155" customWidth="1"/>
    <col min="515" max="515" width="11" style="155" customWidth="1"/>
    <col min="516" max="516" width="8.85546875" style="155" customWidth="1"/>
    <col min="517" max="517" width="10.42578125" style="155" customWidth="1"/>
    <col min="518" max="518" width="8.5703125" style="155" customWidth="1"/>
    <col min="519" max="519" width="9.5703125" style="155" customWidth="1"/>
    <col min="520" max="520" width="9.7109375" style="155" customWidth="1"/>
    <col min="521" max="521" width="9.85546875" style="155" customWidth="1"/>
    <col min="522" max="522" width="10" style="155" customWidth="1"/>
    <col min="523" max="523" width="10.7109375" style="155" customWidth="1"/>
    <col min="524" max="524" width="10.140625" style="155" customWidth="1"/>
    <col min="525" max="525" width="16.5703125" style="155" customWidth="1"/>
    <col min="526" max="526" width="11.140625" style="155" customWidth="1"/>
    <col min="527" max="527" width="9.28515625" style="155" customWidth="1"/>
    <col min="528" max="767" width="16.5703125" style="155"/>
    <col min="768" max="768" width="3.7109375" style="155" customWidth="1"/>
    <col min="769" max="769" width="10.42578125" style="155" customWidth="1"/>
    <col min="770" max="770" width="23.140625" style="155" customWidth="1"/>
    <col min="771" max="771" width="11" style="155" customWidth="1"/>
    <col min="772" max="772" width="8.85546875" style="155" customWidth="1"/>
    <col min="773" max="773" width="10.42578125" style="155" customWidth="1"/>
    <col min="774" max="774" width="8.5703125" style="155" customWidth="1"/>
    <col min="775" max="775" width="9.5703125" style="155" customWidth="1"/>
    <col min="776" max="776" width="9.7109375" style="155" customWidth="1"/>
    <col min="777" max="777" width="9.85546875" style="155" customWidth="1"/>
    <col min="778" max="778" width="10" style="155" customWidth="1"/>
    <col min="779" max="779" width="10.7109375" style="155" customWidth="1"/>
    <col min="780" max="780" width="10.140625" style="155" customWidth="1"/>
    <col min="781" max="781" width="16.5703125" style="155" customWidth="1"/>
    <col min="782" max="782" width="11.140625" style="155" customWidth="1"/>
    <col min="783" max="783" width="9.28515625" style="155" customWidth="1"/>
    <col min="784" max="1023" width="16.5703125" style="155"/>
    <col min="1024" max="1024" width="3.7109375" style="155" customWidth="1"/>
    <col min="1025" max="1025" width="10.42578125" style="155" customWidth="1"/>
    <col min="1026" max="1026" width="23.140625" style="155" customWidth="1"/>
    <col min="1027" max="1027" width="11" style="155" customWidth="1"/>
    <col min="1028" max="1028" width="8.85546875" style="155" customWidth="1"/>
    <col min="1029" max="1029" width="10.42578125" style="155" customWidth="1"/>
    <col min="1030" max="1030" width="8.5703125" style="155" customWidth="1"/>
    <col min="1031" max="1031" width="9.5703125" style="155" customWidth="1"/>
    <col min="1032" max="1032" width="9.7109375" style="155" customWidth="1"/>
    <col min="1033" max="1033" width="9.85546875" style="155" customWidth="1"/>
    <col min="1034" max="1034" width="10" style="155" customWidth="1"/>
    <col min="1035" max="1035" width="10.7109375" style="155" customWidth="1"/>
    <col min="1036" max="1036" width="10.140625" style="155" customWidth="1"/>
    <col min="1037" max="1037" width="16.5703125" style="155" customWidth="1"/>
    <col min="1038" max="1038" width="11.140625" style="155" customWidth="1"/>
    <col min="1039" max="1039" width="9.28515625" style="155" customWidth="1"/>
    <col min="1040" max="1279" width="16.5703125" style="155"/>
    <col min="1280" max="1280" width="3.7109375" style="155" customWidth="1"/>
    <col min="1281" max="1281" width="10.42578125" style="155" customWidth="1"/>
    <col min="1282" max="1282" width="23.140625" style="155" customWidth="1"/>
    <col min="1283" max="1283" width="11" style="155" customWidth="1"/>
    <col min="1284" max="1284" width="8.85546875" style="155" customWidth="1"/>
    <col min="1285" max="1285" width="10.42578125" style="155" customWidth="1"/>
    <col min="1286" max="1286" width="8.5703125" style="155" customWidth="1"/>
    <col min="1287" max="1287" width="9.5703125" style="155" customWidth="1"/>
    <col min="1288" max="1288" width="9.7109375" style="155" customWidth="1"/>
    <col min="1289" max="1289" width="9.85546875" style="155" customWidth="1"/>
    <col min="1290" max="1290" width="10" style="155" customWidth="1"/>
    <col min="1291" max="1291" width="10.7109375" style="155" customWidth="1"/>
    <col min="1292" max="1292" width="10.140625" style="155" customWidth="1"/>
    <col min="1293" max="1293" width="16.5703125" style="155" customWidth="1"/>
    <col min="1294" max="1294" width="11.140625" style="155" customWidth="1"/>
    <col min="1295" max="1295" width="9.28515625" style="155" customWidth="1"/>
    <col min="1296" max="1535" width="16.5703125" style="155"/>
    <col min="1536" max="1536" width="3.7109375" style="155" customWidth="1"/>
    <col min="1537" max="1537" width="10.42578125" style="155" customWidth="1"/>
    <col min="1538" max="1538" width="23.140625" style="155" customWidth="1"/>
    <col min="1539" max="1539" width="11" style="155" customWidth="1"/>
    <col min="1540" max="1540" width="8.85546875" style="155" customWidth="1"/>
    <col min="1541" max="1541" width="10.42578125" style="155" customWidth="1"/>
    <col min="1542" max="1542" width="8.5703125" style="155" customWidth="1"/>
    <col min="1543" max="1543" width="9.5703125" style="155" customWidth="1"/>
    <col min="1544" max="1544" width="9.7109375" style="155" customWidth="1"/>
    <col min="1545" max="1545" width="9.85546875" style="155" customWidth="1"/>
    <col min="1546" max="1546" width="10" style="155" customWidth="1"/>
    <col min="1547" max="1547" width="10.7109375" style="155" customWidth="1"/>
    <col min="1548" max="1548" width="10.140625" style="155" customWidth="1"/>
    <col min="1549" max="1549" width="16.5703125" style="155" customWidth="1"/>
    <col min="1550" max="1550" width="11.140625" style="155" customWidth="1"/>
    <col min="1551" max="1551" width="9.28515625" style="155" customWidth="1"/>
    <col min="1552" max="1791" width="16.5703125" style="155"/>
    <col min="1792" max="1792" width="3.7109375" style="155" customWidth="1"/>
    <col min="1793" max="1793" width="10.42578125" style="155" customWidth="1"/>
    <col min="1794" max="1794" width="23.140625" style="155" customWidth="1"/>
    <col min="1795" max="1795" width="11" style="155" customWidth="1"/>
    <col min="1796" max="1796" width="8.85546875" style="155" customWidth="1"/>
    <col min="1797" max="1797" width="10.42578125" style="155" customWidth="1"/>
    <col min="1798" max="1798" width="8.5703125" style="155" customWidth="1"/>
    <col min="1799" max="1799" width="9.5703125" style="155" customWidth="1"/>
    <col min="1800" max="1800" width="9.7109375" style="155" customWidth="1"/>
    <col min="1801" max="1801" width="9.85546875" style="155" customWidth="1"/>
    <col min="1802" max="1802" width="10" style="155" customWidth="1"/>
    <col min="1803" max="1803" width="10.7109375" style="155" customWidth="1"/>
    <col min="1804" max="1804" width="10.140625" style="155" customWidth="1"/>
    <col min="1805" max="1805" width="16.5703125" style="155" customWidth="1"/>
    <col min="1806" max="1806" width="11.140625" style="155" customWidth="1"/>
    <col min="1807" max="1807" width="9.28515625" style="155" customWidth="1"/>
    <col min="1808" max="2047" width="16.5703125" style="155"/>
    <col min="2048" max="2048" width="3.7109375" style="155" customWidth="1"/>
    <col min="2049" max="2049" width="10.42578125" style="155" customWidth="1"/>
    <col min="2050" max="2050" width="23.140625" style="155" customWidth="1"/>
    <col min="2051" max="2051" width="11" style="155" customWidth="1"/>
    <col min="2052" max="2052" width="8.85546875" style="155" customWidth="1"/>
    <col min="2053" max="2053" width="10.42578125" style="155" customWidth="1"/>
    <col min="2054" max="2054" width="8.5703125" style="155" customWidth="1"/>
    <col min="2055" max="2055" width="9.5703125" style="155" customWidth="1"/>
    <col min="2056" max="2056" width="9.7109375" style="155" customWidth="1"/>
    <col min="2057" max="2057" width="9.85546875" style="155" customWidth="1"/>
    <col min="2058" max="2058" width="10" style="155" customWidth="1"/>
    <col min="2059" max="2059" width="10.7109375" style="155" customWidth="1"/>
    <col min="2060" max="2060" width="10.140625" style="155" customWidth="1"/>
    <col min="2061" max="2061" width="16.5703125" style="155" customWidth="1"/>
    <col min="2062" max="2062" width="11.140625" style="155" customWidth="1"/>
    <col min="2063" max="2063" width="9.28515625" style="155" customWidth="1"/>
    <col min="2064" max="2303" width="16.5703125" style="155"/>
    <col min="2304" max="2304" width="3.7109375" style="155" customWidth="1"/>
    <col min="2305" max="2305" width="10.42578125" style="155" customWidth="1"/>
    <col min="2306" max="2306" width="23.140625" style="155" customWidth="1"/>
    <col min="2307" max="2307" width="11" style="155" customWidth="1"/>
    <col min="2308" max="2308" width="8.85546875" style="155" customWidth="1"/>
    <col min="2309" max="2309" width="10.42578125" style="155" customWidth="1"/>
    <col min="2310" max="2310" width="8.5703125" style="155" customWidth="1"/>
    <col min="2311" max="2311" width="9.5703125" style="155" customWidth="1"/>
    <col min="2312" max="2312" width="9.7109375" style="155" customWidth="1"/>
    <col min="2313" max="2313" width="9.85546875" style="155" customWidth="1"/>
    <col min="2314" max="2314" width="10" style="155" customWidth="1"/>
    <col min="2315" max="2315" width="10.7109375" style="155" customWidth="1"/>
    <col min="2316" max="2316" width="10.140625" style="155" customWidth="1"/>
    <col min="2317" max="2317" width="16.5703125" style="155" customWidth="1"/>
    <col min="2318" max="2318" width="11.140625" style="155" customWidth="1"/>
    <col min="2319" max="2319" width="9.28515625" style="155" customWidth="1"/>
    <col min="2320" max="2559" width="16.5703125" style="155"/>
    <col min="2560" max="2560" width="3.7109375" style="155" customWidth="1"/>
    <col min="2561" max="2561" width="10.42578125" style="155" customWidth="1"/>
    <col min="2562" max="2562" width="23.140625" style="155" customWidth="1"/>
    <col min="2563" max="2563" width="11" style="155" customWidth="1"/>
    <col min="2564" max="2564" width="8.85546875" style="155" customWidth="1"/>
    <col min="2565" max="2565" width="10.42578125" style="155" customWidth="1"/>
    <col min="2566" max="2566" width="8.5703125" style="155" customWidth="1"/>
    <col min="2567" max="2567" width="9.5703125" style="155" customWidth="1"/>
    <col min="2568" max="2568" width="9.7109375" style="155" customWidth="1"/>
    <col min="2569" max="2569" width="9.85546875" style="155" customWidth="1"/>
    <col min="2570" max="2570" width="10" style="155" customWidth="1"/>
    <col min="2571" max="2571" width="10.7109375" style="155" customWidth="1"/>
    <col min="2572" max="2572" width="10.140625" style="155" customWidth="1"/>
    <col min="2573" max="2573" width="16.5703125" style="155" customWidth="1"/>
    <col min="2574" max="2574" width="11.140625" style="155" customWidth="1"/>
    <col min="2575" max="2575" width="9.28515625" style="155" customWidth="1"/>
    <col min="2576" max="2815" width="16.5703125" style="155"/>
    <col min="2816" max="2816" width="3.7109375" style="155" customWidth="1"/>
    <col min="2817" max="2817" width="10.42578125" style="155" customWidth="1"/>
    <col min="2818" max="2818" width="23.140625" style="155" customWidth="1"/>
    <col min="2819" max="2819" width="11" style="155" customWidth="1"/>
    <col min="2820" max="2820" width="8.85546875" style="155" customWidth="1"/>
    <col min="2821" max="2821" width="10.42578125" style="155" customWidth="1"/>
    <col min="2822" max="2822" width="8.5703125" style="155" customWidth="1"/>
    <col min="2823" max="2823" width="9.5703125" style="155" customWidth="1"/>
    <col min="2824" max="2824" width="9.7109375" style="155" customWidth="1"/>
    <col min="2825" max="2825" width="9.85546875" style="155" customWidth="1"/>
    <col min="2826" max="2826" width="10" style="155" customWidth="1"/>
    <col min="2827" max="2827" width="10.7109375" style="155" customWidth="1"/>
    <col min="2828" max="2828" width="10.140625" style="155" customWidth="1"/>
    <col min="2829" max="2829" width="16.5703125" style="155" customWidth="1"/>
    <col min="2830" max="2830" width="11.140625" style="155" customWidth="1"/>
    <col min="2831" max="2831" width="9.28515625" style="155" customWidth="1"/>
    <col min="2832" max="3071" width="16.5703125" style="155"/>
    <col min="3072" max="3072" width="3.7109375" style="155" customWidth="1"/>
    <col min="3073" max="3073" width="10.42578125" style="155" customWidth="1"/>
    <col min="3074" max="3074" width="23.140625" style="155" customWidth="1"/>
    <col min="3075" max="3075" width="11" style="155" customWidth="1"/>
    <col min="3076" max="3076" width="8.85546875" style="155" customWidth="1"/>
    <col min="3077" max="3077" width="10.42578125" style="155" customWidth="1"/>
    <col min="3078" max="3078" width="8.5703125" style="155" customWidth="1"/>
    <col min="3079" max="3079" width="9.5703125" style="155" customWidth="1"/>
    <col min="3080" max="3080" width="9.7109375" style="155" customWidth="1"/>
    <col min="3081" max="3081" width="9.85546875" style="155" customWidth="1"/>
    <col min="3082" max="3082" width="10" style="155" customWidth="1"/>
    <col min="3083" max="3083" width="10.7109375" style="155" customWidth="1"/>
    <col min="3084" max="3084" width="10.140625" style="155" customWidth="1"/>
    <col min="3085" max="3085" width="16.5703125" style="155" customWidth="1"/>
    <col min="3086" max="3086" width="11.140625" style="155" customWidth="1"/>
    <col min="3087" max="3087" width="9.28515625" style="155" customWidth="1"/>
    <col min="3088" max="3327" width="16.5703125" style="155"/>
    <col min="3328" max="3328" width="3.7109375" style="155" customWidth="1"/>
    <col min="3329" max="3329" width="10.42578125" style="155" customWidth="1"/>
    <col min="3330" max="3330" width="23.140625" style="155" customWidth="1"/>
    <col min="3331" max="3331" width="11" style="155" customWidth="1"/>
    <col min="3332" max="3332" width="8.85546875" style="155" customWidth="1"/>
    <col min="3333" max="3333" width="10.42578125" style="155" customWidth="1"/>
    <col min="3334" max="3334" width="8.5703125" style="155" customWidth="1"/>
    <col min="3335" max="3335" width="9.5703125" style="155" customWidth="1"/>
    <col min="3336" max="3336" width="9.7109375" style="155" customWidth="1"/>
    <col min="3337" max="3337" width="9.85546875" style="155" customWidth="1"/>
    <col min="3338" max="3338" width="10" style="155" customWidth="1"/>
    <col min="3339" max="3339" width="10.7109375" style="155" customWidth="1"/>
    <col min="3340" max="3340" width="10.140625" style="155" customWidth="1"/>
    <col min="3341" max="3341" width="16.5703125" style="155" customWidth="1"/>
    <col min="3342" max="3342" width="11.140625" style="155" customWidth="1"/>
    <col min="3343" max="3343" width="9.28515625" style="155" customWidth="1"/>
    <col min="3344" max="3583" width="16.5703125" style="155"/>
    <col min="3584" max="3584" width="3.7109375" style="155" customWidth="1"/>
    <col min="3585" max="3585" width="10.42578125" style="155" customWidth="1"/>
    <col min="3586" max="3586" width="23.140625" style="155" customWidth="1"/>
    <col min="3587" max="3587" width="11" style="155" customWidth="1"/>
    <col min="3588" max="3588" width="8.85546875" style="155" customWidth="1"/>
    <col min="3589" max="3589" width="10.42578125" style="155" customWidth="1"/>
    <col min="3590" max="3590" width="8.5703125" style="155" customWidth="1"/>
    <col min="3591" max="3591" width="9.5703125" style="155" customWidth="1"/>
    <col min="3592" max="3592" width="9.7109375" style="155" customWidth="1"/>
    <col min="3593" max="3593" width="9.85546875" style="155" customWidth="1"/>
    <col min="3594" max="3594" width="10" style="155" customWidth="1"/>
    <col min="3595" max="3595" width="10.7109375" style="155" customWidth="1"/>
    <col min="3596" max="3596" width="10.140625" style="155" customWidth="1"/>
    <col min="3597" max="3597" width="16.5703125" style="155" customWidth="1"/>
    <col min="3598" max="3598" width="11.140625" style="155" customWidth="1"/>
    <col min="3599" max="3599" width="9.28515625" style="155" customWidth="1"/>
    <col min="3600" max="3839" width="16.5703125" style="155"/>
    <col min="3840" max="3840" width="3.7109375" style="155" customWidth="1"/>
    <col min="3841" max="3841" width="10.42578125" style="155" customWidth="1"/>
    <col min="3842" max="3842" width="23.140625" style="155" customWidth="1"/>
    <col min="3843" max="3843" width="11" style="155" customWidth="1"/>
    <col min="3844" max="3844" width="8.85546875" style="155" customWidth="1"/>
    <col min="3845" max="3845" width="10.42578125" style="155" customWidth="1"/>
    <col min="3846" max="3846" width="8.5703125" style="155" customWidth="1"/>
    <col min="3847" max="3847" width="9.5703125" style="155" customWidth="1"/>
    <col min="3848" max="3848" width="9.7109375" style="155" customWidth="1"/>
    <col min="3849" max="3849" width="9.85546875" style="155" customWidth="1"/>
    <col min="3850" max="3850" width="10" style="155" customWidth="1"/>
    <col min="3851" max="3851" width="10.7109375" style="155" customWidth="1"/>
    <col min="3852" max="3852" width="10.140625" style="155" customWidth="1"/>
    <col min="3853" max="3853" width="16.5703125" style="155" customWidth="1"/>
    <col min="3854" max="3854" width="11.140625" style="155" customWidth="1"/>
    <col min="3855" max="3855" width="9.28515625" style="155" customWidth="1"/>
    <col min="3856" max="4095" width="16.5703125" style="155"/>
    <col min="4096" max="4096" width="3.7109375" style="155" customWidth="1"/>
    <col min="4097" max="4097" width="10.42578125" style="155" customWidth="1"/>
    <col min="4098" max="4098" width="23.140625" style="155" customWidth="1"/>
    <col min="4099" max="4099" width="11" style="155" customWidth="1"/>
    <col min="4100" max="4100" width="8.85546875" style="155" customWidth="1"/>
    <col min="4101" max="4101" width="10.42578125" style="155" customWidth="1"/>
    <col min="4102" max="4102" width="8.5703125" style="155" customWidth="1"/>
    <col min="4103" max="4103" width="9.5703125" style="155" customWidth="1"/>
    <col min="4104" max="4104" width="9.7109375" style="155" customWidth="1"/>
    <col min="4105" max="4105" width="9.85546875" style="155" customWidth="1"/>
    <col min="4106" max="4106" width="10" style="155" customWidth="1"/>
    <col min="4107" max="4107" width="10.7109375" style="155" customWidth="1"/>
    <col min="4108" max="4108" width="10.140625" style="155" customWidth="1"/>
    <col min="4109" max="4109" width="16.5703125" style="155" customWidth="1"/>
    <col min="4110" max="4110" width="11.140625" style="155" customWidth="1"/>
    <col min="4111" max="4111" width="9.28515625" style="155" customWidth="1"/>
    <col min="4112" max="4351" width="16.5703125" style="155"/>
    <col min="4352" max="4352" width="3.7109375" style="155" customWidth="1"/>
    <col min="4353" max="4353" width="10.42578125" style="155" customWidth="1"/>
    <col min="4354" max="4354" width="23.140625" style="155" customWidth="1"/>
    <col min="4355" max="4355" width="11" style="155" customWidth="1"/>
    <col min="4356" max="4356" width="8.85546875" style="155" customWidth="1"/>
    <col min="4357" max="4357" width="10.42578125" style="155" customWidth="1"/>
    <col min="4358" max="4358" width="8.5703125" style="155" customWidth="1"/>
    <col min="4359" max="4359" width="9.5703125" style="155" customWidth="1"/>
    <col min="4360" max="4360" width="9.7109375" style="155" customWidth="1"/>
    <col min="4361" max="4361" width="9.85546875" style="155" customWidth="1"/>
    <col min="4362" max="4362" width="10" style="155" customWidth="1"/>
    <col min="4363" max="4363" width="10.7109375" style="155" customWidth="1"/>
    <col min="4364" max="4364" width="10.140625" style="155" customWidth="1"/>
    <col min="4365" max="4365" width="16.5703125" style="155" customWidth="1"/>
    <col min="4366" max="4366" width="11.140625" style="155" customWidth="1"/>
    <col min="4367" max="4367" width="9.28515625" style="155" customWidth="1"/>
    <col min="4368" max="4607" width="16.5703125" style="155"/>
    <col min="4608" max="4608" width="3.7109375" style="155" customWidth="1"/>
    <col min="4609" max="4609" width="10.42578125" style="155" customWidth="1"/>
    <col min="4610" max="4610" width="23.140625" style="155" customWidth="1"/>
    <col min="4611" max="4611" width="11" style="155" customWidth="1"/>
    <col min="4612" max="4612" width="8.85546875" style="155" customWidth="1"/>
    <col min="4613" max="4613" width="10.42578125" style="155" customWidth="1"/>
    <col min="4614" max="4614" width="8.5703125" style="155" customWidth="1"/>
    <col min="4615" max="4615" width="9.5703125" style="155" customWidth="1"/>
    <col min="4616" max="4616" width="9.7109375" style="155" customWidth="1"/>
    <col min="4617" max="4617" width="9.85546875" style="155" customWidth="1"/>
    <col min="4618" max="4618" width="10" style="155" customWidth="1"/>
    <col min="4619" max="4619" width="10.7109375" style="155" customWidth="1"/>
    <col min="4620" max="4620" width="10.140625" style="155" customWidth="1"/>
    <col min="4621" max="4621" width="16.5703125" style="155" customWidth="1"/>
    <col min="4622" max="4622" width="11.140625" style="155" customWidth="1"/>
    <col min="4623" max="4623" width="9.28515625" style="155" customWidth="1"/>
    <col min="4624" max="4863" width="16.5703125" style="155"/>
    <col min="4864" max="4864" width="3.7109375" style="155" customWidth="1"/>
    <col min="4865" max="4865" width="10.42578125" style="155" customWidth="1"/>
    <col min="4866" max="4866" width="23.140625" style="155" customWidth="1"/>
    <col min="4867" max="4867" width="11" style="155" customWidth="1"/>
    <col min="4868" max="4868" width="8.85546875" style="155" customWidth="1"/>
    <col min="4869" max="4869" width="10.42578125" style="155" customWidth="1"/>
    <col min="4870" max="4870" width="8.5703125" style="155" customWidth="1"/>
    <col min="4871" max="4871" width="9.5703125" style="155" customWidth="1"/>
    <col min="4872" max="4872" width="9.7109375" style="155" customWidth="1"/>
    <col min="4873" max="4873" width="9.85546875" style="155" customWidth="1"/>
    <col min="4874" max="4874" width="10" style="155" customWidth="1"/>
    <col min="4875" max="4875" width="10.7109375" style="155" customWidth="1"/>
    <col min="4876" max="4876" width="10.140625" style="155" customWidth="1"/>
    <col min="4877" max="4877" width="16.5703125" style="155" customWidth="1"/>
    <col min="4878" max="4878" width="11.140625" style="155" customWidth="1"/>
    <col min="4879" max="4879" width="9.28515625" style="155" customWidth="1"/>
    <col min="4880" max="5119" width="16.5703125" style="155"/>
    <col min="5120" max="5120" width="3.7109375" style="155" customWidth="1"/>
    <col min="5121" max="5121" width="10.42578125" style="155" customWidth="1"/>
    <col min="5122" max="5122" width="23.140625" style="155" customWidth="1"/>
    <col min="5123" max="5123" width="11" style="155" customWidth="1"/>
    <col min="5124" max="5124" width="8.85546875" style="155" customWidth="1"/>
    <col min="5125" max="5125" width="10.42578125" style="155" customWidth="1"/>
    <col min="5126" max="5126" width="8.5703125" style="155" customWidth="1"/>
    <col min="5127" max="5127" width="9.5703125" style="155" customWidth="1"/>
    <col min="5128" max="5128" width="9.7109375" style="155" customWidth="1"/>
    <col min="5129" max="5129" width="9.85546875" style="155" customWidth="1"/>
    <col min="5130" max="5130" width="10" style="155" customWidth="1"/>
    <col min="5131" max="5131" width="10.7109375" style="155" customWidth="1"/>
    <col min="5132" max="5132" width="10.140625" style="155" customWidth="1"/>
    <col min="5133" max="5133" width="16.5703125" style="155" customWidth="1"/>
    <col min="5134" max="5134" width="11.140625" style="155" customWidth="1"/>
    <col min="5135" max="5135" width="9.28515625" style="155" customWidth="1"/>
    <col min="5136" max="5375" width="16.5703125" style="155"/>
    <col min="5376" max="5376" width="3.7109375" style="155" customWidth="1"/>
    <col min="5377" max="5377" width="10.42578125" style="155" customWidth="1"/>
    <col min="5378" max="5378" width="23.140625" style="155" customWidth="1"/>
    <col min="5379" max="5379" width="11" style="155" customWidth="1"/>
    <col min="5380" max="5380" width="8.85546875" style="155" customWidth="1"/>
    <col min="5381" max="5381" width="10.42578125" style="155" customWidth="1"/>
    <col min="5382" max="5382" width="8.5703125" style="155" customWidth="1"/>
    <col min="5383" max="5383" width="9.5703125" style="155" customWidth="1"/>
    <col min="5384" max="5384" width="9.7109375" style="155" customWidth="1"/>
    <col min="5385" max="5385" width="9.85546875" style="155" customWidth="1"/>
    <col min="5386" max="5386" width="10" style="155" customWidth="1"/>
    <col min="5387" max="5387" width="10.7109375" style="155" customWidth="1"/>
    <col min="5388" max="5388" width="10.140625" style="155" customWidth="1"/>
    <col min="5389" max="5389" width="16.5703125" style="155" customWidth="1"/>
    <col min="5390" max="5390" width="11.140625" style="155" customWidth="1"/>
    <col min="5391" max="5391" width="9.28515625" style="155" customWidth="1"/>
    <col min="5392" max="5631" width="16.5703125" style="155"/>
    <col min="5632" max="5632" width="3.7109375" style="155" customWidth="1"/>
    <col min="5633" max="5633" width="10.42578125" style="155" customWidth="1"/>
    <col min="5634" max="5634" width="23.140625" style="155" customWidth="1"/>
    <col min="5635" max="5635" width="11" style="155" customWidth="1"/>
    <col min="5636" max="5636" width="8.85546875" style="155" customWidth="1"/>
    <col min="5637" max="5637" width="10.42578125" style="155" customWidth="1"/>
    <col min="5638" max="5638" width="8.5703125" style="155" customWidth="1"/>
    <col min="5639" max="5639" width="9.5703125" style="155" customWidth="1"/>
    <col min="5640" max="5640" width="9.7109375" style="155" customWidth="1"/>
    <col min="5641" max="5641" width="9.85546875" style="155" customWidth="1"/>
    <col min="5642" max="5642" width="10" style="155" customWidth="1"/>
    <col min="5643" max="5643" width="10.7109375" style="155" customWidth="1"/>
    <col min="5644" max="5644" width="10.140625" style="155" customWidth="1"/>
    <col min="5645" max="5645" width="16.5703125" style="155" customWidth="1"/>
    <col min="5646" max="5646" width="11.140625" style="155" customWidth="1"/>
    <col min="5647" max="5647" width="9.28515625" style="155" customWidth="1"/>
    <col min="5648" max="5887" width="16.5703125" style="155"/>
    <col min="5888" max="5888" width="3.7109375" style="155" customWidth="1"/>
    <col min="5889" max="5889" width="10.42578125" style="155" customWidth="1"/>
    <col min="5890" max="5890" width="23.140625" style="155" customWidth="1"/>
    <col min="5891" max="5891" width="11" style="155" customWidth="1"/>
    <col min="5892" max="5892" width="8.85546875" style="155" customWidth="1"/>
    <col min="5893" max="5893" width="10.42578125" style="155" customWidth="1"/>
    <col min="5894" max="5894" width="8.5703125" style="155" customWidth="1"/>
    <col min="5895" max="5895" width="9.5703125" style="155" customWidth="1"/>
    <col min="5896" max="5896" width="9.7109375" style="155" customWidth="1"/>
    <col min="5897" max="5897" width="9.85546875" style="155" customWidth="1"/>
    <col min="5898" max="5898" width="10" style="155" customWidth="1"/>
    <col min="5899" max="5899" width="10.7109375" style="155" customWidth="1"/>
    <col min="5900" max="5900" width="10.140625" style="155" customWidth="1"/>
    <col min="5901" max="5901" width="16.5703125" style="155" customWidth="1"/>
    <col min="5902" max="5902" width="11.140625" style="155" customWidth="1"/>
    <col min="5903" max="5903" width="9.28515625" style="155" customWidth="1"/>
    <col min="5904" max="6143" width="16.5703125" style="155"/>
    <col min="6144" max="6144" width="3.7109375" style="155" customWidth="1"/>
    <col min="6145" max="6145" width="10.42578125" style="155" customWidth="1"/>
    <col min="6146" max="6146" width="23.140625" style="155" customWidth="1"/>
    <col min="6147" max="6147" width="11" style="155" customWidth="1"/>
    <col min="6148" max="6148" width="8.85546875" style="155" customWidth="1"/>
    <col min="6149" max="6149" width="10.42578125" style="155" customWidth="1"/>
    <col min="6150" max="6150" width="8.5703125" style="155" customWidth="1"/>
    <col min="6151" max="6151" width="9.5703125" style="155" customWidth="1"/>
    <col min="6152" max="6152" width="9.7109375" style="155" customWidth="1"/>
    <col min="6153" max="6153" width="9.85546875" style="155" customWidth="1"/>
    <col min="6154" max="6154" width="10" style="155" customWidth="1"/>
    <col min="6155" max="6155" width="10.7109375" style="155" customWidth="1"/>
    <col min="6156" max="6156" width="10.140625" style="155" customWidth="1"/>
    <col min="6157" max="6157" width="16.5703125" style="155" customWidth="1"/>
    <col min="6158" max="6158" width="11.140625" style="155" customWidth="1"/>
    <col min="6159" max="6159" width="9.28515625" style="155" customWidth="1"/>
    <col min="6160" max="6399" width="16.5703125" style="155"/>
    <col min="6400" max="6400" width="3.7109375" style="155" customWidth="1"/>
    <col min="6401" max="6401" width="10.42578125" style="155" customWidth="1"/>
    <col min="6402" max="6402" width="23.140625" style="155" customWidth="1"/>
    <col min="6403" max="6403" width="11" style="155" customWidth="1"/>
    <col min="6404" max="6404" width="8.85546875" style="155" customWidth="1"/>
    <col min="6405" max="6405" width="10.42578125" style="155" customWidth="1"/>
    <col min="6406" max="6406" width="8.5703125" style="155" customWidth="1"/>
    <col min="6407" max="6407" width="9.5703125" style="155" customWidth="1"/>
    <col min="6408" max="6408" width="9.7109375" style="155" customWidth="1"/>
    <col min="6409" max="6409" width="9.85546875" style="155" customWidth="1"/>
    <col min="6410" max="6410" width="10" style="155" customWidth="1"/>
    <col min="6411" max="6411" width="10.7109375" style="155" customWidth="1"/>
    <col min="6412" max="6412" width="10.140625" style="155" customWidth="1"/>
    <col min="6413" max="6413" width="16.5703125" style="155" customWidth="1"/>
    <col min="6414" max="6414" width="11.140625" style="155" customWidth="1"/>
    <col min="6415" max="6415" width="9.28515625" style="155" customWidth="1"/>
    <col min="6416" max="6655" width="16.5703125" style="155"/>
    <col min="6656" max="6656" width="3.7109375" style="155" customWidth="1"/>
    <col min="6657" max="6657" width="10.42578125" style="155" customWidth="1"/>
    <col min="6658" max="6658" width="23.140625" style="155" customWidth="1"/>
    <col min="6659" max="6659" width="11" style="155" customWidth="1"/>
    <col min="6660" max="6660" width="8.85546875" style="155" customWidth="1"/>
    <col min="6661" max="6661" width="10.42578125" style="155" customWidth="1"/>
    <col min="6662" max="6662" width="8.5703125" style="155" customWidth="1"/>
    <col min="6663" max="6663" width="9.5703125" style="155" customWidth="1"/>
    <col min="6664" max="6664" width="9.7109375" style="155" customWidth="1"/>
    <col min="6665" max="6665" width="9.85546875" style="155" customWidth="1"/>
    <col min="6666" max="6666" width="10" style="155" customWidth="1"/>
    <col min="6667" max="6667" width="10.7109375" style="155" customWidth="1"/>
    <col min="6668" max="6668" width="10.140625" style="155" customWidth="1"/>
    <col min="6669" max="6669" width="16.5703125" style="155" customWidth="1"/>
    <col min="6670" max="6670" width="11.140625" style="155" customWidth="1"/>
    <col min="6671" max="6671" width="9.28515625" style="155" customWidth="1"/>
    <col min="6672" max="6911" width="16.5703125" style="155"/>
    <col min="6912" max="6912" width="3.7109375" style="155" customWidth="1"/>
    <col min="6913" max="6913" width="10.42578125" style="155" customWidth="1"/>
    <col min="6914" max="6914" width="23.140625" style="155" customWidth="1"/>
    <col min="6915" max="6915" width="11" style="155" customWidth="1"/>
    <col min="6916" max="6916" width="8.85546875" style="155" customWidth="1"/>
    <col min="6917" max="6917" width="10.42578125" style="155" customWidth="1"/>
    <col min="6918" max="6918" width="8.5703125" style="155" customWidth="1"/>
    <col min="6919" max="6919" width="9.5703125" style="155" customWidth="1"/>
    <col min="6920" max="6920" width="9.7109375" style="155" customWidth="1"/>
    <col min="6921" max="6921" width="9.85546875" style="155" customWidth="1"/>
    <col min="6922" max="6922" width="10" style="155" customWidth="1"/>
    <col min="6923" max="6923" width="10.7109375" style="155" customWidth="1"/>
    <col min="6924" max="6924" width="10.140625" style="155" customWidth="1"/>
    <col min="6925" max="6925" width="16.5703125" style="155" customWidth="1"/>
    <col min="6926" max="6926" width="11.140625" style="155" customWidth="1"/>
    <col min="6927" max="6927" width="9.28515625" style="155" customWidth="1"/>
    <col min="6928" max="7167" width="16.5703125" style="155"/>
    <col min="7168" max="7168" width="3.7109375" style="155" customWidth="1"/>
    <col min="7169" max="7169" width="10.42578125" style="155" customWidth="1"/>
    <col min="7170" max="7170" width="23.140625" style="155" customWidth="1"/>
    <col min="7171" max="7171" width="11" style="155" customWidth="1"/>
    <col min="7172" max="7172" width="8.85546875" style="155" customWidth="1"/>
    <col min="7173" max="7173" width="10.42578125" style="155" customWidth="1"/>
    <col min="7174" max="7174" width="8.5703125" style="155" customWidth="1"/>
    <col min="7175" max="7175" width="9.5703125" style="155" customWidth="1"/>
    <col min="7176" max="7176" width="9.7109375" style="155" customWidth="1"/>
    <col min="7177" max="7177" width="9.85546875" style="155" customWidth="1"/>
    <col min="7178" max="7178" width="10" style="155" customWidth="1"/>
    <col min="7179" max="7179" width="10.7109375" style="155" customWidth="1"/>
    <col min="7180" max="7180" width="10.140625" style="155" customWidth="1"/>
    <col min="7181" max="7181" width="16.5703125" style="155" customWidth="1"/>
    <col min="7182" max="7182" width="11.140625" style="155" customWidth="1"/>
    <col min="7183" max="7183" width="9.28515625" style="155" customWidth="1"/>
    <col min="7184" max="7423" width="16.5703125" style="155"/>
    <col min="7424" max="7424" width="3.7109375" style="155" customWidth="1"/>
    <col min="7425" max="7425" width="10.42578125" style="155" customWidth="1"/>
    <col min="7426" max="7426" width="23.140625" style="155" customWidth="1"/>
    <col min="7427" max="7427" width="11" style="155" customWidth="1"/>
    <col min="7428" max="7428" width="8.85546875" style="155" customWidth="1"/>
    <col min="7429" max="7429" width="10.42578125" style="155" customWidth="1"/>
    <col min="7430" max="7430" width="8.5703125" style="155" customWidth="1"/>
    <col min="7431" max="7431" width="9.5703125" style="155" customWidth="1"/>
    <col min="7432" max="7432" width="9.7109375" style="155" customWidth="1"/>
    <col min="7433" max="7433" width="9.85546875" style="155" customWidth="1"/>
    <col min="7434" max="7434" width="10" style="155" customWidth="1"/>
    <col min="7435" max="7435" width="10.7109375" style="155" customWidth="1"/>
    <col min="7436" max="7436" width="10.140625" style="155" customWidth="1"/>
    <col min="7437" max="7437" width="16.5703125" style="155" customWidth="1"/>
    <col min="7438" max="7438" width="11.140625" style="155" customWidth="1"/>
    <col min="7439" max="7439" width="9.28515625" style="155" customWidth="1"/>
    <col min="7440" max="7679" width="16.5703125" style="155"/>
    <col min="7680" max="7680" width="3.7109375" style="155" customWidth="1"/>
    <col min="7681" max="7681" width="10.42578125" style="155" customWidth="1"/>
    <col min="7682" max="7682" width="23.140625" style="155" customWidth="1"/>
    <col min="7683" max="7683" width="11" style="155" customWidth="1"/>
    <col min="7684" max="7684" width="8.85546875" style="155" customWidth="1"/>
    <col min="7685" max="7685" width="10.42578125" style="155" customWidth="1"/>
    <col min="7686" max="7686" width="8.5703125" style="155" customWidth="1"/>
    <col min="7687" max="7687" width="9.5703125" style="155" customWidth="1"/>
    <col min="7688" max="7688" width="9.7109375" style="155" customWidth="1"/>
    <col min="7689" max="7689" width="9.85546875" style="155" customWidth="1"/>
    <col min="7690" max="7690" width="10" style="155" customWidth="1"/>
    <col min="7691" max="7691" width="10.7109375" style="155" customWidth="1"/>
    <col min="7692" max="7692" width="10.140625" style="155" customWidth="1"/>
    <col min="7693" max="7693" width="16.5703125" style="155" customWidth="1"/>
    <col min="7694" max="7694" width="11.140625" style="155" customWidth="1"/>
    <col min="7695" max="7695" width="9.28515625" style="155" customWidth="1"/>
    <col min="7696" max="7935" width="16.5703125" style="155"/>
    <col min="7936" max="7936" width="3.7109375" style="155" customWidth="1"/>
    <col min="7937" max="7937" width="10.42578125" style="155" customWidth="1"/>
    <col min="7938" max="7938" width="23.140625" style="155" customWidth="1"/>
    <col min="7939" max="7939" width="11" style="155" customWidth="1"/>
    <col min="7940" max="7940" width="8.85546875" style="155" customWidth="1"/>
    <col min="7941" max="7941" width="10.42578125" style="155" customWidth="1"/>
    <col min="7942" max="7942" width="8.5703125" style="155" customWidth="1"/>
    <col min="7943" max="7943" width="9.5703125" style="155" customWidth="1"/>
    <col min="7944" max="7944" width="9.7109375" style="155" customWidth="1"/>
    <col min="7945" max="7945" width="9.85546875" style="155" customWidth="1"/>
    <col min="7946" max="7946" width="10" style="155" customWidth="1"/>
    <col min="7947" max="7947" width="10.7109375" style="155" customWidth="1"/>
    <col min="7948" max="7948" width="10.140625" style="155" customWidth="1"/>
    <col min="7949" max="7949" width="16.5703125" style="155" customWidth="1"/>
    <col min="7950" max="7950" width="11.140625" style="155" customWidth="1"/>
    <col min="7951" max="7951" width="9.28515625" style="155" customWidth="1"/>
    <col min="7952" max="8191" width="16.5703125" style="155"/>
    <col min="8192" max="8192" width="3.7109375" style="155" customWidth="1"/>
    <col min="8193" max="8193" width="10.42578125" style="155" customWidth="1"/>
    <col min="8194" max="8194" width="23.140625" style="155" customWidth="1"/>
    <col min="8195" max="8195" width="11" style="155" customWidth="1"/>
    <col min="8196" max="8196" width="8.85546875" style="155" customWidth="1"/>
    <col min="8197" max="8197" width="10.42578125" style="155" customWidth="1"/>
    <col min="8198" max="8198" width="8.5703125" style="155" customWidth="1"/>
    <col min="8199" max="8199" width="9.5703125" style="155" customWidth="1"/>
    <col min="8200" max="8200" width="9.7109375" style="155" customWidth="1"/>
    <col min="8201" max="8201" width="9.85546875" style="155" customWidth="1"/>
    <col min="8202" max="8202" width="10" style="155" customWidth="1"/>
    <col min="8203" max="8203" width="10.7109375" style="155" customWidth="1"/>
    <col min="8204" max="8204" width="10.140625" style="155" customWidth="1"/>
    <col min="8205" max="8205" width="16.5703125" style="155" customWidth="1"/>
    <col min="8206" max="8206" width="11.140625" style="155" customWidth="1"/>
    <col min="8207" max="8207" width="9.28515625" style="155" customWidth="1"/>
    <col min="8208" max="8447" width="16.5703125" style="155"/>
    <col min="8448" max="8448" width="3.7109375" style="155" customWidth="1"/>
    <col min="8449" max="8449" width="10.42578125" style="155" customWidth="1"/>
    <col min="8450" max="8450" width="23.140625" style="155" customWidth="1"/>
    <col min="8451" max="8451" width="11" style="155" customWidth="1"/>
    <col min="8452" max="8452" width="8.85546875" style="155" customWidth="1"/>
    <col min="8453" max="8453" width="10.42578125" style="155" customWidth="1"/>
    <col min="8454" max="8454" width="8.5703125" style="155" customWidth="1"/>
    <col min="8455" max="8455" width="9.5703125" style="155" customWidth="1"/>
    <col min="8456" max="8456" width="9.7109375" style="155" customWidth="1"/>
    <col min="8457" max="8457" width="9.85546875" style="155" customWidth="1"/>
    <col min="8458" max="8458" width="10" style="155" customWidth="1"/>
    <col min="8459" max="8459" width="10.7109375" style="155" customWidth="1"/>
    <col min="8460" max="8460" width="10.140625" style="155" customWidth="1"/>
    <col min="8461" max="8461" width="16.5703125" style="155" customWidth="1"/>
    <col min="8462" max="8462" width="11.140625" style="155" customWidth="1"/>
    <col min="8463" max="8463" width="9.28515625" style="155" customWidth="1"/>
    <col min="8464" max="8703" width="16.5703125" style="155"/>
    <col min="8704" max="8704" width="3.7109375" style="155" customWidth="1"/>
    <col min="8705" max="8705" width="10.42578125" style="155" customWidth="1"/>
    <col min="8706" max="8706" width="23.140625" style="155" customWidth="1"/>
    <col min="8707" max="8707" width="11" style="155" customWidth="1"/>
    <col min="8708" max="8708" width="8.85546875" style="155" customWidth="1"/>
    <col min="8709" max="8709" width="10.42578125" style="155" customWidth="1"/>
    <col min="8710" max="8710" width="8.5703125" style="155" customWidth="1"/>
    <col min="8711" max="8711" width="9.5703125" style="155" customWidth="1"/>
    <col min="8712" max="8712" width="9.7109375" style="155" customWidth="1"/>
    <col min="8713" max="8713" width="9.85546875" style="155" customWidth="1"/>
    <col min="8714" max="8714" width="10" style="155" customWidth="1"/>
    <col min="8715" max="8715" width="10.7109375" style="155" customWidth="1"/>
    <col min="8716" max="8716" width="10.140625" style="155" customWidth="1"/>
    <col min="8717" max="8717" width="16.5703125" style="155" customWidth="1"/>
    <col min="8718" max="8718" width="11.140625" style="155" customWidth="1"/>
    <col min="8719" max="8719" width="9.28515625" style="155" customWidth="1"/>
    <col min="8720" max="8959" width="16.5703125" style="155"/>
    <col min="8960" max="8960" width="3.7109375" style="155" customWidth="1"/>
    <col min="8961" max="8961" width="10.42578125" style="155" customWidth="1"/>
    <col min="8962" max="8962" width="23.140625" style="155" customWidth="1"/>
    <col min="8963" max="8963" width="11" style="155" customWidth="1"/>
    <col min="8964" max="8964" width="8.85546875" style="155" customWidth="1"/>
    <col min="8965" max="8965" width="10.42578125" style="155" customWidth="1"/>
    <col min="8966" max="8966" width="8.5703125" style="155" customWidth="1"/>
    <col min="8967" max="8967" width="9.5703125" style="155" customWidth="1"/>
    <col min="8968" max="8968" width="9.7109375" style="155" customWidth="1"/>
    <col min="8969" max="8969" width="9.85546875" style="155" customWidth="1"/>
    <col min="8970" max="8970" width="10" style="155" customWidth="1"/>
    <col min="8971" max="8971" width="10.7109375" style="155" customWidth="1"/>
    <col min="8972" max="8972" width="10.140625" style="155" customWidth="1"/>
    <col min="8973" max="8973" width="16.5703125" style="155" customWidth="1"/>
    <col min="8974" max="8974" width="11.140625" style="155" customWidth="1"/>
    <col min="8975" max="8975" width="9.28515625" style="155" customWidth="1"/>
    <col min="8976" max="9215" width="16.5703125" style="155"/>
    <col min="9216" max="9216" width="3.7109375" style="155" customWidth="1"/>
    <col min="9217" max="9217" width="10.42578125" style="155" customWidth="1"/>
    <col min="9218" max="9218" width="23.140625" style="155" customWidth="1"/>
    <col min="9219" max="9219" width="11" style="155" customWidth="1"/>
    <col min="9220" max="9220" width="8.85546875" style="155" customWidth="1"/>
    <col min="9221" max="9221" width="10.42578125" style="155" customWidth="1"/>
    <col min="9222" max="9222" width="8.5703125" style="155" customWidth="1"/>
    <col min="9223" max="9223" width="9.5703125" style="155" customWidth="1"/>
    <col min="9224" max="9224" width="9.7109375" style="155" customWidth="1"/>
    <col min="9225" max="9225" width="9.85546875" style="155" customWidth="1"/>
    <col min="9226" max="9226" width="10" style="155" customWidth="1"/>
    <col min="9227" max="9227" width="10.7109375" style="155" customWidth="1"/>
    <col min="9228" max="9228" width="10.140625" style="155" customWidth="1"/>
    <col min="9229" max="9229" width="16.5703125" style="155" customWidth="1"/>
    <col min="9230" max="9230" width="11.140625" style="155" customWidth="1"/>
    <col min="9231" max="9231" width="9.28515625" style="155" customWidth="1"/>
    <col min="9232" max="9471" width="16.5703125" style="155"/>
    <col min="9472" max="9472" width="3.7109375" style="155" customWidth="1"/>
    <col min="9473" max="9473" width="10.42578125" style="155" customWidth="1"/>
    <col min="9474" max="9474" width="23.140625" style="155" customWidth="1"/>
    <col min="9475" max="9475" width="11" style="155" customWidth="1"/>
    <col min="9476" max="9476" width="8.85546875" style="155" customWidth="1"/>
    <col min="9477" max="9477" width="10.42578125" style="155" customWidth="1"/>
    <col min="9478" max="9478" width="8.5703125" style="155" customWidth="1"/>
    <col min="9479" max="9479" width="9.5703125" style="155" customWidth="1"/>
    <col min="9480" max="9480" width="9.7109375" style="155" customWidth="1"/>
    <col min="9481" max="9481" width="9.85546875" style="155" customWidth="1"/>
    <col min="9482" max="9482" width="10" style="155" customWidth="1"/>
    <col min="9483" max="9483" width="10.7109375" style="155" customWidth="1"/>
    <col min="9484" max="9484" width="10.140625" style="155" customWidth="1"/>
    <col min="9485" max="9485" width="16.5703125" style="155" customWidth="1"/>
    <col min="9486" max="9486" width="11.140625" style="155" customWidth="1"/>
    <col min="9487" max="9487" width="9.28515625" style="155" customWidth="1"/>
    <col min="9488" max="9727" width="16.5703125" style="155"/>
    <col min="9728" max="9728" width="3.7109375" style="155" customWidth="1"/>
    <col min="9729" max="9729" width="10.42578125" style="155" customWidth="1"/>
    <col min="9730" max="9730" width="23.140625" style="155" customWidth="1"/>
    <col min="9731" max="9731" width="11" style="155" customWidth="1"/>
    <col min="9732" max="9732" width="8.85546875" style="155" customWidth="1"/>
    <col min="9733" max="9733" width="10.42578125" style="155" customWidth="1"/>
    <col min="9734" max="9734" width="8.5703125" style="155" customWidth="1"/>
    <col min="9735" max="9735" width="9.5703125" style="155" customWidth="1"/>
    <col min="9736" max="9736" width="9.7109375" style="155" customWidth="1"/>
    <col min="9737" max="9737" width="9.85546875" style="155" customWidth="1"/>
    <col min="9738" max="9738" width="10" style="155" customWidth="1"/>
    <col min="9739" max="9739" width="10.7109375" style="155" customWidth="1"/>
    <col min="9740" max="9740" width="10.140625" style="155" customWidth="1"/>
    <col min="9741" max="9741" width="16.5703125" style="155" customWidth="1"/>
    <col min="9742" max="9742" width="11.140625" style="155" customWidth="1"/>
    <col min="9743" max="9743" width="9.28515625" style="155" customWidth="1"/>
    <col min="9744" max="9983" width="16.5703125" style="155"/>
    <col min="9984" max="9984" width="3.7109375" style="155" customWidth="1"/>
    <col min="9985" max="9985" width="10.42578125" style="155" customWidth="1"/>
    <col min="9986" max="9986" width="23.140625" style="155" customWidth="1"/>
    <col min="9987" max="9987" width="11" style="155" customWidth="1"/>
    <col min="9988" max="9988" width="8.85546875" style="155" customWidth="1"/>
    <col min="9989" max="9989" width="10.42578125" style="155" customWidth="1"/>
    <col min="9990" max="9990" width="8.5703125" style="155" customWidth="1"/>
    <col min="9991" max="9991" width="9.5703125" style="155" customWidth="1"/>
    <col min="9992" max="9992" width="9.7109375" style="155" customWidth="1"/>
    <col min="9993" max="9993" width="9.85546875" style="155" customWidth="1"/>
    <col min="9994" max="9994" width="10" style="155" customWidth="1"/>
    <col min="9995" max="9995" width="10.7109375" style="155" customWidth="1"/>
    <col min="9996" max="9996" width="10.140625" style="155" customWidth="1"/>
    <col min="9997" max="9997" width="16.5703125" style="155" customWidth="1"/>
    <col min="9998" max="9998" width="11.140625" style="155" customWidth="1"/>
    <col min="9999" max="9999" width="9.28515625" style="155" customWidth="1"/>
    <col min="10000" max="10239" width="16.5703125" style="155"/>
    <col min="10240" max="10240" width="3.7109375" style="155" customWidth="1"/>
    <col min="10241" max="10241" width="10.42578125" style="155" customWidth="1"/>
    <col min="10242" max="10242" width="23.140625" style="155" customWidth="1"/>
    <col min="10243" max="10243" width="11" style="155" customWidth="1"/>
    <col min="10244" max="10244" width="8.85546875" style="155" customWidth="1"/>
    <col min="10245" max="10245" width="10.42578125" style="155" customWidth="1"/>
    <col min="10246" max="10246" width="8.5703125" style="155" customWidth="1"/>
    <col min="10247" max="10247" width="9.5703125" style="155" customWidth="1"/>
    <col min="10248" max="10248" width="9.7109375" style="155" customWidth="1"/>
    <col min="10249" max="10249" width="9.85546875" style="155" customWidth="1"/>
    <col min="10250" max="10250" width="10" style="155" customWidth="1"/>
    <col min="10251" max="10251" width="10.7109375" style="155" customWidth="1"/>
    <col min="10252" max="10252" width="10.140625" style="155" customWidth="1"/>
    <col min="10253" max="10253" width="16.5703125" style="155" customWidth="1"/>
    <col min="10254" max="10254" width="11.140625" style="155" customWidth="1"/>
    <col min="10255" max="10255" width="9.28515625" style="155" customWidth="1"/>
    <col min="10256" max="10495" width="16.5703125" style="155"/>
    <col min="10496" max="10496" width="3.7109375" style="155" customWidth="1"/>
    <col min="10497" max="10497" width="10.42578125" style="155" customWidth="1"/>
    <col min="10498" max="10498" width="23.140625" style="155" customWidth="1"/>
    <col min="10499" max="10499" width="11" style="155" customWidth="1"/>
    <col min="10500" max="10500" width="8.85546875" style="155" customWidth="1"/>
    <col min="10501" max="10501" width="10.42578125" style="155" customWidth="1"/>
    <col min="10502" max="10502" width="8.5703125" style="155" customWidth="1"/>
    <col min="10503" max="10503" width="9.5703125" style="155" customWidth="1"/>
    <col min="10504" max="10504" width="9.7109375" style="155" customWidth="1"/>
    <col min="10505" max="10505" width="9.85546875" style="155" customWidth="1"/>
    <col min="10506" max="10506" width="10" style="155" customWidth="1"/>
    <col min="10507" max="10507" width="10.7109375" style="155" customWidth="1"/>
    <col min="10508" max="10508" width="10.140625" style="155" customWidth="1"/>
    <col min="10509" max="10509" width="16.5703125" style="155" customWidth="1"/>
    <col min="10510" max="10510" width="11.140625" style="155" customWidth="1"/>
    <col min="10511" max="10511" width="9.28515625" style="155" customWidth="1"/>
    <col min="10512" max="10751" width="16.5703125" style="155"/>
    <col min="10752" max="10752" width="3.7109375" style="155" customWidth="1"/>
    <col min="10753" max="10753" width="10.42578125" style="155" customWidth="1"/>
    <col min="10754" max="10754" width="23.140625" style="155" customWidth="1"/>
    <col min="10755" max="10755" width="11" style="155" customWidth="1"/>
    <col min="10756" max="10756" width="8.85546875" style="155" customWidth="1"/>
    <col min="10757" max="10757" width="10.42578125" style="155" customWidth="1"/>
    <col min="10758" max="10758" width="8.5703125" style="155" customWidth="1"/>
    <col min="10759" max="10759" width="9.5703125" style="155" customWidth="1"/>
    <col min="10760" max="10760" width="9.7109375" style="155" customWidth="1"/>
    <col min="10761" max="10761" width="9.85546875" style="155" customWidth="1"/>
    <col min="10762" max="10762" width="10" style="155" customWidth="1"/>
    <col min="10763" max="10763" width="10.7109375" style="155" customWidth="1"/>
    <col min="10764" max="10764" width="10.140625" style="155" customWidth="1"/>
    <col min="10765" max="10765" width="16.5703125" style="155" customWidth="1"/>
    <col min="10766" max="10766" width="11.140625" style="155" customWidth="1"/>
    <col min="10767" max="10767" width="9.28515625" style="155" customWidth="1"/>
    <col min="10768" max="11007" width="16.5703125" style="155"/>
    <col min="11008" max="11008" width="3.7109375" style="155" customWidth="1"/>
    <col min="11009" max="11009" width="10.42578125" style="155" customWidth="1"/>
    <col min="11010" max="11010" width="23.140625" style="155" customWidth="1"/>
    <col min="11011" max="11011" width="11" style="155" customWidth="1"/>
    <col min="11012" max="11012" width="8.85546875" style="155" customWidth="1"/>
    <col min="11013" max="11013" width="10.42578125" style="155" customWidth="1"/>
    <col min="11014" max="11014" width="8.5703125" style="155" customWidth="1"/>
    <col min="11015" max="11015" width="9.5703125" style="155" customWidth="1"/>
    <col min="11016" max="11016" width="9.7109375" style="155" customWidth="1"/>
    <col min="11017" max="11017" width="9.85546875" style="155" customWidth="1"/>
    <col min="11018" max="11018" width="10" style="155" customWidth="1"/>
    <col min="11019" max="11019" width="10.7109375" style="155" customWidth="1"/>
    <col min="11020" max="11020" width="10.140625" style="155" customWidth="1"/>
    <col min="11021" max="11021" width="16.5703125" style="155" customWidth="1"/>
    <col min="11022" max="11022" width="11.140625" style="155" customWidth="1"/>
    <col min="11023" max="11023" width="9.28515625" style="155" customWidth="1"/>
    <col min="11024" max="11263" width="16.5703125" style="155"/>
    <col min="11264" max="11264" width="3.7109375" style="155" customWidth="1"/>
    <col min="11265" max="11265" width="10.42578125" style="155" customWidth="1"/>
    <col min="11266" max="11266" width="23.140625" style="155" customWidth="1"/>
    <col min="11267" max="11267" width="11" style="155" customWidth="1"/>
    <col min="11268" max="11268" width="8.85546875" style="155" customWidth="1"/>
    <col min="11269" max="11269" width="10.42578125" style="155" customWidth="1"/>
    <col min="11270" max="11270" width="8.5703125" style="155" customWidth="1"/>
    <col min="11271" max="11271" width="9.5703125" style="155" customWidth="1"/>
    <col min="11272" max="11272" width="9.7109375" style="155" customWidth="1"/>
    <col min="11273" max="11273" width="9.85546875" style="155" customWidth="1"/>
    <col min="11274" max="11274" width="10" style="155" customWidth="1"/>
    <col min="11275" max="11275" width="10.7109375" style="155" customWidth="1"/>
    <col min="11276" max="11276" width="10.140625" style="155" customWidth="1"/>
    <col min="11277" max="11277" width="16.5703125" style="155" customWidth="1"/>
    <col min="11278" max="11278" width="11.140625" style="155" customWidth="1"/>
    <col min="11279" max="11279" width="9.28515625" style="155" customWidth="1"/>
    <col min="11280" max="11519" width="16.5703125" style="155"/>
    <col min="11520" max="11520" width="3.7109375" style="155" customWidth="1"/>
    <col min="11521" max="11521" width="10.42578125" style="155" customWidth="1"/>
    <col min="11522" max="11522" width="23.140625" style="155" customWidth="1"/>
    <col min="11523" max="11523" width="11" style="155" customWidth="1"/>
    <col min="11524" max="11524" width="8.85546875" style="155" customWidth="1"/>
    <col min="11525" max="11525" width="10.42578125" style="155" customWidth="1"/>
    <col min="11526" max="11526" width="8.5703125" style="155" customWidth="1"/>
    <col min="11527" max="11527" width="9.5703125" style="155" customWidth="1"/>
    <col min="11528" max="11528" width="9.7109375" style="155" customWidth="1"/>
    <col min="11529" max="11529" width="9.85546875" style="155" customWidth="1"/>
    <col min="11530" max="11530" width="10" style="155" customWidth="1"/>
    <col min="11531" max="11531" width="10.7109375" style="155" customWidth="1"/>
    <col min="11532" max="11532" width="10.140625" style="155" customWidth="1"/>
    <col min="11533" max="11533" width="16.5703125" style="155" customWidth="1"/>
    <col min="11534" max="11534" width="11.140625" style="155" customWidth="1"/>
    <col min="11535" max="11535" width="9.28515625" style="155" customWidth="1"/>
    <col min="11536" max="11775" width="16.5703125" style="155"/>
    <col min="11776" max="11776" width="3.7109375" style="155" customWidth="1"/>
    <col min="11777" max="11777" width="10.42578125" style="155" customWidth="1"/>
    <col min="11778" max="11778" width="23.140625" style="155" customWidth="1"/>
    <col min="11779" max="11779" width="11" style="155" customWidth="1"/>
    <col min="11780" max="11780" width="8.85546875" style="155" customWidth="1"/>
    <col min="11781" max="11781" width="10.42578125" style="155" customWidth="1"/>
    <col min="11782" max="11782" width="8.5703125" style="155" customWidth="1"/>
    <col min="11783" max="11783" width="9.5703125" style="155" customWidth="1"/>
    <col min="11784" max="11784" width="9.7109375" style="155" customWidth="1"/>
    <col min="11785" max="11785" width="9.85546875" style="155" customWidth="1"/>
    <col min="11786" max="11786" width="10" style="155" customWidth="1"/>
    <col min="11787" max="11787" width="10.7109375" style="155" customWidth="1"/>
    <col min="11788" max="11788" width="10.140625" style="155" customWidth="1"/>
    <col min="11789" max="11789" width="16.5703125" style="155" customWidth="1"/>
    <col min="11790" max="11790" width="11.140625" style="155" customWidth="1"/>
    <col min="11791" max="11791" width="9.28515625" style="155" customWidth="1"/>
    <col min="11792" max="12031" width="16.5703125" style="155"/>
    <col min="12032" max="12032" width="3.7109375" style="155" customWidth="1"/>
    <col min="12033" max="12033" width="10.42578125" style="155" customWidth="1"/>
    <col min="12034" max="12034" width="23.140625" style="155" customWidth="1"/>
    <col min="12035" max="12035" width="11" style="155" customWidth="1"/>
    <col min="12036" max="12036" width="8.85546875" style="155" customWidth="1"/>
    <col min="12037" max="12037" width="10.42578125" style="155" customWidth="1"/>
    <col min="12038" max="12038" width="8.5703125" style="155" customWidth="1"/>
    <col min="12039" max="12039" width="9.5703125" style="155" customWidth="1"/>
    <col min="12040" max="12040" width="9.7109375" style="155" customWidth="1"/>
    <col min="12041" max="12041" width="9.85546875" style="155" customWidth="1"/>
    <col min="12042" max="12042" width="10" style="155" customWidth="1"/>
    <col min="12043" max="12043" width="10.7109375" style="155" customWidth="1"/>
    <col min="12044" max="12044" width="10.140625" style="155" customWidth="1"/>
    <col min="12045" max="12045" width="16.5703125" style="155" customWidth="1"/>
    <col min="12046" max="12046" width="11.140625" style="155" customWidth="1"/>
    <col min="12047" max="12047" width="9.28515625" style="155" customWidth="1"/>
    <col min="12048" max="12287" width="16.5703125" style="155"/>
    <col min="12288" max="12288" width="3.7109375" style="155" customWidth="1"/>
    <col min="12289" max="12289" width="10.42578125" style="155" customWidth="1"/>
    <col min="12290" max="12290" width="23.140625" style="155" customWidth="1"/>
    <col min="12291" max="12291" width="11" style="155" customWidth="1"/>
    <col min="12292" max="12292" width="8.85546875" style="155" customWidth="1"/>
    <col min="12293" max="12293" width="10.42578125" style="155" customWidth="1"/>
    <col min="12294" max="12294" width="8.5703125" style="155" customWidth="1"/>
    <col min="12295" max="12295" width="9.5703125" style="155" customWidth="1"/>
    <col min="12296" max="12296" width="9.7109375" style="155" customWidth="1"/>
    <col min="12297" max="12297" width="9.85546875" style="155" customWidth="1"/>
    <col min="12298" max="12298" width="10" style="155" customWidth="1"/>
    <col min="12299" max="12299" width="10.7109375" style="155" customWidth="1"/>
    <col min="12300" max="12300" width="10.140625" style="155" customWidth="1"/>
    <col min="12301" max="12301" width="16.5703125" style="155" customWidth="1"/>
    <col min="12302" max="12302" width="11.140625" style="155" customWidth="1"/>
    <col min="12303" max="12303" width="9.28515625" style="155" customWidth="1"/>
    <col min="12304" max="12543" width="16.5703125" style="155"/>
    <col min="12544" max="12544" width="3.7109375" style="155" customWidth="1"/>
    <col min="12545" max="12545" width="10.42578125" style="155" customWidth="1"/>
    <col min="12546" max="12546" width="23.140625" style="155" customWidth="1"/>
    <col min="12547" max="12547" width="11" style="155" customWidth="1"/>
    <col min="12548" max="12548" width="8.85546875" style="155" customWidth="1"/>
    <col min="12549" max="12549" width="10.42578125" style="155" customWidth="1"/>
    <col min="12550" max="12550" width="8.5703125" style="155" customWidth="1"/>
    <col min="12551" max="12551" width="9.5703125" style="155" customWidth="1"/>
    <col min="12552" max="12552" width="9.7109375" style="155" customWidth="1"/>
    <col min="12553" max="12553" width="9.85546875" style="155" customWidth="1"/>
    <col min="12554" max="12554" width="10" style="155" customWidth="1"/>
    <col min="12555" max="12555" width="10.7109375" style="155" customWidth="1"/>
    <col min="12556" max="12556" width="10.140625" style="155" customWidth="1"/>
    <col min="12557" max="12557" width="16.5703125" style="155" customWidth="1"/>
    <col min="12558" max="12558" width="11.140625" style="155" customWidth="1"/>
    <col min="12559" max="12559" width="9.28515625" style="155" customWidth="1"/>
    <col min="12560" max="12799" width="16.5703125" style="155"/>
    <col min="12800" max="12800" width="3.7109375" style="155" customWidth="1"/>
    <col min="12801" max="12801" width="10.42578125" style="155" customWidth="1"/>
    <col min="12802" max="12802" width="23.140625" style="155" customWidth="1"/>
    <col min="12803" max="12803" width="11" style="155" customWidth="1"/>
    <col min="12804" max="12804" width="8.85546875" style="155" customWidth="1"/>
    <col min="12805" max="12805" width="10.42578125" style="155" customWidth="1"/>
    <col min="12806" max="12806" width="8.5703125" style="155" customWidth="1"/>
    <col min="12807" max="12807" width="9.5703125" style="155" customWidth="1"/>
    <col min="12808" max="12808" width="9.7109375" style="155" customWidth="1"/>
    <col min="12809" max="12809" width="9.85546875" style="155" customWidth="1"/>
    <col min="12810" max="12810" width="10" style="155" customWidth="1"/>
    <col min="12811" max="12811" width="10.7109375" style="155" customWidth="1"/>
    <col min="12812" max="12812" width="10.140625" style="155" customWidth="1"/>
    <col min="12813" max="12813" width="16.5703125" style="155" customWidth="1"/>
    <col min="12814" max="12814" width="11.140625" style="155" customWidth="1"/>
    <col min="12815" max="12815" width="9.28515625" style="155" customWidth="1"/>
    <col min="12816" max="13055" width="16.5703125" style="155"/>
    <col min="13056" max="13056" width="3.7109375" style="155" customWidth="1"/>
    <col min="13057" max="13057" width="10.42578125" style="155" customWidth="1"/>
    <col min="13058" max="13058" width="23.140625" style="155" customWidth="1"/>
    <col min="13059" max="13059" width="11" style="155" customWidth="1"/>
    <col min="13060" max="13060" width="8.85546875" style="155" customWidth="1"/>
    <col min="13061" max="13061" width="10.42578125" style="155" customWidth="1"/>
    <col min="13062" max="13062" width="8.5703125" style="155" customWidth="1"/>
    <col min="13063" max="13063" width="9.5703125" style="155" customWidth="1"/>
    <col min="13064" max="13064" width="9.7109375" style="155" customWidth="1"/>
    <col min="13065" max="13065" width="9.85546875" style="155" customWidth="1"/>
    <col min="13066" max="13066" width="10" style="155" customWidth="1"/>
    <col min="13067" max="13067" width="10.7109375" style="155" customWidth="1"/>
    <col min="13068" max="13068" width="10.140625" style="155" customWidth="1"/>
    <col min="13069" max="13069" width="16.5703125" style="155" customWidth="1"/>
    <col min="13070" max="13070" width="11.140625" style="155" customWidth="1"/>
    <col min="13071" max="13071" width="9.28515625" style="155" customWidth="1"/>
    <col min="13072" max="13311" width="16.5703125" style="155"/>
    <col min="13312" max="13312" width="3.7109375" style="155" customWidth="1"/>
    <col min="13313" max="13313" width="10.42578125" style="155" customWidth="1"/>
    <col min="13314" max="13314" width="23.140625" style="155" customWidth="1"/>
    <col min="13315" max="13315" width="11" style="155" customWidth="1"/>
    <col min="13316" max="13316" width="8.85546875" style="155" customWidth="1"/>
    <col min="13317" max="13317" width="10.42578125" style="155" customWidth="1"/>
    <col min="13318" max="13318" width="8.5703125" style="155" customWidth="1"/>
    <col min="13319" max="13319" width="9.5703125" style="155" customWidth="1"/>
    <col min="13320" max="13320" width="9.7109375" style="155" customWidth="1"/>
    <col min="13321" max="13321" width="9.85546875" style="155" customWidth="1"/>
    <col min="13322" max="13322" width="10" style="155" customWidth="1"/>
    <col min="13323" max="13323" width="10.7109375" style="155" customWidth="1"/>
    <col min="13324" max="13324" width="10.140625" style="155" customWidth="1"/>
    <col min="13325" max="13325" width="16.5703125" style="155" customWidth="1"/>
    <col min="13326" max="13326" width="11.140625" style="155" customWidth="1"/>
    <col min="13327" max="13327" width="9.28515625" style="155" customWidth="1"/>
    <col min="13328" max="13567" width="16.5703125" style="155"/>
    <col min="13568" max="13568" width="3.7109375" style="155" customWidth="1"/>
    <col min="13569" max="13569" width="10.42578125" style="155" customWidth="1"/>
    <col min="13570" max="13570" width="23.140625" style="155" customWidth="1"/>
    <col min="13571" max="13571" width="11" style="155" customWidth="1"/>
    <col min="13572" max="13572" width="8.85546875" style="155" customWidth="1"/>
    <col min="13573" max="13573" width="10.42578125" style="155" customWidth="1"/>
    <col min="13574" max="13574" width="8.5703125" style="155" customWidth="1"/>
    <col min="13575" max="13575" width="9.5703125" style="155" customWidth="1"/>
    <col min="13576" max="13576" width="9.7109375" style="155" customWidth="1"/>
    <col min="13577" max="13577" width="9.85546875" style="155" customWidth="1"/>
    <col min="13578" max="13578" width="10" style="155" customWidth="1"/>
    <col min="13579" max="13579" width="10.7109375" style="155" customWidth="1"/>
    <col min="13580" max="13580" width="10.140625" style="155" customWidth="1"/>
    <col min="13581" max="13581" width="16.5703125" style="155" customWidth="1"/>
    <col min="13582" max="13582" width="11.140625" style="155" customWidth="1"/>
    <col min="13583" max="13583" width="9.28515625" style="155" customWidth="1"/>
    <col min="13584" max="13823" width="16.5703125" style="155"/>
    <col min="13824" max="13824" width="3.7109375" style="155" customWidth="1"/>
    <col min="13825" max="13825" width="10.42578125" style="155" customWidth="1"/>
    <col min="13826" max="13826" width="23.140625" style="155" customWidth="1"/>
    <col min="13827" max="13827" width="11" style="155" customWidth="1"/>
    <col min="13828" max="13828" width="8.85546875" style="155" customWidth="1"/>
    <col min="13829" max="13829" width="10.42578125" style="155" customWidth="1"/>
    <col min="13830" max="13830" width="8.5703125" style="155" customWidth="1"/>
    <col min="13831" max="13831" width="9.5703125" style="155" customWidth="1"/>
    <col min="13832" max="13832" width="9.7109375" style="155" customWidth="1"/>
    <col min="13833" max="13833" width="9.85546875" style="155" customWidth="1"/>
    <col min="13834" max="13834" width="10" style="155" customWidth="1"/>
    <col min="13835" max="13835" width="10.7109375" style="155" customWidth="1"/>
    <col min="13836" max="13836" width="10.140625" style="155" customWidth="1"/>
    <col min="13837" max="13837" width="16.5703125" style="155" customWidth="1"/>
    <col min="13838" max="13838" width="11.140625" style="155" customWidth="1"/>
    <col min="13839" max="13839" width="9.28515625" style="155" customWidth="1"/>
    <col min="13840" max="14079" width="16.5703125" style="155"/>
    <col min="14080" max="14080" width="3.7109375" style="155" customWidth="1"/>
    <col min="14081" max="14081" width="10.42578125" style="155" customWidth="1"/>
    <col min="14082" max="14082" width="23.140625" style="155" customWidth="1"/>
    <col min="14083" max="14083" width="11" style="155" customWidth="1"/>
    <col min="14084" max="14084" width="8.85546875" style="155" customWidth="1"/>
    <col min="14085" max="14085" width="10.42578125" style="155" customWidth="1"/>
    <col min="14086" max="14086" width="8.5703125" style="155" customWidth="1"/>
    <col min="14087" max="14087" width="9.5703125" style="155" customWidth="1"/>
    <col min="14088" max="14088" width="9.7109375" style="155" customWidth="1"/>
    <col min="14089" max="14089" width="9.85546875" style="155" customWidth="1"/>
    <col min="14090" max="14090" width="10" style="155" customWidth="1"/>
    <col min="14091" max="14091" width="10.7109375" style="155" customWidth="1"/>
    <col min="14092" max="14092" width="10.140625" style="155" customWidth="1"/>
    <col min="14093" max="14093" width="16.5703125" style="155" customWidth="1"/>
    <col min="14094" max="14094" width="11.140625" style="155" customWidth="1"/>
    <col min="14095" max="14095" width="9.28515625" style="155" customWidth="1"/>
    <col min="14096" max="14335" width="16.5703125" style="155"/>
    <col min="14336" max="14336" width="3.7109375" style="155" customWidth="1"/>
    <col min="14337" max="14337" width="10.42578125" style="155" customWidth="1"/>
    <col min="14338" max="14338" width="23.140625" style="155" customWidth="1"/>
    <col min="14339" max="14339" width="11" style="155" customWidth="1"/>
    <col min="14340" max="14340" width="8.85546875" style="155" customWidth="1"/>
    <col min="14341" max="14341" width="10.42578125" style="155" customWidth="1"/>
    <col min="14342" max="14342" width="8.5703125" style="155" customWidth="1"/>
    <col min="14343" max="14343" width="9.5703125" style="155" customWidth="1"/>
    <col min="14344" max="14344" width="9.7109375" style="155" customWidth="1"/>
    <col min="14345" max="14345" width="9.85546875" style="155" customWidth="1"/>
    <col min="14346" max="14346" width="10" style="155" customWidth="1"/>
    <col min="14347" max="14347" width="10.7109375" style="155" customWidth="1"/>
    <col min="14348" max="14348" width="10.140625" style="155" customWidth="1"/>
    <col min="14349" max="14349" width="16.5703125" style="155" customWidth="1"/>
    <col min="14350" max="14350" width="11.140625" style="155" customWidth="1"/>
    <col min="14351" max="14351" width="9.28515625" style="155" customWidth="1"/>
    <col min="14352" max="14591" width="16.5703125" style="155"/>
    <col min="14592" max="14592" width="3.7109375" style="155" customWidth="1"/>
    <col min="14593" max="14593" width="10.42578125" style="155" customWidth="1"/>
    <col min="14594" max="14594" width="23.140625" style="155" customWidth="1"/>
    <col min="14595" max="14595" width="11" style="155" customWidth="1"/>
    <col min="14596" max="14596" width="8.85546875" style="155" customWidth="1"/>
    <col min="14597" max="14597" width="10.42578125" style="155" customWidth="1"/>
    <col min="14598" max="14598" width="8.5703125" style="155" customWidth="1"/>
    <col min="14599" max="14599" width="9.5703125" style="155" customWidth="1"/>
    <col min="14600" max="14600" width="9.7109375" style="155" customWidth="1"/>
    <col min="14601" max="14601" width="9.85546875" style="155" customWidth="1"/>
    <col min="14602" max="14602" width="10" style="155" customWidth="1"/>
    <col min="14603" max="14603" width="10.7109375" style="155" customWidth="1"/>
    <col min="14604" max="14604" width="10.140625" style="155" customWidth="1"/>
    <col min="14605" max="14605" width="16.5703125" style="155" customWidth="1"/>
    <col min="14606" max="14606" width="11.140625" style="155" customWidth="1"/>
    <col min="14607" max="14607" width="9.28515625" style="155" customWidth="1"/>
    <col min="14608" max="14847" width="16.5703125" style="155"/>
    <col min="14848" max="14848" width="3.7109375" style="155" customWidth="1"/>
    <col min="14849" max="14849" width="10.42578125" style="155" customWidth="1"/>
    <col min="14850" max="14850" width="23.140625" style="155" customWidth="1"/>
    <col min="14851" max="14851" width="11" style="155" customWidth="1"/>
    <col min="14852" max="14852" width="8.85546875" style="155" customWidth="1"/>
    <col min="14853" max="14853" width="10.42578125" style="155" customWidth="1"/>
    <col min="14854" max="14854" width="8.5703125" style="155" customWidth="1"/>
    <col min="14855" max="14855" width="9.5703125" style="155" customWidth="1"/>
    <col min="14856" max="14856" width="9.7109375" style="155" customWidth="1"/>
    <col min="14857" max="14857" width="9.85546875" style="155" customWidth="1"/>
    <col min="14858" max="14858" width="10" style="155" customWidth="1"/>
    <col min="14859" max="14859" width="10.7109375" style="155" customWidth="1"/>
    <col min="14860" max="14860" width="10.140625" style="155" customWidth="1"/>
    <col min="14861" max="14861" width="16.5703125" style="155" customWidth="1"/>
    <col min="14862" max="14862" width="11.140625" style="155" customWidth="1"/>
    <col min="14863" max="14863" width="9.28515625" style="155" customWidth="1"/>
    <col min="14864" max="15103" width="16.5703125" style="155"/>
    <col min="15104" max="15104" width="3.7109375" style="155" customWidth="1"/>
    <col min="15105" max="15105" width="10.42578125" style="155" customWidth="1"/>
    <col min="15106" max="15106" width="23.140625" style="155" customWidth="1"/>
    <col min="15107" max="15107" width="11" style="155" customWidth="1"/>
    <col min="15108" max="15108" width="8.85546875" style="155" customWidth="1"/>
    <col min="15109" max="15109" width="10.42578125" style="155" customWidth="1"/>
    <col min="15110" max="15110" width="8.5703125" style="155" customWidth="1"/>
    <col min="15111" max="15111" width="9.5703125" style="155" customWidth="1"/>
    <col min="15112" max="15112" width="9.7109375" style="155" customWidth="1"/>
    <col min="15113" max="15113" width="9.85546875" style="155" customWidth="1"/>
    <col min="15114" max="15114" width="10" style="155" customWidth="1"/>
    <col min="15115" max="15115" width="10.7109375" style="155" customWidth="1"/>
    <col min="15116" max="15116" width="10.140625" style="155" customWidth="1"/>
    <col min="15117" max="15117" width="16.5703125" style="155" customWidth="1"/>
    <col min="15118" max="15118" width="11.140625" style="155" customWidth="1"/>
    <col min="15119" max="15119" width="9.28515625" style="155" customWidth="1"/>
    <col min="15120" max="15359" width="16.5703125" style="155"/>
    <col min="15360" max="15360" width="3.7109375" style="155" customWidth="1"/>
    <col min="15361" max="15361" width="10.42578125" style="155" customWidth="1"/>
    <col min="15362" max="15362" width="23.140625" style="155" customWidth="1"/>
    <col min="15363" max="15363" width="11" style="155" customWidth="1"/>
    <col min="15364" max="15364" width="8.85546875" style="155" customWidth="1"/>
    <col min="15365" max="15365" width="10.42578125" style="155" customWidth="1"/>
    <col min="15366" max="15366" width="8.5703125" style="155" customWidth="1"/>
    <col min="15367" max="15367" width="9.5703125" style="155" customWidth="1"/>
    <col min="15368" max="15368" width="9.7109375" style="155" customWidth="1"/>
    <col min="15369" max="15369" width="9.85546875" style="155" customWidth="1"/>
    <col min="15370" max="15370" width="10" style="155" customWidth="1"/>
    <col min="15371" max="15371" width="10.7109375" style="155" customWidth="1"/>
    <col min="15372" max="15372" width="10.140625" style="155" customWidth="1"/>
    <col min="15373" max="15373" width="16.5703125" style="155" customWidth="1"/>
    <col min="15374" max="15374" width="11.140625" style="155" customWidth="1"/>
    <col min="15375" max="15375" width="9.28515625" style="155" customWidth="1"/>
    <col min="15376" max="15615" width="16.5703125" style="155"/>
    <col min="15616" max="15616" width="3.7109375" style="155" customWidth="1"/>
    <col min="15617" max="15617" width="10.42578125" style="155" customWidth="1"/>
    <col min="15618" max="15618" width="23.140625" style="155" customWidth="1"/>
    <col min="15619" max="15619" width="11" style="155" customWidth="1"/>
    <col min="15620" max="15620" width="8.85546875" style="155" customWidth="1"/>
    <col min="15621" max="15621" width="10.42578125" style="155" customWidth="1"/>
    <col min="15622" max="15622" width="8.5703125" style="155" customWidth="1"/>
    <col min="15623" max="15623" width="9.5703125" style="155" customWidth="1"/>
    <col min="15624" max="15624" width="9.7109375" style="155" customWidth="1"/>
    <col min="15625" max="15625" width="9.85546875" style="155" customWidth="1"/>
    <col min="15626" max="15626" width="10" style="155" customWidth="1"/>
    <col min="15627" max="15627" width="10.7109375" style="155" customWidth="1"/>
    <col min="15628" max="15628" width="10.140625" style="155" customWidth="1"/>
    <col min="15629" max="15629" width="16.5703125" style="155" customWidth="1"/>
    <col min="15630" max="15630" width="11.140625" style="155" customWidth="1"/>
    <col min="15631" max="15631" width="9.28515625" style="155" customWidth="1"/>
    <col min="15632" max="15871" width="16.5703125" style="155"/>
    <col min="15872" max="15872" width="3.7109375" style="155" customWidth="1"/>
    <col min="15873" max="15873" width="10.42578125" style="155" customWidth="1"/>
    <col min="15874" max="15874" width="23.140625" style="155" customWidth="1"/>
    <col min="15875" max="15875" width="11" style="155" customWidth="1"/>
    <col min="15876" max="15876" width="8.85546875" style="155" customWidth="1"/>
    <col min="15877" max="15877" width="10.42578125" style="155" customWidth="1"/>
    <col min="15878" max="15878" width="8.5703125" style="155" customWidth="1"/>
    <col min="15879" max="15879" width="9.5703125" style="155" customWidth="1"/>
    <col min="15880" max="15880" width="9.7109375" style="155" customWidth="1"/>
    <col min="15881" max="15881" width="9.85546875" style="155" customWidth="1"/>
    <col min="15882" max="15882" width="10" style="155" customWidth="1"/>
    <col min="15883" max="15883" width="10.7109375" style="155" customWidth="1"/>
    <col min="15884" max="15884" width="10.140625" style="155" customWidth="1"/>
    <col min="15885" max="15885" width="16.5703125" style="155" customWidth="1"/>
    <col min="15886" max="15886" width="11.140625" style="155" customWidth="1"/>
    <col min="15887" max="15887" width="9.28515625" style="155" customWidth="1"/>
    <col min="15888" max="16127" width="16.5703125" style="155"/>
    <col min="16128" max="16128" width="3.7109375" style="155" customWidth="1"/>
    <col min="16129" max="16129" width="10.42578125" style="155" customWidth="1"/>
    <col min="16130" max="16130" width="23.140625" style="155" customWidth="1"/>
    <col min="16131" max="16131" width="11" style="155" customWidth="1"/>
    <col min="16132" max="16132" width="8.85546875" style="155" customWidth="1"/>
    <col min="16133" max="16133" width="10.42578125" style="155" customWidth="1"/>
    <col min="16134" max="16134" width="8.5703125" style="155" customWidth="1"/>
    <col min="16135" max="16135" width="9.5703125" style="155" customWidth="1"/>
    <col min="16136" max="16136" width="9.7109375" style="155" customWidth="1"/>
    <col min="16137" max="16137" width="9.85546875" style="155" customWidth="1"/>
    <col min="16138" max="16138" width="10" style="155" customWidth="1"/>
    <col min="16139" max="16139" width="10.7109375" style="155" customWidth="1"/>
    <col min="16140" max="16140" width="10.140625" style="155" customWidth="1"/>
    <col min="16141" max="16141" width="16.5703125" style="155" customWidth="1"/>
    <col min="16142" max="16142" width="11.140625" style="155" customWidth="1"/>
    <col min="16143" max="16143" width="9.28515625" style="155" customWidth="1"/>
    <col min="16144" max="16384" width="16.5703125" style="155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56" customFormat="1" ht="36" customHeight="1">
      <c r="B5" s="218" t="s">
        <v>211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2:17" s="156" customFormat="1" ht="15" customHeight="1">
      <c r="B6" s="223" t="s">
        <v>48</v>
      </c>
      <c r="C6" s="224" t="s">
        <v>177</v>
      </c>
      <c r="D6" s="224"/>
      <c r="E6" s="225" t="s">
        <v>212</v>
      </c>
      <c r="F6" s="225"/>
      <c r="G6" s="224" t="s">
        <v>178</v>
      </c>
      <c r="H6" s="224"/>
      <c r="I6" s="225" t="s">
        <v>179</v>
      </c>
      <c r="J6" s="225"/>
      <c r="K6" s="224" t="s">
        <v>180</v>
      </c>
      <c r="L6" s="224"/>
    </row>
    <row r="7" spans="2:17" s="156" customFormat="1" ht="30" customHeight="1">
      <c r="B7" s="223"/>
      <c r="C7" s="61" t="s">
        <v>273</v>
      </c>
      <c r="D7" s="81" t="s">
        <v>213</v>
      </c>
      <c r="E7" s="40" t="s">
        <v>273</v>
      </c>
      <c r="F7" s="158" t="s">
        <v>213</v>
      </c>
      <c r="G7" s="42" t="s">
        <v>273</v>
      </c>
      <c r="H7" s="81" t="s">
        <v>213</v>
      </c>
      <c r="I7" s="40" t="s">
        <v>273</v>
      </c>
      <c r="J7" s="158" t="s">
        <v>213</v>
      </c>
      <c r="K7" s="42" t="s">
        <v>273</v>
      </c>
      <c r="L7" s="81" t="s">
        <v>213</v>
      </c>
    </row>
    <row r="8" spans="2:17" ht="15" customHeight="1">
      <c r="B8" s="169" t="s">
        <v>27</v>
      </c>
      <c r="C8" s="170">
        <v>47072</v>
      </c>
      <c r="D8" s="54">
        <v>0.35076267334331851</v>
      </c>
      <c r="E8" s="171">
        <v>33586</v>
      </c>
      <c r="F8" s="172">
        <v>0.40904163977152325</v>
      </c>
      <c r="G8" s="170">
        <v>13450</v>
      </c>
      <c r="H8" s="54">
        <v>0.26486284240168567</v>
      </c>
      <c r="I8" s="171">
        <v>22</v>
      </c>
      <c r="J8" s="173">
        <v>4.3052837573385516E-2</v>
      </c>
      <c r="K8" s="170">
        <v>14</v>
      </c>
      <c r="L8" s="54">
        <v>1.7543859649122806E-2</v>
      </c>
      <c r="M8" s="174"/>
      <c r="N8" s="174"/>
    </row>
    <row r="9" spans="2:17" ht="15" customHeight="1">
      <c r="B9" s="169" t="s">
        <v>181</v>
      </c>
      <c r="C9" s="170">
        <v>17</v>
      </c>
      <c r="D9" s="54">
        <v>1.2667754603238473E-4</v>
      </c>
      <c r="E9" s="171">
        <v>0</v>
      </c>
      <c r="F9" s="175">
        <v>0</v>
      </c>
      <c r="G9" s="170">
        <v>0</v>
      </c>
      <c r="H9" s="176">
        <v>0</v>
      </c>
      <c r="I9" s="171">
        <v>0</v>
      </c>
      <c r="J9" s="177" t="s">
        <v>86</v>
      </c>
      <c r="K9" s="170">
        <v>17</v>
      </c>
      <c r="L9" s="54">
        <v>2.1303258145363407E-2</v>
      </c>
      <c r="M9" s="174"/>
      <c r="N9" s="174"/>
    </row>
    <row r="10" spans="2:17" ht="15" customHeight="1">
      <c r="B10" s="169" t="s">
        <v>182</v>
      </c>
      <c r="C10" s="170">
        <v>111</v>
      </c>
      <c r="D10" s="54">
        <v>8.271298593879239E-4</v>
      </c>
      <c r="E10" s="171">
        <v>18</v>
      </c>
      <c r="F10" s="172">
        <v>2.1922079187421597E-4</v>
      </c>
      <c r="G10" s="170">
        <v>20</v>
      </c>
      <c r="H10" s="54">
        <v>3.9384809279061067E-4</v>
      </c>
      <c r="I10" s="171">
        <v>0</v>
      </c>
      <c r="J10" s="177" t="s">
        <v>86</v>
      </c>
      <c r="K10" s="170">
        <v>73</v>
      </c>
      <c r="L10" s="54">
        <v>9.1478696741854632E-2</v>
      </c>
      <c r="M10" s="174"/>
      <c r="N10" s="174"/>
    </row>
    <row r="11" spans="2:17" ht="15" customHeight="1">
      <c r="B11" s="169" t="s">
        <v>28</v>
      </c>
      <c r="C11" s="170">
        <v>39170</v>
      </c>
      <c r="D11" s="54">
        <v>0.29187996929932414</v>
      </c>
      <c r="E11" s="171">
        <v>16604</v>
      </c>
      <c r="F11" s="172">
        <v>0.20221900157108233</v>
      </c>
      <c r="G11" s="170">
        <v>22546</v>
      </c>
      <c r="H11" s="54">
        <v>0.4439849550028554</v>
      </c>
      <c r="I11" s="171">
        <v>0</v>
      </c>
      <c r="J11" s="177" t="s">
        <v>86</v>
      </c>
      <c r="K11" s="170">
        <v>20</v>
      </c>
      <c r="L11" s="54">
        <v>2.5062656641604009E-2</v>
      </c>
      <c r="M11" s="174"/>
      <c r="N11" s="174"/>
    </row>
    <row r="12" spans="2:17" ht="15" customHeight="1">
      <c r="B12" s="169" t="s">
        <v>214</v>
      </c>
      <c r="C12" s="170">
        <v>268</v>
      </c>
      <c r="D12" s="54">
        <v>1.9970342550987711E-3</v>
      </c>
      <c r="E12" s="171">
        <v>234</v>
      </c>
      <c r="F12" s="175">
        <v>0</v>
      </c>
      <c r="G12" s="170">
        <v>0</v>
      </c>
      <c r="H12" s="176">
        <v>0</v>
      </c>
      <c r="I12" s="171">
        <v>0</v>
      </c>
      <c r="J12" s="177" t="s">
        <v>86</v>
      </c>
      <c r="K12" s="170">
        <v>34</v>
      </c>
      <c r="L12" s="54">
        <v>4.2606516290726815E-2</v>
      </c>
      <c r="M12" s="174"/>
      <c r="N12" s="174"/>
    </row>
    <row r="13" spans="2:17" ht="15" customHeight="1">
      <c r="B13" s="169" t="s">
        <v>184</v>
      </c>
      <c r="C13" s="170">
        <v>1026</v>
      </c>
      <c r="D13" s="54">
        <v>7.6453624840721619E-3</v>
      </c>
      <c r="E13" s="171">
        <v>986</v>
      </c>
      <c r="F13" s="172">
        <v>1.2008427821554275E-2</v>
      </c>
      <c r="G13" s="170">
        <v>28</v>
      </c>
      <c r="H13" s="54">
        <v>5.5138732990685495E-4</v>
      </c>
      <c r="I13" s="171">
        <v>0</v>
      </c>
      <c r="J13" s="177" t="s">
        <v>86</v>
      </c>
      <c r="K13" s="170">
        <v>12</v>
      </c>
      <c r="L13" s="54">
        <v>1.5037593984962405E-2</v>
      </c>
      <c r="M13" s="174"/>
      <c r="N13" s="174"/>
    </row>
    <row r="14" spans="2:17" ht="15" customHeight="1">
      <c r="B14" s="169" t="s">
        <v>185</v>
      </c>
      <c r="C14" s="170">
        <v>20</v>
      </c>
      <c r="D14" s="54">
        <v>1.4903240709692323E-4</v>
      </c>
      <c r="E14" s="171">
        <v>0</v>
      </c>
      <c r="F14" s="175">
        <v>0</v>
      </c>
      <c r="G14" s="170">
        <v>0</v>
      </c>
      <c r="H14" s="176">
        <v>0</v>
      </c>
      <c r="I14" s="171">
        <v>0</v>
      </c>
      <c r="J14" s="177" t="s">
        <v>86</v>
      </c>
      <c r="K14" s="170">
        <v>20</v>
      </c>
      <c r="L14" s="54">
        <v>2.5062656641604009E-2</v>
      </c>
      <c r="M14" s="174"/>
      <c r="N14" s="174"/>
      <c r="O14" s="174"/>
      <c r="P14" s="174"/>
      <c r="Q14" s="174"/>
    </row>
    <row r="15" spans="2:17" ht="15" customHeight="1">
      <c r="B15" s="169" t="s">
        <v>186</v>
      </c>
      <c r="C15" s="170">
        <v>163</v>
      </c>
      <c r="D15" s="54">
        <v>1.2146141178399244E-3</v>
      </c>
      <c r="E15" s="171">
        <v>46</v>
      </c>
      <c r="F15" s="172">
        <v>5.6023091256744088E-4</v>
      </c>
      <c r="G15" s="170">
        <v>4</v>
      </c>
      <c r="H15" s="54">
        <v>7.8769618558122126E-5</v>
      </c>
      <c r="I15" s="171">
        <v>78</v>
      </c>
      <c r="J15" s="173">
        <v>0.15264187866927592</v>
      </c>
      <c r="K15" s="170">
        <v>35</v>
      </c>
      <c r="L15" s="54">
        <v>4.3859649122807015E-2</v>
      </c>
      <c r="M15" s="174"/>
      <c r="N15" s="174"/>
      <c r="O15" s="174"/>
      <c r="P15" s="174"/>
      <c r="Q15" s="174"/>
    </row>
    <row r="16" spans="2:17" ht="15" customHeight="1">
      <c r="B16" s="169" t="s">
        <v>187</v>
      </c>
      <c r="C16" s="170">
        <v>1418</v>
      </c>
      <c r="D16" s="54">
        <v>1.0566397663171856E-2</v>
      </c>
      <c r="E16" s="171">
        <v>930</v>
      </c>
      <c r="F16" s="172">
        <v>1.1326407580167825E-2</v>
      </c>
      <c r="G16" s="170">
        <v>387</v>
      </c>
      <c r="H16" s="54">
        <v>7.620960595498316E-3</v>
      </c>
      <c r="I16" s="171">
        <v>38</v>
      </c>
      <c r="J16" s="173">
        <v>7.4363992172211346E-2</v>
      </c>
      <c r="K16" s="170">
        <v>63</v>
      </c>
      <c r="L16" s="54">
        <v>7.8947368421052627E-2</v>
      </c>
      <c r="M16" s="174"/>
      <c r="N16" s="174"/>
      <c r="O16" s="174"/>
      <c r="P16" s="174"/>
      <c r="Q16" s="174"/>
    </row>
    <row r="17" spans="2:17" ht="15" customHeight="1">
      <c r="B17" s="169" t="s">
        <v>188</v>
      </c>
      <c r="C17" s="170">
        <v>4</v>
      </c>
      <c r="D17" s="54">
        <v>2.9806481419384645E-5</v>
      </c>
      <c r="E17" s="171">
        <v>0</v>
      </c>
      <c r="F17" s="175">
        <v>0</v>
      </c>
      <c r="G17" s="170">
        <v>0</v>
      </c>
      <c r="H17" s="176">
        <v>0</v>
      </c>
      <c r="I17" s="171">
        <v>0</v>
      </c>
      <c r="J17" s="177" t="s">
        <v>86</v>
      </c>
      <c r="K17" s="170">
        <v>4</v>
      </c>
      <c r="L17" s="54">
        <v>5.0125313283208017E-3</v>
      </c>
      <c r="M17" s="174"/>
      <c r="N17" s="174"/>
      <c r="O17" s="174"/>
      <c r="P17" s="174"/>
      <c r="Q17" s="174"/>
    </row>
    <row r="18" spans="2:17" ht="15" customHeight="1">
      <c r="B18" s="169" t="s">
        <v>215</v>
      </c>
      <c r="C18" s="170">
        <v>2339</v>
      </c>
      <c r="D18" s="54">
        <v>1.742934000998517E-2</v>
      </c>
      <c r="E18" s="171">
        <v>2261</v>
      </c>
      <c r="F18" s="172">
        <v>2.7536567245977906E-2</v>
      </c>
      <c r="G18" s="170">
        <v>30</v>
      </c>
      <c r="H18" s="54">
        <v>5.9077213918591598E-4</v>
      </c>
      <c r="I18" s="171">
        <v>15</v>
      </c>
      <c r="J18" s="173">
        <v>2.9354207436399216E-2</v>
      </c>
      <c r="K18" s="170">
        <v>33</v>
      </c>
      <c r="L18" s="54">
        <v>4.1353383458646614E-2</v>
      </c>
      <c r="M18" s="174"/>
      <c r="N18" s="174"/>
      <c r="O18" s="174"/>
      <c r="P18" s="174"/>
      <c r="Q18" s="174"/>
    </row>
    <row r="19" spans="2:17" ht="15" customHeight="1">
      <c r="B19" s="169" t="s">
        <v>216</v>
      </c>
      <c r="C19" s="170">
        <v>80</v>
      </c>
      <c r="D19" s="54">
        <v>5.9612962838769294E-4</v>
      </c>
      <c r="E19" s="171">
        <v>0</v>
      </c>
      <c r="F19" s="175">
        <v>0</v>
      </c>
      <c r="G19" s="170">
        <v>0</v>
      </c>
      <c r="H19" s="178" t="s">
        <v>86</v>
      </c>
      <c r="I19" s="171">
        <v>65</v>
      </c>
      <c r="J19" s="173">
        <v>0.12720156555772993</v>
      </c>
      <c r="K19" s="170">
        <v>15</v>
      </c>
      <c r="L19" s="54">
        <v>1.8796992481203006E-2</v>
      </c>
      <c r="M19" s="174"/>
      <c r="N19" s="174"/>
      <c r="O19" s="174"/>
      <c r="P19" s="174"/>
      <c r="Q19" s="174"/>
    </row>
    <row r="20" spans="2:17" ht="15" customHeight="1">
      <c r="B20" s="169" t="s">
        <v>191</v>
      </c>
      <c r="C20" s="170">
        <v>97</v>
      </c>
      <c r="D20" s="54">
        <v>7.2280717442007767E-4</v>
      </c>
      <c r="E20" s="171">
        <v>0</v>
      </c>
      <c r="F20" s="175">
        <v>0</v>
      </c>
      <c r="G20" s="170">
        <v>0</v>
      </c>
      <c r="H20" s="178" t="s">
        <v>86</v>
      </c>
      <c r="I20" s="171">
        <v>0</v>
      </c>
      <c r="J20" s="177" t="s">
        <v>86</v>
      </c>
      <c r="K20" s="170">
        <v>97</v>
      </c>
      <c r="L20" s="54">
        <v>0.12155388471177944</v>
      </c>
      <c r="M20" s="174"/>
      <c r="N20" s="174"/>
      <c r="O20" s="174"/>
      <c r="P20" s="174"/>
      <c r="Q20" s="174"/>
    </row>
    <row r="21" spans="2:17" ht="15" customHeight="1">
      <c r="B21" s="169" t="s">
        <v>217</v>
      </c>
      <c r="C21" s="170">
        <v>1173</v>
      </c>
      <c r="D21" s="54">
        <v>8.7407506762345478E-3</v>
      </c>
      <c r="E21" s="171">
        <v>689</v>
      </c>
      <c r="F21" s="172">
        <v>8.3912847556297122E-3</v>
      </c>
      <c r="G21" s="170">
        <v>414</v>
      </c>
      <c r="H21" s="54">
        <v>8.1526555207656407E-3</v>
      </c>
      <c r="I21" s="171">
        <v>22</v>
      </c>
      <c r="J21" s="173">
        <v>4.3052837573385516E-2</v>
      </c>
      <c r="K21" s="170">
        <v>48</v>
      </c>
      <c r="L21" s="54">
        <v>6.0150375939849621E-2</v>
      </c>
      <c r="M21" s="174"/>
      <c r="N21" s="174"/>
      <c r="O21" s="174"/>
      <c r="P21" s="174"/>
      <c r="Q21" s="174"/>
    </row>
    <row r="22" spans="2:17" ht="15" customHeight="1">
      <c r="B22" s="169" t="s">
        <v>193</v>
      </c>
      <c r="C22" s="170">
        <v>24</v>
      </c>
      <c r="D22" s="54">
        <v>1.7883888851630788E-4</v>
      </c>
      <c r="E22" s="171">
        <v>0</v>
      </c>
      <c r="F22" s="175">
        <v>0</v>
      </c>
      <c r="G22" s="170">
        <v>0</v>
      </c>
      <c r="H22" s="178" t="s">
        <v>86</v>
      </c>
      <c r="I22" s="171">
        <v>0</v>
      </c>
      <c r="J22" s="177" t="s">
        <v>86</v>
      </c>
      <c r="K22" s="170">
        <v>24</v>
      </c>
      <c r="L22" s="54">
        <v>3.007518796992481E-2</v>
      </c>
      <c r="M22" s="174"/>
      <c r="N22" s="174"/>
      <c r="O22" s="174"/>
      <c r="P22" s="174"/>
      <c r="Q22" s="174"/>
    </row>
    <row r="23" spans="2:17" ht="15" customHeight="1">
      <c r="B23" s="169" t="s">
        <v>194</v>
      </c>
      <c r="C23" s="170">
        <v>158</v>
      </c>
      <c r="D23" s="54">
        <v>1.1773560160656935E-3</v>
      </c>
      <c r="E23" s="171">
        <v>67</v>
      </c>
      <c r="F23" s="172">
        <v>8.1598850308735944E-4</v>
      </c>
      <c r="G23" s="170">
        <v>34</v>
      </c>
      <c r="H23" s="54">
        <v>6.6954175774403815E-4</v>
      </c>
      <c r="I23" s="171">
        <v>28</v>
      </c>
      <c r="J23" s="173">
        <v>5.4794520547945202E-2</v>
      </c>
      <c r="K23" s="170">
        <v>29</v>
      </c>
      <c r="L23" s="54">
        <v>3.6340852130325813E-2</v>
      </c>
      <c r="M23" s="174"/>
      <c r="N23" s="174"/>
      <c r="O23" s="174"/>
      <c r="P23" s="174"/>
      <c r="Q23" s="174"/>
    </row>
    <row r="24" spans="2:17" ht="15" customHeight="1">
      <c r="B24" s="169" t="s">
        <v>29</v>
      </c>
      <c r="C24" s="170">
        <v>22968</v>
      </c>
      <c r="D24" s="54">
        <v>0.17114881631010664</v>
      </c>
      <c r="E24" s="171">
        <v>16191</v>
      </c>
      <c r="F24" s="172">
        <v>0.19718910229085729</v>
      </c>
      <c r="G24" s="170">
        <v>6777</v>
      </c>
      <c r="H24" s="54">
        <v>0.13345542624209841</v>
      </c>
      <c r="I24" s="171">
        <v>0</v>
      </c>
      <c r="J24" s="177" t="s">
        <v>86</v>
      </c>
      <c r="K24" s="170">
        <v>0</v>
      </c>
      <c r="L24" s="72" t="s">
        <v>86</v>
      </c>
      <c r="M24" s="174"/>
      <c r="N24" s="174"/>
      <c r="O24" s="174"/>
      <c r="P24" s="174"/>
      <c r="Q24" s="174"/>
    </row>
    <row r="25" spans="2:17" ht="15" customHeight="1">
      <c r="B25" s="169" t="s">
        <v>195</v>
      </c>
      <c r="C25" s="170">
        <v>1886</v>
      </c>
      <c r="D25" s="54">
        <v>1.405375598923986E-2</v>
      </c>
      <c r="E25" s="171">
        <v>1355</v>
      </c>
      <c r="F25" s="172">
        <v>1.6502454054975704E-2</v>
      </c>
      <c r="G25" s="170">
        <v>342</v>
      </c>
      <c r="H25" s="54">
        <v>6.7348023867194427E-3</v>
      </c>
      <c r="I25" s="171">
        <v>90</v>
      </c>
      <c r="J25" s="173">
        <v>0.17612524461839529</v>
      </c>
      <c r="K25" s="170">
        <v>99</v>
      </c>
      <c r="L25" s="54">
        <v>0.12406015037593984</v>
      </c>
      <c r="M25" s="174"/>
      <c r="N25" s="174"/>
      <c r="O25" s="174"/>
      <c r="P25" s="174"/>
      <c r="Q25" s="174"/>
    </row>
    <row r="26" spans="2:17" ht="15" customHeight="1">
      <c r="B26" s="169" t="s">
        <v>196</v>
      </c>
      <c r="C26" s="170">
        <v>77</v>
      </c>
      <c r="D26" s="54">
        <v>5.7377476732315444E-4</v>
      </c>
      <c r="E26" s="171">
        <v>21</v>
      </c>
      <c r="F26" s="172">
        <v>2.5575759051991862E-4</v>
      </c>
      <c r="G26" s="170">
        <v>7</v>
      </c>
      <c r="H26" s="54">
        <v>1.3784683247671374E-4</v>
      </c>
      <c r="I26" s="171">
        <v>20</v>
      </c>
      <c r="J26" s="173">
        <v>3.9138943248532287E-2</v>
      </c>
      <c r="K26" s="170">
        <v>29</v>
      </c>
      <c r="L26" s="54">
        <v>3.6340852130325813E-2</v>
      </c>
      <c r="M26" s="174"/>
      <c r="N26" s="174"/>
      <c r="O26" s="174"/>
      <c r="P26" s="174"/>
      <c r="Q26" s="174"/>
    </row>
    <row r="27" spans="2:17" ht="15" customHeight="1">
      <c r="B27" s="169" t="s">
        <v>197</v>
      </c>
      <c r="C27" s="170">
        <v>29</v>
      </c>
      <c r="D27" s="54">
        <v>2.1609699029053868E-4</v>
      </c>
      <c r="E27" s="171">
        <v>0</v>
      </c>
      <c r="F27" s="175">
        <v>0</v>
      </c>
      <c r="G27" s="170">
        <v>0</v>
      </c>
      <c r="H27" s="178" t="s">
        <v>86</v>
      </c>
      <c r="I27" s="171">
        <v>16</v>
      </c>
      <c r="J27" s="173">
        <v>3.131115459882583E-2</v>
      </c>
      <c r="K27" s="170">
        <v>13</v>
      </c>
      <c r="L27" s="54">
        <v>1.6290726817042606E-2</v>
      </c>
      <c r="M27" s="174"/>
      <c r="N27" s="174"/>
      <c r="O27" s="174"/>
      <c r="P27" s="174"/>
      <c r="Q27" s="174"/>
    </row>
    <row r="28" spans="2:17" ht="15" customHeight="1">
      <c r="B28" s="169" t="s">
        <v>198</v>
      </c>
      <c r="C28" s="170">
        <v>4538</v>
      </c>
      <c r="D28" s="54">
        <v>3.381545317029188E-2</v>
      </c>
      <c r="E28" s="171">
        <v>1688</v>
      </c>
      <c r="F28" s="172">
        <v>2.0558038704648698E-2</v>
      </c>
      <c r="G28" s="170">
        <v>2790</v>
      </c>
      <c r="H28" s="54">
        <v>5.4941808944290189E-2</v>
      </c>
      <c r="I28" s="171">
        <v>32</v>
      </c>
      <c r="J28" s="177" t="s">
        <v>86</v>
      </c>
      <c r="K28" s="170">
        <v>28</v>
      </c>
      <c r="L28" s="54">
        <v>3.5087719298245612E-2</v>
      </c>
      <c r="M28" s="174"/>
      <c r="N28" s="174"/>
      <c r="O28" s="174"/>
      <c r="P28" s="174"/>
      <c r="Q28" s="174"/>
    </row>
    <row r="29" spans="2:17" ht="15" customHeight="1">
      <c r="B29" s="169" t="s">
        <v>218</v>
      </c>
      <c r="C29" s="170">
        <v>2799</v>
      </c>
      <c r="D29" s="54">
        <v>2.0857085373214405E-2</v>
      </c>
      <c r="E29" s="171">
        <v>2785</v>
      </c>
      <c r="F29" s="172">
        <v>3.3918328076093976E-2</v>
      </c>
      <c r="G29" s="170">
        <v>6</v>
      </c>
      <c r="H29" s="54">
        <v>1.181544278371832E-4</v>
      </c>
      <c r="I29" s="171">
        <v>0</v>
      </c>
      <c r="J29" s="177" t="s">
        <v>86</v>
      </c>
      <c r="K29" s="170">
        <v>8</v>
      </c>
      <c r="L29" s="54">
        <v>1.0025062656641603E-2</v>
      </c>
      <c r="M29" s="174"/>
      <c r="N29" s="174"/>
      <c r="O29" s="174"/>
      <c r="P29" s="174"/>
      <c r="Q29" s="174"/>
    </row>
    <row r="30" spans="2:17" ht="15" customHeight="1">
      <c r="B30" s="169" t="s">
        <v>200</v>
      </c>
      <c r="C30" s="170">
        <v>810</v>
      </c>
      <c r="D30" s="54">
        <v>6.0358124874253906E-3</v>
      </c>
      <c r="E30" s="171">
        <v>804</v>
      </c>
      <c r="F30" s="172">
        <v>9.7918620370483142E-3</v>
      </c>
      <c r="G30" s="170">
        <v>6</v>
      </c>
      <c r="H30" s="54">
        <v>1.181544278371832E-4</v>
      </c>
      <c r="I30" s="171">
        <v>0</v>
      </c>
      <c r="J30" s="177" t="s">
        <v>86</v>
      </c>
      <c r="K30" s="170">
        <v>0</v>
      </c>
      <c r="L30" s="72" t="s">
        <v>86</v>
      </c>
      <c r="M30" s="174"/>
      <c r="N30" s="174"/>
      <c r="O30" s="174"/>
      <c r="P30" s="174"/>
      <c r="Q30" s="174"/>
    </row>
    <row r="31" spans="2:17" ht="15" customHeight="1">
      <c r="B31" s="169" t="s">
        <v>201</v>
      </c>
      <c r="C31" s="170">
        <v>7280</v>
      </c>
      <c r="D31" s="54">
        <v>5.4247796183280052E-2</v>
      </c>
      <c r="E31" s="171">
        <v>3635</v>
      </c>
      <c r="F31" s="172">
        <v>4.427042102570973E-2</v>
      </c>
      <c r="G31" s="170">
        <v>3645</v>
      </c>
      <c r="H31" s="54">
        <v>7.1778814911088798E-2</v>
      </c>
      <c r="I31" s="171">
        <v>0</v>
      </c>
      <c r="J31" s="177" t="s">
        <v>86</v>
      </c>
      <c r="K31" s="170">
        <v>0</v>
      </c>
      <c r="L31" s="72" t="s">
        <v>86</v>
      </c>
      <c r="M31" s="174"/>
      <c r="N31" s="174"/>
      <c r="O31" s="174"/>
      <c r="P31" s="174"/>
      <c r="Q31" s="174"/>
    </row>
    <row r="32" spans="2:17" ht="15" customHeight="1">
      <c r="B32" s="169" t="s">
        <v>219</v>
      </c>
      <c r="C32" s="170">
        <v>18</v>
      </c>
      <c r="D32" s="54">
        <v>1.341291663872309E-4</v>
      </c>
      <c r="E32" s="171">
        <v>14</v>
      </c>
      <c r="F32" s="172">
        <v>1.7050506034661244E-4</v>
      </c>
      <c r="G32" s="170">
        <v>0</v>
      </c>
      <c r="H32" s="178" t="s">
        <v>86</v>
      </c>
      <c r="I32" s="171">
        <v>0</v>
      </c>
      <c r="J32" s="177" t="s">
        <v>86</v>
      </c>
      <c r="K32" s="170">
        <v>4</v>
      </c>
      <c r="L32" s="54">
        <v>5.0125313283208017E-3</v>
      </c>
      <c r="M32" s="174"/>
      <c r="N32" s="174"/>
      <c r="O32" s="174"/>
      <c r="P32" s="174"/>
      <c r="Q32" s="174"/>
    </row>
    <row r="33" spans="2:17" ht="15" customHeight="1">
      <c r="B33" s="169" t="s">
        <v>203</v>
      </c>
      <c r="C33" s="170">
        <v>143</v>
      </c>
      <c r="D33" s="54">
        <v>1.065581710743001E-3</v>
      </c>
      <c r="E33" s="171">
        <v>98</v>
      </c>
      <c r="F33" s="172">
        <v>1.193535422426287E-3</v>
      </c>
      <c r="G33" s="170">
        <v>10</v>
      </c>
      <c r="H33" s="54">
        <v>1.9692404639530534E-4</v>
      </c>
      <c r="I33" s="171">
        <v>24</v>
      </c>
      <c r="J33" s="177" t="s">
        <v>86</v>
      </c>
      <c r="K33" s="170">
        <v>11</v>
      </c>
      <c r="L33" s="72" t="s">
        <v>86</v>
      </c>
      <c r="M33" s="174"/>
      <c r="N33" s="174"/>
      <c r="O33" s="174"/>
      <c r="P33" s="174"/>
      <c r="Q33" s="174"/>
    </row>
    <row r="34" spans="2:17" ht="15" customHeight="1">
      <c r="B34" s="169" t="s">
        <v>204</v>
      </c>
      <c r="C34" s="170">
        <v>296</v>
      </c>
      <c r="D34" s="54">
        <v>2.2056796250344637E-3</v>
      </c>
      <c r="E34" s="171">
        <v>0</v>
      </c>
      <c r="F34" s="172">
        <v>0</v>
      </c>
      <c r="G34" s="170">
        <v>272</v>
      </c>
      <c r="H34" s="54">
        <v>5.3563340619523052E-3</v>
      </c>
      <c r="I34" s="171">
        <v>0</v>
      </c>
      <c r="J34" s="177" t="s">
        <v>86</v>
      </c>
      <c r="K34" s="170">
        <v>24</v>
      </c>
      <c r="L34" s="54">
        <v>3.007518796992481E-2</v>
      </c>
      <c r="M34" s="174"/>
      <c r="N34" s="174"/>
      <c r="O34" s="174"/>
      <c r="P34" s="174"/>
      <c r="Q34" s="174"/>
    </row>
    <row r="35" spans="2:17" ht="15" customHeight="1">
      <c r="B35" s="169" t="s">
        <v>205</v>
      </c>
      <c r="C35" s="170">
        <v>30</v>
      </c>
      <c r="D35" s="54">
        <v>2.2354861064538485E-4</v>
      </c>
      <c r="E35" s="171">
        <v>0</v>
      </c>
      <c r="F35" s="172">
        <v>0</v>
      </c>
      <c r="G35" s="170">
        <v>0</v>
      </c>
      <c r="H35" s="178" t="s">
        <v>86</v>
      </c>
      <c r="I35" s="171">
        <v>21</v>
      </c>
      <c r="J35" s="173">
        <v>4.1095890410958902E-2</v>
      </c>
      <c r="K35" s="170">
        <v>9</v>
      </c>
      <c r="L35" s="72" t="s">
        <v>86</v>
      </c>
      <c r="M35" s="174"/>
      <c r="N35" s="174"/>
      <c r="O35" s="174"/>
      <c r="P35" s="174"/>
      <c r="Q35" s="174"/>
    </row>
    <row r="36" spans="2:17" ht="15" customHeight="1">
      <c r="B36" s="169" t="s">
        <v>206</v>
      </c>
      <c r="C36" s="170">
        <v>16</v>
      </c>
      <c r="D36" s="54">
        <v>1.1922592567753858E-4</v>
      </c>
      <c r="E36" s="171">
        <v>0</v>
      </c>
      <c r="F36" s="172">
        <v>0</v>
      </c>
      <c r="G36" s="170">
        <v>7</v>
      </c>
      <c r="H36" s="54">
        <v>1.3784683247671374E-4</v>
      </c>
      <c r="I36" s="171">
        <v>0</v>
      </c>
      <c r="J36" s="177" t="s">
        <v>86</v>
      </c>
      <c r="K36" s="170">
        <v>9</v>
      </c>
      <c r="L36" s="54">
        <v>1.1278195488721804E-2</v>
      </c>
      <c r="M36" s="174"/>
      <c r="N36" s="174"/>
      <c r="O36" s="174"/>
      <c r="P36" s="174"/>
      <c r="Q36" s="174"/>
    </row>
    <row r="37" spans="2:17" ht="15" customHeight="1">
      <c r="B37" s="169" t="s">
        <v>207</v>
      </c>
      <c r="C37" s="170">
        <v>12</v>
      </c>
      <c r="D37" s="54">
        <v>8.9419444258153938E-5</v>
      </c>
      <c r="E37" s="171">
        <v>0</v>
      </c>
      <c r="F37" s="172">
        <v>0</v>
      </c>
      <c r="G37" s="170">
        <v>0</v>
      </c>
      <c r="H37" s="178" t="s">
        <v>86</v>
      </c>
      <c r="I37" s="171">
        <v>0</v>
      </c>
      <c r="J37" s="177" t="s">
        <v>86</v>
      </c>
      <c r="K37" s="170">
        <v>12</v>
      </c>
      <c r="L37" s="54">
        <v>1.5037593984962405E-2</v>
      </c>
      <c r="M37" s="174"/>
      <c r="N37" s="174"/>
      <c r="O37" s="174"/>
      <c r="P37" s="174"/>
      <c r="Q37" s="174"/>
    </row>
    <row r="38" spans="2:17" ht="15" customHeight="1">
      <c r="B38" s="169" t="s">
        <v>208</v>
      </c>
      <c r="C38" s="170">
        <v>157</v>
      </c>
      <c r="D38" s="54">
        <v>1.1699043957108474E-3</v>
      </c>
      <c r="E38" s="171">
        <v>97</v>
      </c>
      <c r="F38" s="172">
        <v>1.1813564895443861E-3</v>
      </c>
      <c r="G38" s="170">
        <v>6</v>
      </c>
      <c r="H38" s="54">
        <v>1.181544278371832E-4</v>
      </c>
      <c r="I38" s="171">
        <v>40</v>
      </c>
      <c r="J38" s="173">
        <v>7.8277886497064575E-2</v>
      </c>
      <c r="K38" s="170">
        <v>14</v>
      </c>
      <c r="L38" s="54">
        <v>1.7543859649122806E-2</v>
      </c>
      <c r="M38" s="174"/>
      <c r="N38" s="174"/>
      <c r="O38" s="174"/>
      <c r="P38" s="174"/>
      <c r="Q38" s="174"/>
    </row>
    <row r="39" spans="2:17" ht="15" customHeight="1">
      <c r="B39" s="164" t="s">
        <v>220</v>
      </c>
      <c r="C39" s="179">
        <v>134199</v>
      </c>
      <c r="D39" s="180">
        <v>1</v>
      </c>
      <c r="E39" s="179">
        <v>82109</v>
      </c>
      <c r="F39" s="180">
        <v>1</v>
      </c>
      <c r="G39" s="179">
        <v>50781</v>
      </c>
      <c r="H39" s="181">
        <v>1</v>
      </c>
      <c r="I39" s="179">
        <v>511</v>
      </c>
      <c r="J39" s="181">
        <v>1</v>
      </c>
      <c r="K39" s="179">
        <v>798</v>
      </c>
      <c r="L39" s="180">
        <v>1</v>
      </c>
    </row>
    <row r="40" spans="2:17" ht="30" customHeight="1">
      <c r="B40" s="222" t="s">
        <v>221</v>
      </c>
      <c r="C40" s="222"/>
      <c r="D40" s="222"/>
      <c r="E40" s="222"/>
      <c r="F40" s="222"/>
      <c r="G40" s="222"/>
      <c r="H40" s="222"/>
      <c r="I40" s="222"/>
      <c r="J40" s="222"/>
      <c r="K40" s="222"/>
      <c r="L40" s="222"/>
    </row>
    <row r="41" spans="2:17">
      <c r="B41" s="182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/>
  </sheetPr>
  <dimension ref="B1:J9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55" customWidth="1"/>
    <col min="2" max="2" width="21.7109375" style="155" customWidth="1"/>
    <col min="3" max="4" width="11.7109375" style="155" customWidth="1"/>
    <col min="5" max="5" width="9.7109375" style="155" customWidth="1"/>
    <col min="6" max="6" width="21.7109375" style="155" customWidth="1"/>
    <col min="7" max="8" width="11.7109375" style="155" customWidth="1"/>
    <col min="9" max="255" width="16.5703125" style="155"/>
    <col min="256" max="257" width="14.28515625" style="155" customWidth="1"/>
    <col min="258" max="258" width="25.7109375" style="155" customWidth="1"/>
    <col min="259" max="259" width="13.85546875" style="155" customWidth="1"/>
    <col min="260" max="260" width="13.7109375" style="155" customWidth="1"/>
    <col min="261" max="263" width="9.7109375" style="155" customWidth="1"/>
    <col min="264" max="511" width="16.5703125" style="155"/>
    <col min="512" max="513" width="14.28515625" style="155" customWidth="1"/>
    <col min="514" max="514" width="25.7109375" style="155" customWidth="1"/>
    <col min="515" max="515" width="13.85546875" style="155" customWidth="1"/>
    <col min="516" max="516" width="13.7109375" style="155" customWidth="1"/>
    <col min="517" max="519" width="9.7109375" style="155" customWidth="1"/>
    <col min="520" max="767" width="16.5703125" style="155"/>
    <col min="768" max="769" width="14.28515625" style="155" customWidth="1"/>
    <col min="770" max="770" width="25.7109375" style="155" customWidth="1"/>
    <col min="771" max="771" width="13.85546875" style="155" customWidth="1"/>
    <col min="772" max="772" width="13.7109375" style="155" customWidth="1"/>
    <col min="773" max="775" width="9.7109375" style="155" customWidth="1"/>
    <col min="776" max="1023" width="16.5703125" style="155"/>
    <col min="1024" max="1025" width="14.28515625" style="155" customWidth="1"/>
    <col min="1026" max="1026" width="25.7109375" style="155" customWidth="1"/>
    <col min="1027" max="1027" width="13.85546875" style="155" customWidth="1"/>
    <col min="1028" max="1028" width="13.7109375" style="155" customWidth="1"/>
    <col min="1029" max="1031" width="9.7109375" style="155" customWidth="1"/>
    <col min="1032" max="1279" width="16.5703125" style="155"/>
    <col min="1280" max="1281" width="14.28515625" style="155" customWidth="1"/>
    <col min="1282" max="1282" width="25.7109375" style="155" customWidth="1"/>
    <col min="1283" max="1283" width="13.85546875" style="155" customWidth="1"/>
    <col min="1284" max="1284" width="13.7109375" style="155" customWidth="1"/>
    <col min="1285" max="1287" width="9.7109375" style="155" customWidth="1"/>
    <col min="1288" max="1535" width="16.5703125" style="155"/>
    <col min="1536" max="1537" width="14.28515625" style="155" customWidth="1"/>
    <col min="1538" max="1538" width="25.7109375" style="155" customWidth="1"/>
    <col min="1539" max="1539" width="13.85546875" style="155" customWidth="1"/>
    <col min="1540" max="1540" width="13.7109375" style="155" customWidth="1"/>
    <col min="1541" max="1543" width="9.7109375" style="155" customWidth="1"/>
    <col min="1544" max="1791" width="16.5703125" style="155"/>
    <col min="1792" max="1793" width="14.28515625" style="155" customWidth="1"/>
    <col min="1794" max="1794" width="25.7109375" style="155" customWidth="1"/>
    <col min="1795" max="1795" width="13.85546875" style="155" customWidth="1"/>
    <col min="1796" max="1796" width="13.7109375" style="155" customWidth="1"/>
    <col min="1797" max="1799" width="9.7109375" style="155" customWidth="1"/>
    <col min="1800" max="2047" width="16.5703125" style="155"/>
    <col min="2048" max="2049" width="14.28515625" style="155" customWidth="1"/>
    <col min="2050" max="2050" width="25.7109375" style="155" customWidth="1"/>
    <col min="2051" max="2051" width="13.85546875" style="155" customWidth="1"/>
    <col min="2052" max="2052" width="13.7109375" style="155" customWidth="1"/>
    <col min="2053" max="2055" width="9.7109375" style="155" customWidth="1"/>
    <col min="2056" max="2303" width="16.5703125" style="155"/>
    <col min="2304" max="2305" width="14.28515625" style="155" customWidth="1"/>
    <col min="2306" max="2306" width="25.7109375" style="155" customWidth="1"/>
    <col min="2307" max="2307" width="13.85546875" style="155" customWidth="1"/>
    <col min="2308" max="2308" width="13.7109375" style="155" customWidth="1"/>
    <col min="2309" max="2311" width="9.7109375" style="155" customWidth="1"/>
    <col min="2312" max="2559" width="16.5703125" style="155"/>
    <col min="2560" max="2561" width="14.28515625" style="155" customWidth="1"/>
    <col min="2562" max="2562" width="25.7109375" style="155" customWidth="1"/>
    <col min="2563" max="2563" width="13.85546875" style="155" customWidth="1"/>
    <col min="2564" max="2564" width="13.7109375" style="155" customWidth="1"/>
    <col min="2565" max="2567" width="9.7109375" style="155" customWidth="1"/>
    <col min="2568" max="2815" width="16.5703125" style="155"/>
    <col min="2816" max="2817" width="14.28515625" style="155" customWidth="1"/>
    <col min="2818" max="2818" width="25.7109375" style="155" customWidth="1"/>
    <col min="2819" max="2819" width="13.85546875" style="155" customWidth="1"/>
    <col min="2820" max="2820" width="13.7109375" style="155" customWidth="1"/>
    <col min="2821" max="2823" width="9.7109375" style="155" customWidth="1"/>
    <col min="2824" max="3071" width="16.5703125" style="155"/>
    <col min="3072" max="3073" width="14.28515625" style="155" customWidth="1"/>
    <col min="3074" max="3074" width="25.7109375" style="155" customWidth="1"/>
    <col min="3075" max="3075" width="13.85546875" style="155" customWidth="1"/>
    <col min="3076" max="3076" width="13.7109375" style="155" customWidth="1"/>
    <col min="3077" max="3079" width="9.7109375" style="155" customWidth="1"/>
    <col min="3080" max="3327" width="16.5703125" style="155"/>
    <col min="3328" max="3329" width="14.28515625" style="155" customWidth="1"/>
    <col min="3330" max="3330" width="25.7109375" style="155" customWidth="1"/>
    <col min="3331" max="3331" width="13.85546875" style="155" customWidth="1"/>
    <col min="3332" max="3332" width="13.7109375" style="155" customWidth="1"/>
    <col min="3333" max="3335" width="9.7109375" style="155" customWidth="1"/>
    <col min="3336" max="3583" width="16.5703125" style="155"/>
    <col min="3584" max="3585" width="14.28515625" style="155" customWidth="1"/>
    <col min="3586" max="3586" width="25.7109375" style="155" customWidth="1"/>
    <col min="3587" max="3587" width="13.85546875" style="155" customWidth="1"/>
    <col min="3588" max="3588" width="13.7109375" style="155" customWidth="1"/>
    <col min="3589" max="3591" width="9.7109375" style="155" customWidth="1"/>
    <col min="3592" max="3839" width="16.5703125" style="155"/>
    <col min="3840" max="3841" width="14.28515625" style="155" customWidth="1"/>
    <col min="3842" max="3842" width="25.7109375" style="155" customWidth="1"/>
    <col min="3843" max="3843" width="13.85546875" style="155" customWidth="1"/>
    <col min="3844" max="3844" width="13.7109375" style="155" customWidth="1"/>
    <col min="3845" max="3847" width="9.7109375" style="155" customWidth="1"/>
    <col min="3848" max="4095" width="16.5703125" style="155"/>
    <col min="4096" max="4097" width="14.28515625" style="155" customWidth="1"/>
    <col min="4098" max="4098" width="25.7109375" style="155" customWidth="1"/>
    <col min="4099" max="4099" width="13.85546875" style="155" customWidth="1"/>
    <col min="4100" max="4100" width="13.7109375" style="155" customWidth="1"/>
    <col min="4101" max="4103" width="9.7109375" style="155" customWidth="1"/>
    <col min="4104" max="4351" width="16.5703125" style="155"/>
    <col min="4352" max="4353" width="14.28515625" style="155" customWidth="1"/>
    <col min="4354" max="4354" width="25.7109375" style="155" customWidth="1"/>
    <col min="4355" max="4355" width="13.85546875" style="155" customWidth="1"/>
    <col min="4356" max="4356" width="13.7109375" style="155" customWidth="1"/>
    <col min="4357" max="4359" width="9.7109375" style="155" customWidth="1"/>
    <col min="4360" max="4607" width="16.5703125" style="155"/>
    <col min="4608" max="4609" width="14.28515625" style="155" customWidth="1"/>
    <col min="4610" max="4610" width="25.7109375" style="155" customWidth="1"/>
    <col min="4611" max="4611" width="13.85546875" style="155" customWidth="1"/>
    <col min="4612" max="4612" width="13.7109375" style="155" customWidth="1"/>
    <col min="4613" max="4615" width="9.7109375" style="155" customWidth="1"/>
    <col min="4616" max="4863" width="16.5703125" style="155"/>
    <col min="4864" max="4865" width="14.28515625" style="155" customWidth="1"/>
    <col min="4866" max="4866" width="25.7109375" style="155" customWidth="1"/>
    <col min="4867" max="4867" width="13.85546875" style="155" customWidth="1"/>
    <col min="4868" max="4868" width="13.7109375" style="155" customWidth="1"/>
    <col min="4869" max="4871" width="9.7109375" style="155" customWidth="1"/>
    <col min="4872" max="5119" width="16.5703125" style="155"/>
    <col min="5120" max="5121" width="14.28515625" style="155" customWidth="1"/>
    <col min="5122" max="5122" width="25.7109375" style="155" customWidth="1"/>
    <col min="5123" max="5123" width="13.85546875" style="155" customWidth="1"/>
    <col min="5124" max="5124" width="13.7109375" style="155" customWidth="1"/>
    <col min="5125" max="5127" width="9.7109375" style="155" customWidth="1"/>
    <col min="5128" max="5375" width="16.5703125" style="155"/>
    <col min="5376" max="5377" width="14.28515625" style="155" customWidth="1"/>
    <col min="5378" max="5378" width="25.7109375" style="155" customWidth="1"/>
    <col min="5379" max="5379" width="13.85546875" style="155" customWidth="1"/>
    <col min="5380" max="5380" width="13.7109375" style="155" customWidth="1"/>
    <col min="5381" max="5383" width="9.7109375" style="155" customWidth="1"/>
    <col min="5384" max="5631" width="16.5703125" style="155"/>
    <col min="5632" max="5633" width="14.28515625" style="155" customWidth="1"/>
    <col min="5634" max="5634" width="25.7109375" style="155" customWidth="1"/>
    <col min="5635" max="5635" width="13.85546875" style="155" customWidth="1"/>
    <col min="5636" max="5636" width="13.7109375" style="155" customWidth="1"/>
    <col min="5637" max="5639" width="9.7109375" style="155" customWidth="1"/>
    <col min="5640" max="5887" width="16.5703125" style="155"/>
    <col min="5888" max="5889" width="14.28515625" style="155" customWidth="1"/>
    <col min="5890" max="5890" width="25.7109375" style="155" customWidth="1"/>
    <col min="5891" max="5891" width="13.85546875" style="155" customWidth="1"/>
    <col min="5892" max="5892" width="13.7109375" style="155" customWidth="1"/>
    <col min="5893" max="5895" width="9.7109375" style="155" customWidth="1"/>
    <col min="5896" max="6143" width="16.5703125" style="155"/>
    <col min="6144" max="6145" width="14.28515625" style="155" customWidth="1"/>
    <col min="6146" max="6146" width="25.7109375" style="155" customWidth="1"/>
    <col min="6147" max="6147" width="13.85546875" style="155" customWidth="1"/>
    <col min="6148" max="6148" width="13.7109375" style="155" customWidth="1"/>
    <col min="6149" max="6151" width="9.7109375" style="155" customWidth="1"/>
    <col min="6152" max="6399" width="16.5703125" style="155"/>
    <col min="6400" max="6401" width="14.28515625" style="155" customWidth="1"/>
    <col min="6402" max="6402" width="25.7109375" style="155" customWidth="1"/>
    <col min="6403" max="6403" width="13.85546875" style="155" customWidth="1"/>
    <col min="6404" max="6404" width="13.7109375" style="155" customWidth="1"/>
    <col min="6405" max="6407" width="9.7109375" style="155" customWidth="1"/>
    <col min="6408" max="6655" width="16.5703125" style="155"/>
    <col min="6656" max="6657" width="14.28515625" style="155" customWidth="1"/>
    <col min="6658" max="6658" width="25.7109375" style="155" customWidth="1"/>
    <col min="6659" max="6659" width="13.85546875" style="155" customWidth="1"/>
    <col min="6660" max="6660" width="13.7109375" style="155" customWidth="1"/>
    <col min="6661" max="6663" width="9.7109375" style="155" customWidth="1"/>
    <col min="6664" max="6911" width="16.5703125" style="155"/>
    <col min="6912" max="6913" width="14.28515625" style="155" customWidth="1"/>
    <col min="6914" max="6914" width="25.7109375" style="155" customWidth="1"/>
    <col min="6915" max="6915" width="13.85546875" style="155" customWidth="1"/>
    <col min="6916" max="6916" width="13.7109375" style="155" customWidth="1"/>
    <col min="6917" max="6919" width="9.7109375" style="155" customWidth="1"/>
    <col min="6920" max="7167" width="16.5703125" style="155"/>
    <col min="7168" max="7169" width="14.28515625" style="155" customWidth="1"/>
    <col min="7170" max="7170" width="25.7109375" style="155" customWidth="1"/>
    <col min="7171" max="7171" width="13.85546875" style="155" customWidth="1"/>
    <col min="7172" max="7172" width="13.7109375" style="155" customWidth="1"/>
    <col min="7173" max="7175" width="9.7109375" style="155" customWidth="1"/>
    <col min="7176" max="7423" width="16.5703125" style="155"/>
    <col min="7424" max="7425" width="14.28515625" style="155" customWidth="1"/>
    <col min="7426" max="7426" width="25.7109375" style="155" customWidth="1"/>
    <col min="7427" max="7427" width="13.85546875" style="155" customWidth="1"/>
    <col min="7428" max="7428" width="13.7109375" style="155" customWidth="1"/>
    <col min="7429" max="7431" width="9.7109375" style="155" customWidth="1"/>
    <col min="7432" max="7679" width="16.5703125" style="155"/>
    <col min="7680" max="7681" width="14.28515625" style="155" customWidth="1"/>
    <col min="7682" max="7682" width="25.7109375" style="155" customWidth="1"/>
    <col min="7683" max="7683" width="13.85546875" style="155" customWidth="1"/>
    <col min="7684" max="7684" width="13.7109375" style="155" customWidth="1"/>
    <col min="7685" max="7687" width="9.7109375" style="155" customWidth="1"/>
    <col min="7688" max="7935" width="16.5703125" style="155"/>
    <col min="7936" max="7937" width="14.28515625" style="155" customWidth="1"/>
    <col min="7938" max="7938" width="25.7109375" style="155" customWidth="1"/>
    <col min="7939" max="7939" width="13.85546875" style="155" customWidth="1"/>
    <col min="7940" max="7940" width="13.7109375" style="155" customWidth="1"/>
    <col min="7941" max="7943" width="9.7109375" style="155" customWidth="1"/>
    <col min="7944" max="8191" width="16.5703125" style="155"/>
    <col min="8192" max="8193" width="14.28515625" style="155" customWidth="1"/>
    <col min="8194" max="8194" width="25.7109375" style="155" customWidth="1"/>
    <col min="8195" max="8195" width="13.85546875" style="155" customWidth="1"/>
    <col min="8196" max="8196" width="13.7109375" style="155" customWidth="1"/>
    <col min="8197" max="8199" width="9.7109375" style="155" customWidth="1"/>
    <col min="8200" max="8447" width="16.5703125" style="155"/>
    <col min="8448" max="8449" width="14.28515625" style="155" customWidth="1"/>
    <col min="8450" max="8450" width="25.7109375" style="155" customWidth="1"/>
    <col min="8451" max="8451" width="13.85546875" style="155" customWidth="1"/>
    <col min="8452" max="8452" width="13.7109375" style="155" customWidth="1"/>
    <col min="8453" max="8455" width="9.7109375" style="155" customWidth="1"/>
    <col min="8456" max="8703" width="16.5703125" style="155"/>
    <col min="8704" max="8705" width="14.28515625" style="155" customWidth="1"/>
    <col min="8706" max="8706" width="25.7109375" style="155" customWidth="1"/>
    <col min="8707" max="8707" width="13.85546875" style="155" customWidth="1"/>
    <col min="8708" max="8708" width="13.7109375" style="155" customWidth="1"/>
    <col min="8709" max="8711" width="9.7109375" style="155" customWidth="1"/>
    <col min="8712" max="8959" width="16.5703125" style="155"/>
    <col min="8960" max="8961" width="14.28515625" style="155" customWidth="1"/>
    <col min="8962" max="8962" width="25.7109375" style="155" customWidth="1"/>
    <col min="8963" max="8963" width="13.85546875" style="155" customWidth="1"/>
    <col min="8964" max="8964" width="13.7109375" style="155" customWidth="1"/>
    <col min="8965" max="8967" width="9.7109375" style="155" customWidth="1"/>
    <col min="8968" max="9215" width="16.5703125" style="155"/>
    <col min="9216" max="9217" width="14.28515625" style="155" customWidth="1"/>
    <col min="9218" max="9218" width="25.7109375" style="155" customWidth="1"/>
    <col min="9219" max="9219" width="13.85546875" style="155" customWidth="1"/>
    <col min="9220" max="9220" width="13.7109375" style="155" customWidth="1"/>
    <col min="9221" max="9223" width="9.7109375" style="155" customWidth="1"/>
    <col min="9224" max="9471" width="16.5703125" style="155"/>
    <col min="9472" max="9473" width="14.28515625" style="155" customWidth="1"/>
    <col min="9474" max="9474" width="25.7109375" style="155" customWidth="1"/>
    <col min="9475" max="9475" width="13.85546875" style="155" customWidth="1"/>
    <col min="9476" max="9476" width="13.7109375" style="155" customWidth="1"/>
    <col min="9477" max="9479" width="9.7109375" style="155" customWidth="1"/>
    <col min="9480" max="9727" width="16.5703125" style="155"/>
    <col min="9728" max="9729" width="14.28515625" style="155" customWidth="1"/>
    <col min="9730" max="9730" width="25.7109375" style="155" customWidth="1"/>
    <col min="9731" max="9731" width="13.85546875" style="155" customWidth="1"/>
    <col min="9732" max="9732" width="13.7109375" style="155" customWidth="1"/>
    <col min="9733" max="9735" width="9.7109375" style="155" customWidth="1"/>
    <col min="9736" max="9983" width="16.5703125" style="155"/>
    <col min="9984" max="9985" width="14.28515625" style="155" customWidth="1"/>
    <col min="9986" max="9986" width="25.7109375" style="155" customWidth="1"/>
    <col min="9987" max="9987" width="13.85546875" style="155" customWidth="1"/>
    <col min="9988" max="9988" width="13.7109375" style="155" customWidth="1"/>
    <col min="9989" max="9991" width="9.7109375" style="155" customWidth="1"/>
    <col min="9992" max="10239" width="16.5703125" style="155"/>
    <col min="10240" max="10241" width="14.28515625" style="155" customWidth="1"/>
    <col min="10242" max="10242" width="25.7109375" style="155" customWidth="1"/>
    <col min="10243" max="10243" width="13.85546875" style="155" customWidth="1"/>
    <col min="10244" max="10244" width="13.7109375" style="155" customWidth="1"/>
    <col min="10245" max="10247" width="9.7109375" style="155" customWidth="1"/>
    <col min="10248" max="10495" width="16.5703125" style="155"/>
    <col min="10496" max="10497" width="14.28515625" style="155" customWidth="1"/>
    <col min="10498" max="10498" width="25.7109375" style="155" customWidth="1"/>
    <col min="10499" max="10499" width="13.85546875" style="155" customWidth="1"/>
    <col min="10500" max="10500" width="13.7109375" style="155" customWidth="1"/>
    <col min="10501" max="10503" width="9.7109375" style="155" customWidth="1"/>
    <col min="10504" max="10751" width="16.5703125" style="155"/>
    <col min="10752" max="10753" width="14.28515625" style="155" customWidth="1"/>
    <col min="10754" max="10754" width="25.7109375" style="155" customWidth="1"/>
    <col min="10755" max="10755" width="13.85546875" style="155" customWidth="1"/>
    <col min="10756" max="10756" width="13.7109375" style="155" customWidth="1"/>
    <col min="10757" max="10759" width="9.7109375" style="155" customWidth="1"/>
    <col min="10760" max="11007" width="16.5703125" style="155"/>
    <col min="11008" max="11009" width="14.28515625" style="155" customWidth="1"/>
    <col min="11010" max="11010" width="25.7109375" style="155" customWidth="1"/>
    <col min="11011" max="11011" width="13.85546875" style="155" customWidth="1"/>
    <col min="11012" max="11012" width="13.7109375" style="155" customWidth="1"/>
    <col min="11013" max="11015" width="9.7109375" style="155" customWidth="1"/>
    <col min="11016" max="11263" width="16.5703125" style="155"/>
    <col min="11264" max="11265" width="14.28515625" style="155" customWidth="1"/>
    <col min="11266" max="11266" width="25.7109375" style="155" customWidth="1"/>
    <col min="11267" max="11267" width="13.85546875" style="155" customWidth="1"/>
    <col min="11268" max="11268" width="13.7109375" style="155" customWidth="1"/>
    <col min="11269" max="11271" width="9.7109375" style="155" customWidth="1"/>
    <col min="11272" max="11519" width="16.5703125" style="155"/>
    <col min="11520" max="11521" width="14.28515625" style="155" customWidth="1"/>
    <col min="11522" max="11522" width="25.7109375" style="155" customWidth="1"/>
    <col min="11523" max="11523" width="13.85546875" style="155" customWidth="1"/>
    <col min="11524" max="11524" width="13.7109375" style="155" customWidth="1"/>
    <col min="11525" max="11527" width="9.7109375" style="155" customWidth="1"/>
    <col min="11528" max="11775" width="16.5703125" style="155"/>
    <col min="11776" max="11777" width="14.28515625" style="155" customWidth="1"/>
    <col min="11778" max="11778" width="25.7109375" style="155" customWidth="1"/>
    <col min="11779" max="11779" width="13.85546875" style="155" customWidth="1"/>
    <col min="11780" max="11780" width="13.7109375" style="155" customWidth="1"/>
    <col min="11781" max="11783" width="9.7109375" style="155" customWidth="1"/>
    <col min="11784" max="12031" width="16.5703125" style="155"/>
    <col min="12032" max="12033" width="14.28515625" style="155" customWidth="1"/>
    <col min="12034" max="12034" width="25.7109375" style="155" customWidth="1"/>
    <col min="12035" max="12035" width="13.85546875" style="155" customWidth="1"/>
    <col min="12036" max="12036" width="13.7109375" style="155" customWidth="1"/>
    <col min="12037" max="12039" width="9.7109375" style="155" customWidth="1"/>
    <col min="12040" max="12287" width="16.5703125" style="155"/>
    <col min="12288" max="12289" width="14.28515625" style="155" customWidth="1"/>
    <col min="12290" max="12290" width="25.7109375" style="155" customWidth="1"/>
    <col min="12291" max="12291" width="13.85546875" style="155" customWidth="1"/>
    <col min="12292" max="12292" width="13.7109375" style="155" customWidth="1"/>
    <col min="12293" max="12295" width="9.7109375" style="155" customWidth="1"/>
    <col min="12296" max="12543" width="16.5703125" style="155"/>
    <col min="12544" max="12545" width="14.28515625" style="155" customWidth="1"/>
    <col min="12546" max="12546" width="25.7109375" style="155" customWidth="1"/>
    <col min="12547" max="12547" width="13.85546875" style="155" customWidth="1"/>
    <col min="12548" max="12548" width="13.7109375" style="155" customWidth="1"/>
    <col min="12549" max="12551" width="9.7109375" style="155" customWidth="1"/>
    <col min="12552" max="12799" width="16.5703125" style="155"/>
    <col min="12800" max="12801" width="14.28515625" style="155" customWidth="1"/>
    <col min="12802" max="12802" width="25.7109375" style="155" customWidth="1"/>
    <col min="12803" max="12803" width="13.85546875" style="155" customWidth="1"/>
    <col min="12804" max="12804" width="13.7109375" style="155" customWidth="1"/>
    <col min="12805" max="12807" width="9.7109375" style="155" customWidth="1"/>
    <col min="12808" max="13055" width="16.5703125" style="155"/>
    <col min="13056" max="13057" width="14.28515625" style="155" customWidth="1"/>
    <col min="13058" max="13058" width="25.7109375" style="155" customWidth="1"/>
    <col min="13059" max="13059" width="13.85546875" style="155" customWidth="1"/>
    <col min="13060" max="13060" width="13.7109375" style="155" customWidth="1"/>
    <col min="13061" max="13063" width="9.7109375" style="155" customWidth="1"/>
    <col min="13064" max="13311" width="16.5703125" style="155"/>
    <col min="13312" max="13313" width="14.28515625" style="155" customWidth="1"/>
    <col min="13314" max="13314" width="25.7109375" style="155" customWidth="1"/>
    <col min="13315" max="13315" width="13.85546875" style="155" customWidth="1"/>
    <col min="13316" max="13316" width="13.7109375" style="155" customWidth="1"/>
    <col min="13317" max="13319" width="9.7109375" style="155" customWidth="1"/>
    <col min="13320" max="13567" width="16.5703125" style="155"/>
    <col min="13568" max="13569" width="14.28515625" style="155" customWidth="1"/>
    <col min="13570" max="13570" width="25.7109375" style="155" customWidth="1"/>
    <col min="13571" max="13571" width="13.85546875" style="155" customWidth="1"/>
    <col min="13572" max="13572" width="13.7109375" style="155" customWidth="1"/>
    <col min="13573" max="13575" width="9.7109375" style="155" customWidth="1"/>
    <col min="13576" max="13823" width="16.5703125" style="155"/>
    <col min="13824" max="13825" width="14.28515625" style="155" customWidth="1"/>
    <col min="13826" max="13826" width="25.7109375" style="155" customWidth="1"/>
    <col min="13827" max="13827" width="13.85546875" style="155" customWidth="1"/>
    <col min="13828" max="13828" width="13.7109375" style="155" customWidth="1"/>
    <col min="13829" max="13831" width="9.7109375" style="155" customWidth="1"/>
    <col min="13832" max="14079" width="16.5703125" style="155"/>
    <col min="14080" max="14081" width="14.28515625" style="155" customWidth="1"/>
    <col min="14082" max="14082" width="25.7109375" style="155" customWidth="1"/>
    <col min="14083" max="14083" width="13.85546875" style="155" customWidth="1"/>
    <col min="14084" max="14084" width="13.7109375" style="155" customWidth="1"/>
    <col min="14085" max="14087" width="9.7109375" style="155" customWidth="1"/>
    <col min="14088" max="14335" width="16.5703125" style="155"/>
    <col min="14336" max="14337" width="14.28515625" style="155" customWidth="1"/>
    <col min="14338" max="14338" width="25.7109375" style="155" customWidth="1"/>
    <col min="14339" max="14339" width="13.85546875" style="155" customWidth="1"/>
    <col min="14340" max="14340" width="13.7109375" style="155" customWidth="1"/>
    <col min="14341" max="14343" width="9.7109375" style="155" customWidth="1"/>
    <col min="14344" max="14591" width="16.5703125" style="155"/>
    <col min="14592" max="14593" width="14.28515625" style="155" customWidth="1"/>
    <col min="14594" max="14594" width="25.7109375" style="155" customWidth="1"/>
    <col min="14595" max="14595" width="13.85546875" style="155" customWidth="1"/>
    <col min="14596" max="14596" width="13.7109375" style="155" customWidth="1"/>
    <col min="14597" max="14599" width="9.7109375" style="155" customWidth="1"/>
    <col min="14600" max="14847" width="16.5703125" style="155"/>
    <col min="14848" max="14849" width="14.28515625" style="155" customWidth="1"/>
    <col min="14850" max="14850" width="25.7109375" style="155" customWidth="1"/>
    <col min="14851" max="14851" width="13.85546875" style="155" customWidth="1"/>
    <col min="14852" max="14852" width="13.7109375" style="155" customWidth="1"/>
    <col min="14853" max="14855" width="9.7109375" style="155" customWidth="1"/>
    <col min="14856" max="15103" width="16.5703125" style="155"/>
    <col min="15104" max="15105" width="14.28515625" style="155" customWidth="1"/>
    <col min="15106" max="15106" width="25.7109375" style="155" customWidth="1"/>
    <col min="15107" max="15107" width="13.85546875" style="155" customWidth="1"/>
    <col min="15108" max="15108" width="13.7109375" style="155" customWidth="1"/>
    <col min="15109" max="15111" width="9.7109375" style="155" customWidth="1"/>
    <col min="15112" max="15359" width="16.5703125" style="155"/>
    <col min="15360" max="15361" width="14.28515625" style="155" customWidth="1"/>
    <col min="15362" max="15362" width="25.7109375" style="155" customWidth="1"/>
    <col min="15363" max="15363" width="13.85546875" style="155" customWidth="1"/>
    <col min="15364" max="15364" width="13.7109375" style="155" customWidth="1"/>
    <col min="15365" max="15367" width="9.7109375" style="155" customWidth="1"/>
    <col min="15368" max="15615" width="16.5703125" style="155"/>
    <col min="15616" max="15617" width="14.28515625" style="155" customWidth="1"/>
    <col min="15618" max="15618" width="25.7109375" style="155" customWidth="1"/>
    <col min="15619" max="15619" width="13.85546875" style="155" customWidth="1"/>
    <col min="15620" max="15620" width="13.7109375" style="155" customWidth="1"/>
    <col min="15621" max="15623" width="9.7109375" style="155" customWidth="1"/>
    <col min="15624" max="15871" width="16.5703125" style="155"/>
    <col min="15872" max="15873" width="14.28515625" style="155" customWidth="1"/>
    <col min="15874" max="15874" width="25.7109375" style="155" customWidth="1"/>
    <col min="15875" max="15875" width="13.85546875" style="155" customWidth="1"/>
    <col min="15876" max="15876" width="13.7109375" style="155" customWidth="1"/>
    <col min="15877" max="15879" width="9.7109375" style="155" customWidth="1"/>
    <col min="15880" max="16127" width="16.5703125" style="155"/>
    <col min="16128" max="16129" width="14.28515625" style="155" customWidth="1"/>
    <col min="16130" max="16130" width="25.7109375" style="155" customWidth="1"/>
    <col min="16131" max="16131" width="13.85546875" style="155" customWidth="1"/>
    <col min="16132" max="16132" width="13.7109375" style="155" customWidth="1"/>
    <col min="16133" max="16135" width="9.7109375" style="155" customWidth="1"/>
    <col min="16136" max="16384" width="16.5703125" style="155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218" t="s">
        <v>223</v>
      </c>
      <c r="C5" s="218"/>
      <c r="D5" s="218"/>
      <c r="E5" s="183"/>
      <c r="F5" s="218" t="s">
        <v>224</v>
      </c>
      <c r="G5" s="218"/>
      <c r="H5" s="218"/>
    </row>
    <row r="6" spans="2:8" ht="30" customHeight="1">
      <c r="B6" s="41"/>
      <c r="C6" s="60" t="str">
        <f>'Cuotas Plazas Autorizadas05'!$C$7</f>
        <v>febrero 2011</v>
      </c>
      <c r="D6" s="41" t="s">
        <v>49</v>
      </c>
      <c r="F6" s="41"/>
      <c r="G6" s="60" t="str">
        <f>'Cuotas Plazas Autorizadas05'!$C$7</f>
        <v>febrero 2011</v>
      </c>
      <c r="H6" s="41" t="s">
        <v>49</v>
      </c>
    </row>
    <row r="7" spans="2:8" ht="15" customHeight="1">
      <c r="B7" s="184" t="s">
        <v>177</v>
      </c>
      <c r="C7" s="185">
        <v>47072</v>
      </c>
      <c r="D7" s="186">
        <f t="shared" ref="D7:D17" si="0">IFERROR(C7/$C$7,"-")</f>
        <v>1</v>
      </c>
      <c r="F7" s="184" t="s">
        <v>177</v>
      </c>
      <c r="G7" s="185">
        <v>39170</v>
      </c>
      <c r="H7" s="186">
        <f>IFERROR(G7/$G$7,"-")</f>
        <v>1</v>
      </c>
    </row>
    <row r="8" spans="2:8" ht="15" customHeight="1">
      <c r="B8" s="187" t="s">
        <v>147</v>
      </c>
      <c r="C8" s="188">
        <v>33586</v>
      </c>
      <c r="D8" s="189">
        <f t="shared" si="0"/>
        <v>0.71350271923861319</v>
      </c>
      <c r="E8" s="174"/>
      <c r="F8" s="187" t="s">
        <v>147</v>
      </c>
      <c r="G8" s="188">
        <v>16604</v>
      </c>
      <c r="H8" s="189">
        <f t="shared" ref="H8:H31" si="1">IFERROR(G8/$G$7,"-")</f>
        <v>0.42389583865202962</v>
      </c>
    </row>
    <row r="9" spans="2:8" ht="15" customHeight="1">
      <c r="B9" s="55" t="s">
        <v>225</v>
      </c>
      <c r="C9" s="190">
        <v>477</v>
      </c>
      <c r="D9" s="191">
        <f t="shared" si="0"/>
        <v>1.0133412644459551E-2</v>
      </c>
      <c r="E9" s="174"/>
      <c r="F9" s="55" t="s">
        <v>225</v>
      </c>
      <c r="G9" s="190">
        <v>190</v>
      </c>
      <c r="H9" s="191">
        <f t="shared" si="1"/>
        <v>4.8506510084248148E-3</v>
      </c>
    </row>
    <row r="10" spans="2:8" ht="15" customHeight="1">
      <c r="B10" s="55" t="s">
        <v>226</v>
      </c>
      <c r="C10" s="190">
        <v>1155</v>
      </c>
      <c r="D10" s="191">
        <f t="shared" si="0"/>
        <v>2.4536879673691368E-2</v>
      </c>
      <c r="E10" s="174"/>
      <c r="F10" s="55" t="s">
        <v>226</v>
      </c>
      <c r="G10" s="190">
        <v>96</v>
      </c>
      <c r="H10" s="191">
        <f t="shared" si="1"/>
        <v>2.4508552463620116E-3</v>
      </c>
    </row>
    <row r="11" spans="2:8" ht="15" customHeight="1">
      <c r="B11" s="55" t="s">
        <v>227</v>
      </c>
      <c r="C11" s="190">
        <v>8562</v>
      </c>
      <c r="D11" s="191">
        <f t="shared" si="0"/>
        <v>0.18189157036029913</v>
      </c>
      <c r="E11" s="174"/>
      <c r="F11" s="55" t="s">
        <v>227</v>
      </c>
      <c r="G11" s="190">
        <v>4904</v>
      </c>
      <c r="H11" s="191">
        <f t="shared" si="1"/>
        <v>0.12519785550165943</v>
      </c>
    </row>
    <row r="12" spans="2:8" ht="15" customHeight="1">
      <c r="B12" s="55" t="s">
        <v>228</v>
      </c>
      <c r="C12" s="190">
        <v>17960</v>
      </c>
      <c r="D12" s="191">
        <f t="shared" si="0"/>
        <v>0.38154316791298437</v>
      </c>
      <c r="E12" s="174"/>
      <c r="F12" s="55" t="s">
        <v>228</v>
      </c>
      <c r="G12" s="190">
        <v>9803</v>
      </c>
      <c r="H12" s="191">
        <f t="shared" si="1"/>
        <v>0.25026806229257087</v>
      </c>
    </row>
    <row r="13" spans="2:8" ht="15" customHeight="1">
      <c r="B13" s="55" t="s">
        <v>229</v>
      </c>
      <c r="C13" s="190">
        <v>5432</v>
      </c>
      <c r="D13" s="191">
        <f t="shared" si="0"/>
        <v>0.11539768864717879</v>
      </c>
      <c r="E13" s="174"/>
      <c r="F13" s="55" t="s">
        <v>229</v>
      </c>
      <c r="G13" s="190">
        <v>1611</v>
      </c>
      <c r="H13" s="191">
        <f t="shared" si="1"/>
        <v>4.112841460301251E-2</v>
      </c>
    </row>
    <row r="14" spans="2:8" ht="15" hidden="1" customHeight="1">
      <c r="B14" s="55" t="s">
        <v>230</v>
      </c>
      <c r="C14" s="190" t="s">
        <v>86</v>
      </c>
      <c r="D14" s="191" t="str">
        <f t="shared" si="0"/>
        <v>-</v>
      </c>
      <c r="E14" s="174"/>
      <c r="F14" s="55" t="s">
        <v>230</v>
      </c>
      <c r="G14" s="190" t="s">
        <v>86</v>
      </c>
      <c r="H14" s="191" t="str">
        <f t="shared" si="1"/>
        <v>-</v>
      </c>
    </row>
    <row r="15" spans="2:8" ht="15" customHeight="1">
      <c r="B15" s="187" t="s">
        <v>148</v>
      </c>
      <c r="C15" s="188">
        <v>13450</v>
      </c>
      <c r="D15" s="189">
        <f t="shared" si="0"/>
        <v>0.2857324949014276</v>
      </c>
      <c r="E15" s="174"/>
      <c r="F15" s="187" t="s">
        <v>148</v>
      </c>
      <c r="G15" s="188">
        <v>22546</v>
      </c>
      <c r="H15" s="189">
        <f t="shared" si="1"/>
        <v>0.57559356650497828</v>
      </c>
    </row>
    <row r="16" spans="2:8" ht="15" customHeight="1">
      <c r="B16" s="55" t="s">
        <v>231</v>
      </c>
      <c r="C16" s="190">
        <v>1041</v>
      </c>
      <c r="D16" s="191">
        <f t="shared" si="0"/>
        <v>2.211505778382053E-2</v>
      </c>
      <c r="E16" s="174"/>
      <c r="F16" s="55" t="s">
        <v>231</v>
      </c>
      <c r="G16" s="190">
        <v>3767</v>
      </c>
      <c r="H16" s="191">
        <f t="shared" si="1"/>
        <v>9.6170538677559356E-2</v>
      </c>
    </row>
    <row r="17" spans="2:10" ht="15" customHeight="1">
      <c r="B17" s="55" t="s">
        <v>232</v>
      </c>
      <c r="C17" s="190">
        <v>5410</v>
      </c>
      <c r="D17" s="191">
        <f t="shared" si="0"/>
        <v>0.11493031951053705</v>
      </c>
      <c r="E17" s="174"/>
      <c r="F17" s="55" t="s">
        <v>232</v>
      </c>
      <c r="G17" s="190">
        <v>5180</v>
      </c>
      <c r="H17" s="191">
        <f t="shared" si="1"/>
        <v>0.13224406433495023</v>
      </c>
    </row>
    <row r="18" spans="2:10" ht="15" customHeight="1">
      <c r="B18" s="55" t="s">
        <v>233</v>
      </c>
      <c r="C18" s="190">
        <v>6995</v>
      </c>
      <c r="D18" s="191">
        <f>IFERROR(C18/$C$7,"-")</f>
        <v>0.14860214140040789</v>
      </c>
      <c r="E18" s="174"/>
      <c r="F18" s="55" t="s">
        <v>233</v>
      </c>
      <c r="G18" s="190">
        <v>13381</v>
      </c>
      <c r="H18" s="191">
        <f t="shared" si="1"/>
        <v>0.34161347970385497</v>
      </c>
    </row>
    <row r="19" spans="2:10" ht="15" hidden="1" customHeight="1">
      <c r="B19" s="55" t="s">
        <v>234</v>
      </c>
      <c r="C19" s="192" t="s">
        <v>86</v>
      </c>
      <c r="D19" s="193" t="str">
        <f t="shared" ref="D19:D31" si="2">IFERROR(C19/$C$7,"-")</f>
        <v>-</v>
      </c>
      <c r="E19" s="174"/>
      <c r="F19" s="55" t="s">
        <v>234</v>
      </c>
      <c r="G19" s="192" t="s">
        <v>86</v>
      </c>
      <c r="H19" s="193" t="str">
        <f t="shared" si="1"/>
        <v>-</v>
      </c>
    </row>
    <row r="20" spans="2:10" ht="15" customHeight="1">
      <c r="B20" s="55" t="s">
        <v>235</v>
      </c>
      <c r="C20" s="190" t="s">
        <v>86</v>
      </c>
      <c r="D20" s="191" t="str">
        <f t="shared" si="2"/>
        <v>-</v>
      </c>
      <c r="E20" s="174"/>
      <c r="F20" s="55" t="s">
        <v>235</v>
      </c>
      <c r="G20" s="190">
        <v>218</v>
      </c>
      <c r="H20" s="191">
        <f t="shared" si="1"/>
        <v>5.5654837886137346E-3</v>
      </c>
    </row>
    <row r="21" spans="2:10" ht="15" customHeight="1">
      <c r="B21" s="55" t="s">
        <v>230</v>
      </c>
      <c r="C21" s="194">
        <v>4</v>
      </c>
      <c r="D21" s="191">
        <f t="shared" si="2"/>
        <v>8.4976206662134597E-5</v>
      </c>
      <c r="E21" s="174"/>
      <c r="F21" s="55" t="s">
        <v>230</v>
      </c>
      <c r="G21" s="194" t="s">
        <v>86</v>
      </c>
      <c r="H21" s="191" t="str">
        <f t="shared" si="1"/>
        <v>-</v>
      </c>
    </row>
    <row r="22" spans="2:10" ht="15" customHeight="1">
      <c r="B22" s="187" t="s">
        <v>179</v>
      </c>
      <c r="C22" s="195">
        <v>22</v>
      </c>
      <c r="D22" s="189">
        <f t="shared" si="2"/>
        <v>4.6736913664174033E-4</v>
      </c>
      <c r="E22" s="174"/>
      <c r="F22" s="187" t="s">
        <v>179</v>
      </c>
      <c r="G22" s="195">
        <v>0</v>
      </c>
      <c r="H22" s="189">
        <f t="shared" si="1"/>
        <v>0</v>
      </c>
    </row>
    <row r="23" spans="2:10" ht="15" customHeight="1">
      <c r="B23" s="55" t="s">
        <v>236</v>
      </c>
      <c r="C23" s="190">
        <v>22</v>
      </c>
      <c r="D23" s="191">
        <f t="shared" si="2"/>
        <v>4.6736913664174033E-4</v>
      </c>
      <c r="E23" s="174"/>
      <c r="F23" s="55" t="s">
        <v>236</v>
      </c>
      <c r="G23" s="190" t="s">
        <v>86</v>
      </c>
      <c r="H23" s="191" t="str">
        <f t="shared" si="1"/>
        <v>-</v>
      </c>
    </row>
    <row r="24" spans="2:10" ht="15" hidden="1" customHeight="1">
      <c r="B24" s="55" t="s">
        <v>237</v>
      </c>
      <c r="C24" s="190" t="s">
        <v>86</v>
      </c>
      <c r="D24" s="191" t="str">
        <f t="shared" si="2"/>
        <v>-</v>
      </c>
      <c r="E24" s="174"/>
      <c r="F24" s="55" t="s">
        <v>237</v>
      </c>
      <c r="G24" s="190" t="s">
        <v>86</v>
      </c>
      <c r="H24" s="191" t="str">
        <f t="shared" si="1"/>
        <v>-</v>
      </c>
    </row>
    <row r="25" spans="2:10" ht="15" hidden="1" customHeight="1">
      <c r="B25" s="55" t="s">
        <v>230</v>
      </c>
      <c r="C25" s="190">
        <v>0</v>
      </c>
      <c r="D25" s="191">
        <f t="shared" si="2"/>
        <v>0</v>
      </c>
      <c r="E25" s="174"/>
      <c r="F25" s="55" t="s">
        <v>230</v>
      </c>
      <c r="G25" s="190" t="s">
        <v>86</v>
      </c>
      <c r="H25" s="191" t="str">
        <f t="shared" si="1"/>
        <v>-</v>
      </c>
    </row>
    <row r="26" spans="2:10" ht="15" customHeight="1">
      <c r="B26" s="187" t="s">
        <v>180</v>
      </c>
      <c r="C26" s="188">
        <v>14</v>
      </c>
      <c r="D26" s="189">
        <f t="shared" si="2"/>
        <v>2.9741672331747113E-4</v>
      </c>
      <c r="E26" s="174"/>
      <c r="F26" s="187" t="s">
        <v>180</v>
      </c>
      <c r="G26" s="188">
        <v>20</v>
      </c>
      <c r="H26" s="189">
        <f t="shared" si="1"/>
        <v>5.1059484299208582E-4</v>
      </c>
    </row>
    <row r="27" spans="2:10" ht="15" hidden="1" customHeight="1">
      <c r="B27" s="55" t="s">
        <v>238</v>
      </c>
      <c r="C27" s="194" t="s">
        <v>86</v>
      </c>
      <c r="D27" s="191" t="str">
        <f t="shared" si="2"/>
        <v>-</v>
      </c>
      <c r="E27" s="174"/>
      <c r="F27" s="55" t="s">
        <v>238</v>
      </c>
      <c r="G27" s="194" t="s">
        <v>86</v>
      </c>
      <c r="H27" s="191" t="str">
        <f t="shared" si="1"/>
        <v>-</v>
      </c>
    </row>
    <row r="28" spans="2:10" ht="15" hidden="1" customHeight="1">
      <c r="B28" s="55" t="s">
        <v>239</v>
      </c>
      <c r="C28" s="194" t="s">
        <v>86</v>
      </c>
      <c r="D28" s="191" t="str">
        <f t="shared" si="2"/>
        <v>-</v>
      </c>
      <c r="E28" s="174"/>
      <c r="F28" s="55" t="s">
        <v>239</v>
      </c>
      <c r="G28" s="194" t="s">
        <v>86</v>
      </c>
      <c r="H28" s="191" t="str">
        <f t="shared" si="1"/>
        <v>-</v>
      </c>
    </row>
    <row r="29" spans="2:10" ht="15" customHeight="1">
      <c r="B29" s="55" t="s">
        <v>240</v>
      </c>
      <c r="C29" s="194">
        <v>5</v>
      </c>
      <c r="D29" s="191">
        <f t="shared" si="2"/>
        <v>1.0622025832766825E-4</v>
      </c>
      <c r="E29" s="196"/>
      <c r="F29" s="55" t="s">
        <v>240</v>
      </c>
      <c r="G29" s="194" t="s">
        <v>86</v>
      </c>
      <c r="H29" s="191" t="str">
        <f t="shared" si="1"/>
        <v>-</v>
      </c>
    </row>
    <row r="30" spans="2:10" ht="15" customHeight="1">
      <c r="B30" s="55" t="s">
        <v>241</v>
      </c>
      <c r="C30" s="194">
        <v>9</v>
      </c>
      <c r="D30" s="191">
        <f t="shared" si="2"/>
        <v>1.9119646498980285E-4</v>
      </c>
      <c r="E30" s="196"/>
      <c r="F30" s="55" t="s">
        <v>241</v>
      </c>
      <c r="G30" s="194">
        <v>20</v>
      </c>
      <c r="H30" s="191">
        <f t="shared" si="1"/>
        <v>5.1059484299208582E-4</v>
      </c>
    </row>
    <row r="31" spans="2:10" ht="15" customHeight="1" thickBot="1">
      <c r="B31" s="55" t="s">
        <v>230</v>
      </c>
      <c r="C31" s="194">
        <v>0</v>
      </c>
      <c r="D31" s="191">
        <f t="shared" si="2"/>
        <v>0</v>
      </c>
      <c r="E31" s="174"/>
      <c r="F31" s="55" t="s">
        <v>230</v>
      </c>
      <c r="G31" s="194" t="s">
        <v>86</v>
      </c>
      <c r="H31" s="191" t="str">
        <f t="shared" si="1"/>
        <v>-</v>
      </c>
    </row>
    <row r="32" spans="2:10" ht="40.5" customHeight="1" thickBot="1">
      <c r="B32" s="216" t="s">
        <v>242</v>
      </c>
      <c r="C32" s="216"/>
      <c r="D32" s="216"/>
      <c r="E32" s="174"/>
      <c r="F32" s="216" t="s">
        <v>242</v>
      </c>
      <c r="G32" s="216"/>
      <c r="H32" s="216"/>
      <c r="J32" s="36" t="s">
        <v>45</v>
      </c>
    </row>
    <row r="33" spans="2:8" ht="51" customHeight="1">
      <c r="C33" s="174"/>
      <c r="D33" s="174"/>
      <c r="E33" s="174"/>
      <c r="F33" s="174"/>
      <c r="G33" s="174"/>
    </row>
    <row r="34" spans="2:8" ht="54" customHeight="1">
      <c r="B34" s="218" t="s">
        <v>243</v>
      </c>
      <c r="C34" s="218"/>
      <c r="D34" s="218"/>
      <c r="E34" s="183"/>
      <c r="F34" s="218" t="s">
        <v>244</v>
      </c>
      <c r="G34" s="218"/>
      <c r="H34" s="218"/>
    </row>
    <row r="35" spans="2:8" ht="30" customHeight="1">
      <c r="B35" s="41"/>
      <c r="C35" s="60" t="str">
        <f>'Cuotas Plazas Autorizadas05'!$C$7</f>
        <v>febrero 2011</v>
      </c>
      <c r="D35" s="41" t="s">
        <v>49</v>
      </c>
      <c r="F35" s="41"/>
      <c r="G35" s="60" t="str">
        <f>'Cuotas Plazas Autorizadas05'!$C$7</f>
        <v>febrero 2011</v>
      </c>
      <c r="H35" s="41" t="s">
        <v>49</v>
      </c>
    </row>
    <row r="36" spans="2:8" ht="15" customHeight="1">
      <c r="B36" s="184" t="s">
        <v>177</v>
      </c>
      <c r="C36" s="185">
        <v>22968</v>
      </c>
      <c r="D36" s="186">
        <f>IFERROR(C36/$C$36,"-")</f>
        <v>1</v>
      </c>
      <c r="F36" s="184" t="s">
        <v>177</v>
      </c>
      <c r="G36" s="185">
        <v>2799</v>
      </c>
      <c r="H36" s="186">
        <f>IFERROR(G36/$G$36,"-")</f>
        <v>1</v>
      </c>
    </row>
    <row r="37" spans="2:8" ht="15" customHeight="1">
      <c r="B37" s="187" t="s">
        <v>147</v>
      </c>
      <c r="C37" s="188">
        <v>16191</v>
      </c>
      <c r="D37" s="189">
        <f t="shared" ref="D37:D60" si="3">IFERROR(C37/$C$36,"-")</f>
        <v>0.70493730407523514</v>
      </c>
      <c r="E37" s="174"/>
      <c r="F37" s="187" t="s">
        <v>147</v>
      </c>
      <c r="G37" s="188">
        <v>2785</v>
      </c>
      <c r="H37" s="189">
        <f t="shared" ref="H37:H60" si="4">IFERROR(G37/$G$36,"-")</f>
        <v>0.99499821364773133</v>
      </c>
    </row>
    <row r="38" spans="2:8" ht="15" customHeight="1">
      <c r="B38" s="55" t="s">
        <v>225</v>
      </c>
      <c r="C38" s="190">
        <v>145</v>
      </c>
      <c r="D38" s="191">
        <f t="shared" si="3"/>
        <v>6.313131313131313E-3</v>
      </c>
      <c r="E38" s="174"/>
      <c r="F38" s="55" t="s">
        <v>225</v>
      </c>
      <c r="G38" s="190">
        <v>218</v>
      </c>
      <c r="H38" s="191">
        <f t="shared" si="4"/>
        <v>7.7884958913897823E-2</v>
      </c>
    </row>
    <row r="39" spans="2:8" ht="15" customHeight="1">
      <c r="B39" s="55" t="s">
        <v>226</v>
      </c>
      <c r="C39" s="190">
        <v>317</v>
      </c>
      <c r="D39" s="191">
        <f t="shared" si="3"/>
        <v>1.380181121560432E-2</v>
      </c>
      <c r="E39" s="174"/>
      <c r="F39" s="55" t="s">
        <v>226</v>
      </c>
      <c r="G39" s="190">
        <v>680</v>
      </c>
      <c r="H39" s="191">
        <f t="shared" si="4"/>
        <v>0.24294390853876385</v>
      </c>
    </row>
    <row r="40" spans="2:8" ht="15" customHeight="1">
      <c r="B40" s="55" t="s">
        <v>227</v>
      </c>
      <c r="C40" s="190">
        <v>3374</v>
      </c>
      <c r="D40" s="191">
        <f t="shared" si="3"/>
        <v>0.14690003483106931</v>
      </c>
      <c r="E40" s="174"/>
      <c r="F40" s="55" t="s">
        <v>227</v>
      </c>
      <c r="G40" s="190">
        <v>907</v>
      </c>
      <c r="H40" s="191">
        <f t="shared" si="4"/>
        <v>0.32404430153626296</v>
      </c>
    </row>
    <row r="41" spans="2:8" ht="15" customHeight="1">
      <c r="B41" s="55" t="s">
        <v>228</v>
      </c>
      <c r="C41" s="190">
        <v>11261</v>
      </c>
      <c r="D41" s="191">
        <f t="shared" si="3"/>
        <v>0.49029083942877044</v>
      </c>
      <c r="E41" s="174"/>
      <c r="F41" s="55" t="s">
        <v>228</v>
      </c>
      <c r="G41" s="190">
        <v>408</v>
      </c>
      <c r="H41" s="191">
        <f t="shared" si="4"/>
        <v>0.14576634512325831</v>
      </c>
    </row>
    <row r="42" spans="2:8" ht="15" customHeight="1">
      <c r="B42" s="55" t="s">
        <v>229</v>
      </c>
      <c r="C42" s="190">
        <v>1094</v>
      </c>
      <c r="D42" s="191">
        <f t="shared" si="3"/>
        <v>4.7631487286659703E-2</v>
      </c>
      <c r="E42" s="174"/>
      <c r="F42" s="55" t="s">
        <v>229</v>
      </c>
      <c r="G42" s="190">
        <v>572</v>
      </c>
      <c r="H42" s="191">
        <f t="shared" si="4"/>
        <v>0.20435869953554842</v>
      </c>
    </row>
    <row r="43" spans="2:8" ht="15" customHeight="1">
      <c r="B43" s="55" t="s">
        <v>230</v>
      </c>
      <c r="C43" s="190" t="s">
        <v>86</v>
      </c>
      <c r="D43" s="191" t="str">
        <f t="shared" si="3"/>
        <v>-</v>
      </c>
      <c r="E43" s="174"/>
      <c r="F43" s="55" t="s">
        <v>230</v>
      </c>
      <c r="G43" s="190" t="s">
        <v>86</v>
      </c>
      <c r="H43" s="191" t="str">
        <f t="shared" si="4"/>
        <v>-</v>
      </c>
    </row>
    <row r="44" spans="2:8" ht="15" customHeight="1">
      <c r="B44" s="187" t="s">
        <v>148</v>
      </c>
      <c r="C44" s="188">
        <v>6777</v>
      </c>
      <c r="D44" s="189">
        <f t="shared" si="3"/>
        <v>0.29506269592476492</v>
      </c>
      <c r="E44" s="174"/>
      <c r="F44" s="187" t="s">
        <v>148</v>
      </c>
      <c r="G44" s="188">
        <v>6</v>
      </c>
      <c r="H44" s="189">
        <f t="shared" si="4"/>
        <v>2.1436227224008574E-3</v>
      </c>
    </row>
    <row r="45" spans="2:8" ht="15" customHeight="1">
      <c r="B45" s="55" t="s">
        <v>231</v>
      </c>
      <c r="C45" s="190">
        <v>182</v>
      </c>
      <c r="D45" s="191">
        <f t="shared" si="3"/>
        <v>7.9240682688958546E-3</v>
      </c>
      <c r="E45" s="174"/>
      <c r="F45" s="55" t="s">
        <v>231</v>
      </c>
      <c r="G45" s="190" t="s">
        <v>86</v>
      </c>
      <c r="H45" s="191" t="str">
        <f t="shared" si="4"/>
        <v>-</v>
      </c>
    </row>
    <row r="46" spans="2:8" ht="15" customHeight="1">
      <c r="B46" s="55" t="s">
        <v>232</v>
      </c>
      <c r="C46" s="190">
        <v>1262</v>
      </c>
      <c r="D46" s="191">
        <f t="shared" si="3"/>
        <v>5.4946011842563564E-2</v>
      </c>
      <c r="E46" s="174"/>
      <c r="F46" s="55" t="s">
        <v>232</v>
      </c>
      <c r="G46" s="190" t="s">
        <v>86</v>
      </c>
      <c r="H46" s="191" t="str">
        <f t="shared" si="4"/>
        <v>-</v>
      </c>
    </row>
    <row r="47" spans="2:8" ht="15" customHeight="1">
      <c r="B47" s="55" t="s">
        <v>233</v>
      </c>
      <c r="C47" s="190">
        <v>5333</v>
      </c>
      <c r="D47" s="191">
        <f t="shared" si="3"/>
        <v>0.23219261581330547</v>
      </c>
      <c r="E47" s="174"/>
      <c r="F47" s="55" t="s">
        <v>233</v>
      </c>
      <c r="G47" s="190" t="s">
        <v>86</v>
      </c>
      <c r="H47" s="191" t="str">
        <f t="shared" si="4"/>
        <v>-</v>
      </c>
    </row>
    <row r="48" spans="2:8" ht="15" customHeight="1">
      <c r="B48" s="55" t="s">
        <v>234</v>
      </c>
      <c r="C48" s="192" t="s">
        <v>86</v>
      </c>
      <c r="D48" s="193" t="str">
        <f t="shared" si="3"/>
        <v>-</v>
      </c>
      <c r="E48" s="174"/>
      <c r="F48" s="55" t="s">
        <v>234</v>
      </c>
      <c r="G48" s="192" t="s">
        <v>86</v>
      </c>
      <c r="H48" s="193" t="str">
        <f t="shared" si="4"/>
        <v>-</v>
      </c>
    </row>
    <row r="49" spans="2:8" ht="15" customHeight="1">
      <c r="B49" s="55" t="s">
        <v>235</v>
      </c>
      <c r="C49" s="190" t="s">
        <v>86</v>
      </c>
      <c r="D49" s="191" t="str">
        <f t="shared" si="3"/>
        <v>-</v>
      </c>
      <c r="E49" s="174"/>
      <c r="F49" s="55" t="s">
        <v>235</v>
      </c>
      <c r="G49" s="190" t="s">
        <v>86</v>
      </c>
      <c r="H49" s="191" t="str">
        <f t="shared" si="4"/>
        <v>-</v>
      </c>
    </row>
    <row r="50" spans="2:8" ht="15" customHeight="1">
      <c r="B50" s="55" t="s">
        <v>230</v>
      </c>
      <c r="C50" s="194" t="s">
        <v>86</v>
      </c>
      <c r="D50" s="191" t="str">
        <f t="shared" si="3"/>
        <v>-</v>
      </c>
      <c r="E50" s="174"/>
      <c r="F50" s="55" t="s">
        <v>230</v>
      </c>
      <c r="G50" s="194">
        <v>6</v>
      </c>
      <c r="H50" s="191">
        <f t="shared" si="4"/>
        <v>2.1436227224008574E-3</v>
      </c>
    </row>
    <row r="51" spans="2:8" ht="15" customHeight="1">
      <c r="B51" s="187" t="s">
        <v>179</v>
      </c>
      <c r="C51" s="195">
        <v>0</v>
      </c>
      <c r="D51" s="189">
        <f t="shared" si="3"/>
        <v>0</v>
      </c>
      <c r="E51" s="174"/>
      <c r="F51" s="187" t="s">
        <v>179</v>
      </c>
      <c r="G51" s="195">
        <v>0</v>
      </c>
      <c r="H51" s="189">
        <f t="shared" si="4"/>
        <v>0</v>
      </c>
    </row>
    <row r="52" spans="2:8" ht="15" customHeight="1">
      <c r="B52" s="55" t="s">
        <v>236</v>
      </c>
      <c r="C52" s="190" t="s">
        <v>86</v>
      </c>
      <c r="D52" s="191" t="str">
        <f t="shared" si="3"/>
        <v>-</v>
      </c>
      <c r="E52" s="174"/>
      <c r="F52" s="55" t="s">
        <v>236</v>
      </c>
      <c r="G52" s="190" t="s">
        <v>86</v>
      </c>
      <c r="H52" s="191" t="str">
        <f t="shared" si="4"/>
        <v>-</v>
      </c>
    </row>
    <row r="53" spans="2:8" ht="15" customHeight="1">
      <c r="B53" s="55" t="s">
        <v>237</v>
      </c>
      <c r="C53" s="190" t="s">
        <v>86</v>
      </c>
      <c r="D53" s="191" t="str">
        <f t="shared" si="3"/>
        <v>-</v>
      </c>
      <c r="E53" s="174"/>
      <c r="F53" s="55" t="s">
        <v>237</v>
      </c>
      <c r="G53" s="190" t="s">
        <v>86</v>
      </c>
      <c r="H53" s="191" t="str">
        <f t="shared" si="4"/>
        <v>-</v>
      </c>
    </row>
    <row r="54" spans="2:8" ht="15" customHeight="1">
      <c r="B54" s="55" t="s">
        <v>230</v>
      </c>
      <c r="C54" s="190" t="s">
        <v>86</v>
      </c>
      <c r="D54" s="191" t="str">
        <f t="shared" si="3"/>
        <v>-</v>
      </c>
      <c r="E54" s="174"/>
      <c r="F54" s="55" t="s">
        <v>230</v>
      </c>
      <c r="G54" s="190">
        <v>0</v>
      </c>
      <c r="H54" s="191">
        <f t="shared" si="4"/>
        <v>0</v>
      </c>
    </row>
    <row r="55" spans="2:8" ht="15" customHeight="1">
      <c r="B55" s="187" t="s">
        <v>180</v>
      </c>
      <c r="C55" s="188">
        <v>0</v>
      </c>
      <c r="D55" s="189">
        <f t="shared" si="3"/>
        <v>0</v>
      </c>
      <c r="E55" s="174"/>
      <c r="F55" s="187" t="s">
        <v>180</v>
      </c>
      <c r="G55" s="188">
        <v>8</v>
      </c>
      <c r="H55" s="189">
        <f t="shared" si="4"/>
        <v>2.8581636298678098E-3</v>
      </c>
    </row>
    <row r="56" spans="2:8" ht="15" customHeight="1">
      <c r="B56" s="55" t="s">
        <v>238</v>
      </c>
      <c r="C56" s="194" t="s">
        <v>86</v>
      </c>
      <c r="D56" s="191" t="str">
        <f t="shared" si="3"/>
        <v>-</v>
      </c>
      <c r="E56" s="174"/>
      <c r="F56" s="55" t="s">
        <v>238</v>
      </c>
      <c r="G56" s="194">
        <v>8</v>
      </c>
      <c r="H56" s="191">
        <f t="shared" si="4"/>
        <v>2.8581636298678098E-3</v>
      </c>
    </row>
    <row r="57" spans="2:8" ht="15" customHeight="1">
      <c r="B57" s="55" t="s">
        <v>239</v>
      </c>
      <c r="C57" s="194" t="s">
        <v>86</v>
      </c>
      <c r="D57" s="191" t="str">
        <f t="shared" si="3"/>
        <v>-</v>
      </c>
      <c r="E57" s="174"/>
      <c r="F57" s="55" t="s">
        <v>239</v>
      </c>
      <c r="G57" s="194" t="s">
        <v>86</v>
      </c>
      <c r="H57" s="191" t="str">
        <f t="shared" si="4"/>
        <v>-</v>
      </c>
    </row>
    <row r="58" spans="2:8" ht="15" customHeight="1">
      <c r="B58" s="55" t="s">
        <v>240</v>
      </c>
      <c r="C58" s="194" t="s">
        <v>86</v>
      </c>
      <c r="D58" s="191" t="str">
        <f t="shared" si="3"/>
        <v>-</v>
      </c>
      <c r="E58" s="196"/>
      <c r="F58" s="55" t="s">
        <v>240</v>
      </c>
      <c r="G58" s="194" t="s">
        <v>86</v>
      </c>
      <c r="H58" s="191" t="str">
        <f t="shared" si="4"/>
        <v>-</v>
      </c>
    </row>
    <row r="59" spans="2:8" ht="15" customHeight="1">
      <c r="B59" s="55" t="s">
        <v>241</v>
      </c>
      <c r="C59" s="194" t="s">
        <v>86</v>
      </c>
      <c r="D59" s="191" t="str">
        <f t="shared" si="3"/>
        <v>-</v>
      </c>
      <c r="E59" s="196"/>
      <c r="F59" s="55" t="s">
        <v>241</v>
      </c>
      <c r="G59" s="194" t="s">
        <v>86</v>
      </c>
      <c r="H59" s="191" t="str">
        <f t="shared" si="4"/>
        <v>-</v>
      </c>
    </row>
    <row r="60" spans="2:8" ht="15" customHeight="1">
      <c r="B60" s="55" t="s">
        <v>230</v>
      </c>
      <c r="C60" s="194" t="s">
        <v>86</v>
      </c>
      <c r="D60" s="191" t="str">
        <f t="shared" si="3"/>
        <v>-</v>
      </c>
      <c r="E60" s="174"/>
      <c r="F60" s="55" t="s">
        <v>230</v>
      </c>
      <c r="G60" s="194">
        <v>0</v>
      </c>
      <c r="H60" s="191">
        <f t="shared" si="4"/>
        <v>0</v>
      </c>
    </row>
    <row r="61" spans="2:8" ht="40.5" customHeight="1">
      <c r="B61" s="216" t="s">
        <v>242</v>
      </c>
      <c r="C61" s="216"/>
      <c r="D61" s="216"/>
      <c r="E61" s="174"/>
      <c r="F61" s="216" t="s">
        <v>242</v>
      </c>
      <c r="G61" s="216"/>
      <c r="H61" s="216"/>
    </row>
    <row r="62" spans="2:8" ht="18" customHeight="1"/>
    <row r="64" spans="2:8" ht="54" customHeight="1">
      <c r="B64" s="218" t="s">
        <v>245</v>
      </c>
      <c r="C64" s="218"/>
      <c r="D64" s="218"/>
    </row>
    <row r="65" spans="2:4" ht="30" customHeight="1">
      <c r="B65" s="41"/>
      <c r="C65" s="60" t="str">
        <f>'Cuotas Plazas Autorizadas05'!$C$7</f>
        <v>febrero 2011</v>
      </c>
      <c r="D65" s="41" t="s">
        <v>49</v>
      </c>
    </row>
    <row r="66" spans="2:4" ht="15" customHeight="1">
      <c r="B66" s="184" t="s">
        <v>177</v>
      </c>
      <c r="C66" s="185">
        <v>134199</v>
      </c>
      <c r="D66" s="186">
        <f>IFERROR(C66/$C$66,"-")</f>
        <v>1</v>
      </c>
    </row>
    <row r="67" spans="2:4" ht="15" customHeight="1">
      <c r="B67" s="187" t="s">
        <v>147</v>
      </c>
      <c r="C67" s="188">
        <v>82109</v>
      </c>
      <c r="D67" s="189">
        <f t="shared" ref="D67:D90" si="5">IFERROR(C67/$C$66,"-")</f>
        <v>0.61184509571606349</v>
      </c>
    </row>
    <row r="68" spans="2:4" ht="15" customHeight="1">
      <c r="B68" s="55" t="s">
        <v>225</v>
      </c>
      <c r="C68" s="190">
        <v>1374</v>
      </c>
      <c r="D68" s="191">
        <f t="shared" si="5"/>
        <v>1.0238526367558625E-2</v>
      </c>
    </row>
    <row r="69" spans="2:4" ht="15" customHeight="1">
      <c r="B69" s="55" t="s">
        <v>226</v>
      </c>
      <c r="C69" s="190">
        <v>2500</v>
      </c>
      <c r="D69" s="191">
        <f t="shared" si="5"/>
        <v>1.8629050887115403E-2</v>
      </c>
    </row>
    <row r="70" spans="2:4" ht="15" customHeight="1">
      <c r="B70" s="55" t="s">
        <v>227</v>
      </c>
      <c r="C70" s="190">
        <v>19662</v>
      </c>
      <c r="D70" s="191">
        <f t="shared" si="5"/>
        <v>0.14651375941698522</v>
      </c>
    </row>
    <row r="71" spans="2:4" ht="15" customHeight="1">
      <c r="B71" s="55" t="s">
        <v>228</v>
      </c>
      <c r="C71" s="190">
        <v>46788</v>
      </c>
      <c r="D71" s="191">
        <f t="shared" si="5"/>
        <v>0.34864641316254219</v>
      </c>
    </row>
    <row r="72" spans="2:4" ht="15" customHeight="1">
      <c r="B72" s="55" t="s">
        <v>229</v>
      </c>
      <c r="C72" s="190">
        <v>11785</v>
      </c>
      <c r="D72" s="191">
        <f t="shared" si="5"/>
        <v>8.7817345881862005E-2</v>
      </c>
    </row>
    <row r="73" spans="2:4" ht="15" customHeight="1">
      <c r="B73" s="55" t="s">
        <v>230</v>
      </c>
      <c r="C73" s="190" t="s">
        <v>86</v>
      </c>
      <c r="D73" s="191" t="str">
        <f t="shared" si="5"/>
        <v>-</v>
      </c>
    </row>
    <row r="74" spans="2:4" ht="15" customHeight="1">
      <c r="B74" s="187" t="s">
        <v>178</v>
      </c>
      <c r="C74" s="188">
        <v>50781</v>
      </c>
      <c r="D74" s="189">
        <f t="shared" si="5"/>
        <v>0.3784007332394429</v>
      </c>
    </row>
    <row r="75" spans="2:4" ht="15" customHeight="1">
      <c r="B75" s="55" t="s">
        <v>231</v>
      </c>
      <c r="C75" s="190">
        <v>7622</v>
      </c>
      <c r="D75" s="191">
        <f t="shared" si="5"/>
        <v>5.6796250344637443E-2</v>
      </c>
    </row>
    <row r="76" spans="2:4" ht="15" customHeight="1">
      <c r="B76" s="55" t="s">
        <v>232</v>
      </c>
      <c r="C76" s="190">
        <v>15079</v>
      </c>
      <c r="D76" s="191">
        <f t="shared" si="5"/>
        <v>0.11236298333072527</v>
      </c>
    </row>
    <row r="77" spans="2:4" ht="15" customHeight="1">
      <c r="B77" s="55" t="s">
        <v>233</v>
      </c>
      <c r="C77" s="190">
        <v>27776</v>
      </c>
      <c r="D77" s="191">
        <f t="shared" si="5"/>
        <v>0.20697620697620697</v>
      </c>
    </row>
    <row r="78" spans="2:4" ht="15" customHeight="1">
      <c r="B78" s="55" t="s">
        <v>234</v>
      </c>
      <c r="C78" s="192" t="s">
        <v>86</v>
      </c>
      <c r="D78" s="193" t="str">
        <f t="shared" si="5"/>
        <v>-</v>
      </c>
    </row>
    <row r="79" spans="2:4" ht="15" customHeight="1">
      <c r="B79" s="55" t="s">
        <v>235</v>
      </c>
      <c r="C79" s="190">
        <v>218</v>
      </c>
      <c r="D79" s="191">
        <f t="shared" si="5"/>
        <v>1.6244532373564631E-3</v>
      </c>
    </row>
    <row r="80" spans="2:4" ht="15" customHeight="1">
      <c r="B80" s="55" t="s">
        <v>230</v>
      </c>
      <c r="C80" s="194">
        <v>86</v>
      </c>
      <c r="D80" s="191">
        <f t="shared" si="5"/>
        <v>6.4083935051676983E-4</v>
      </c>
    </row>
    <row r="81" spans="2:4" ht="15" customHeight="1">
      <c r="B81" s="187" t="s">
        <v>179</v>
      </c>
      <c r="C81" s="195">
        <v>511</v>
      </c>
      <c r="D81" s="189">
        <f t="shared" si="5"/>
        <v>3.8077780013263886E-3</v>
      </c>
    </row>
    <row r="82" spans="2:4" ht="15" customHeight="1">
      <c r="B82" s="55" t="s">
        <v>236</v>
      </c>
      <c r="C82" s="190">
        <v>173</v>
      </c>
      <c r="D82" s="191">
        <f t="shared" si="5"/>
        <v>1.2891303213883858E-3</v>
      </c>
    </row>
    <row r="83" spans="2:4" ht="15" customHeight="1">
      <c r="B83" s="55" t="s">
        <v>237</v>
      </c>
      <c r="C83" s="190">
        <v>338</v>
      </c>
      <c r="D83" s="191">
        <f t="shared" si="5"/>
        <v>2.5186476799380023E-3</v>
      </c>
    </row>
    <row r="84" spans="2:4" ht="15" customHeight="1">
      <c r="B84" s="55" t="s">
        <v>230</v>
      </c>
      <c r="C84" s="190" t="s">
        <v>86</v>
      </c>
      <c r="D84" s="191" t="str">
        <f t="shared" si="5"/>
        <v>-</v>
      </c>
    </row>
    <row r="85" spans="2:4" ht="15" customHeight="1">
      <c r="B85" s="187" t="s">
        <v>180</v>
      </c>
      <c r="C85" s="188">
        <v>798</v>
      </c>
      <c r="D85" s="189">
        <f t="shared" si="5"/>
        <v>5.9463930431672366E-3</v>
      </c>
    </row>
    <row r="86" spans="2:4" ht="15" customHeight="1">
      <c r="B86" s="55" t="s">
        <v>238</v>
      </c>
      <c r="C86" s="194">
        <v>62</v>
      </c>
      <c r="D86" s="191">
        <f t="shared" si="5"/>
        <v>4.6200046200046198E-4</v>
      </c>
    </row>
    <row r="87" spans="2:4" ht="15" customHeight="1">
      <c r="B87" s="55" t="s">
        <v>239</v>
      </c>
      <c r="C87" s="194">
        <v>39</v>
      </c>
      <c r="D87" s="191">
        <f t="shared" si="5"/>
        <v>2.906131938390003E-4</v>
      </c>
    </row>
    <row r="88" spans="2:4" ht="15" customHeight="1">
      <c r="B88" s="55" t="s">
        <v>240</v>
      </c>
      <c r="C88" s="194">
        <v>288</v>
      </c>
      <c r="D88" s="191">
        <f t="shared" si="5"/>
        <v>2.1460666621956944E-3</v>
      </c>
    </row>
    <row r="89" spans="2:4" ht="15" customHeight="1">
      <c r="B89" s="55" t="s">
        <v>241</v>
      </c>
      <c r="C89" s="194">
        <v>391</v>
      </c>
      <c r="D89" s="191">
        <f t="shared" si="5"/>
        <v>2.913583558744849E-3</v>
      </c>
    </row>
    <row r="90" spans="2:4" ht="15" customHeight="1">
      <c r="B90" s="55" t="s">
        <v>230</v>
      </c>
      <c r="C90" s="194" t="s">
        <v>86</v>
      </c>
      <c r="D90" s="191" t="str">
        <f t="shared" si="5"/>
        <v>-</v>
      </c>
    </row>
    <row r="91" spans="2:4" ht="40.5" customHeight="1">
      <c r="B91" s="216" t="s">
        <v>242</v>
      </c>
      <c r="C91" s="216"/>
      <c r="D91" s="216"/>
    </row>
  </sheetData>
  <mergeCells count="10">
    <mergeCell ref="B61:D61"/>
    <mergeCell ref="F61:H61"/>
    <mergeCell ref="B64:D64"/>
    <mergeCell ref="B91:D91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50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62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1" customWidth="1"/>
    <col min="2" max="15" width="11.85546875" style="1" customWidth="1"/>
    <col min="16" max="256" width="11.42578125" style="1"/>
    <col min="257" max="257" width="15.7109375" style="1" customWidth="1"/>
    <col min="258" max="263" width="11.42578125" style="1"/>
    <col min="264" max="264" width="5.7109375" style="1" customWidth="1"/>
    <col min="265" max="512" width="11.42578125" style="1"/>
    <col min="513" max="513" width="15.7109375" style="1" customWidth="1"/>
    <col min="514" max="519" width="11.42578125" style="1"/>
    <col min="520" max="520" width="5.7109375" style="1" customWidth="1"/>
    <col min="521" max="768" width="11.42578125" style="1"/>
    <col min="769" max="769" width="15.7109375" style="1" customWidth="1"/>
    <col min="770" max="775" width="11.42578125" style="1"/>
    <col min="776" max="776" width="5.7109375" style="1" customWidth="1"/>
    <col min="777" max="1024" width="11.42578125" style="1"/>
    <col min="1025" max="1025" width="15.7109375" style="1" customWidth="1"/>
    <col min="1026" max="1031" width="11.42578125" style="1"/>
    <col min="1032" max="1032" width="5.7109375" style="1" customWidth="1"/>
    <col min="1033" max="1280" width="11.42578125" style="1"/>
    <col min="1281" max="1281" width="15.7109375" style="1" customWidth="1"/>
    <col min="1282" max="1287" width="11.42578125" style="1"/>
    <col min="1288" max="1288" width="5.7109375" style="1" customWidth="1"/>
    <col min="1289" max="1536" width="11.42578125" style="1"/>
    <col min="1537" max="1537" width="15.7109375" style="1" customWidth="1"/>
    <col min="1538" max="1543" width="11.42578125" style="1"/>
    <col min="1544" max="1544" width="5.7109375" style="1" customWidth="1"/>
    <col min="1545" max="1792" width="11.42578125" style="1"/>
    <col min="1793" max="1793" width="15.7109375" style="1" customWidth="1"/>
    <col min="1794" max="1799" width="11.42578125" style="1"/>
    <col min="1800" max="1800" width="5.7109375" style="1" customWidth="1"/>
    <col min="1801" max="2048" width="11.42578125" style="1"/>
    <col min="2049" max="2049" width="15.7109375" style="1" customWidth="1"/>
    <col min="2050" max="2055" width="11.42578125" style="1"/>
    <col min="2056" max="2056" width="5.7109375" style="1" customWidth="1"/>
    <col min="2057" max="2304" width="11.42578125" style="1"/>
    <col min="2305" max="2305" width="15.7109375" style="1" customWidth="1"/>
    <col min="2306" max="2311" width="11.42578125" style="1"/>
    <col min="2312" max="2312" width="5.7109375" style="1" customWidth="1"/>
    <col min="2313" max="2560" width="11.42578125" style="1"/>
    <col min="2561" max="2561" width="15.7109375" style="1" customWidth="1"/>
    <col min="2562" max="2567" width="11.42578125" style="1"/>
    <col min="2568" max="2568" width="5.7109375" style="1" customWidth="1"/>
    <col min="2569" max="2816" width="11.42578125" style="1"/>
    <col min="2817" max="2817" width="15.7109375" style="1" customWidth="1"/>
    <col min="2818" max="2823" width="11.42578125" style="1"/>
    <col min="2824" max="2824" width="5.7109375" style="1" customWidth="1"/>
    <col min="2825" max="3072" width="11.42578125" style="1"/>
    <col min="3073" max="3073" width="15.7109375" style="1" customWidth="1"/>
    <col min="3074" max="3079" width="11.42578125" style="1"/>
    <col min="3080" max="3080" width="5.7109375" style="1" customWidth="1"/>
    <col min="3081" max="3328" width="11.42578125" style="1"/>
    <col min="3329" max="3329" width="15.7109375" style="1" customWidth="1"/>
    <col min="3330" max="3335" width="11.42578125" style="1"/>
    <col min="3336" max="3336" width="5.7109375" style="1" customWidth="1"/>
    <col min="3337" max="3584" width="11.42578125" style="1"/>
    <col min="3585" max="3585" width="15.7109375" style="1" customWidth="1"/>
    <col min="3586" max="3591" width="11.42578125" style="1"/>
    <col min="3592" max="3592" width="5.7109375" style="1" customWidth="1"/>
    <col min="3593" max="3840" width="11.42578125" style="1"/>
    <col min="3841" max="3841" width="15.7109375" style="1" customWidth="1"/>
    <col min="3842" max="3847" width="11.42578125" style="1"/>
    <col min="3848" max="3848" width="5.7109375" style="1" customWidth="1"/>
    <col min="3849" max="4096" width="11.42578125" style="1"/>
    <col min="4097" max="4097" width="15.7109375" style="1" customWidth="1"/>
    <col min="4098" max="4103" width="11.42578125" style="1"/>
    <col min="4104" max="4104" width="5.7109375" style="1" customWidth="1"/>
    <col min="4105" max="4352" width="11.42578125" style="1"/>
    <col min="4353" max="4353" width="15.7109375" style="1" customWidth="1"/>
    <col min="4354" max="4359" width="11.42578125" style="1"/>
    <col min="4360" max="4360" width="5.7109375" style="1" customWidth="1"/>
    <col min="4361" max="4608" width="11.42578125" style="1"/>
    <col min="4609" max="4609" width="15.7109375" style="1" customWidth="1"/>
    <col min="4610" max="4615" width="11.42578125" style="1"/>
    <col min="4616" max="4616" width="5.7109375" style="1" customWidth="1"/>
    <col min="4617" max="4864" width="11.42578125" style="1"/>
    <col min="4865" max="4865" width="15.7109375" style="1" customWidth="1"/>
    <col min="4866" max="4871" width="11.42578125" style="1"/>
    <col min="4872" max="4872" width="5.7109375" style="1" customWidth="1"/>
    <col min="4873" max="5120" width="11.42578125" style="1"/>
    <col min="5121" max="5121" width="15.7109375" style="1" customWidth="1"/>
    <col min="5122" max="5127" width="11.42578125" style="1"/>
    <col min="5128" max="5128" width="5.7109375" style="1" customWidth="1"/>
    <col min="5129" max="5376" width="11.42578125" style="1"/>
    <col min="5377" max="5377" width="15.7109375" style="1" customWidth="1"/>
    <col min="5378" max="5383" width="11.42578125" style="1"/>
    <col min="5384" max="5384" width="5.7109375" style="1" customWidth="1"/>
    <col min="5385" max="5632" width="11.42578125" style="1"/>
    <col min="5633" max="5633" width="15.7109375" style="1" customWidth="1"/>
    <col min="5634" max="5639" width="11.42578125" style="1"/>
    <col min="5640" max="5640" width="5.7109375" style="1" customWidth="1"/>
    <col min="5641" max="5888" width="11.42578125" style="1"/>
    <col min="5889" max="5889" width="15.7109375" style="1" customWidth="1"/>
    <col min="5890" max="5895" width="11.42578125" style="1"/>
    <col min="5896" max="5896" width="5.7109375" style="1" customWidth="1"/>
    <col min="5897" max="6144" width="11.42578125" style="1"/>
    <col min="6145" max="6145" width="15.7109375" style="1" customWidth="1"/>
    <col min="6146" max="6151" width="11.42578125" style="1"/>
    <col min="6152" max="6152" width="5.7109375" style="1" customWidth="1"/>
    <col min="6153" max="6400" width="11.42578125" style="1"/>
    <col min="6401" max="6401" width="15.7109375" style="1" customWidth="1"/>
    <col min="6402" max="6407" width="11.42578125" style="1"/>
    <col min="6408" max="6408" width="5.7109375" style="1" customWidth="1"/>
    <col min="6409" max="6656" width="11.42578125" style="1"/>
    <col min="6657" max="6657" width="15.7109375" style="1" customWidth="1"/>
    <col min="6658" max="6663" width="11.42578125" style="1"/>
    <col min="6664" max="6664" width="5.7109375" style="1" customWidth="1"/>
    <col min="6665" max="6912" width="11.42578125" style="1"/>
    <col min="6913" max="6913" width="15.7109375" style="1" customWidth="1"/>
    <col min="6914" max="6919" width="11.42578125" style="1"/>
    <col min="6920" max="6920" width="5.7109375" style="1" customWidth="1"/>
    <col min="6921" max="7168" width="11.42578125" style="1"/>
    <col min="7169" max="7169" width="15.7109375" style="1" customWidth="1"/>
    <col min="7170" max="7175" width="11.42578125" style="1"/>
    <col min="7176" max="7176" width="5.7109375" style="1" customWidth="1"/>
    <col min="7177" max="7424" width="11.42578125" style="1"/>
    <col min="7425" max="7425" width="15.7109375" style="1" customWidth="1"/>
    <col min="7426" max="7431" width="11.42578125" style="1"/>
    <col min="7432" max="7432" width="5.7109375" style="1" customWidth="1"/>
    <col min="7433" max="7680" width="11.42578125" style="1"/>
    <col min="7681" max="7681" width="15.7109375" style="1" customWidth="1"/>
    <col min="7682" max="7687" width="11.42578125" style="1"/>
    <col min="7688" max="7688" width="5.7109375" style="1" customWidth="1"/>
    <col min="7689" max="7936" width="11.42578125" style="1"/>
    <col min="7937" max="7937" width="15.7109375" style="1" customWidth="1"/>
    <col min="7938" max="7943" width="11.42578125" style="1"/>
    <col min="7944" max="7944" width="5.7109375" style="1" customWidth="1"/>
    <col min="7945" max="8192" width="11.42578125" style="1"/>
    <col min="8193" max="8193" width="15.7109375" style="1" customWidth="1"/>
    <col min="8194" max="8199" width="11.42578125" style="1"/>
    <col min="8200" max="8200" width="5.7109375" style="1" customWidth="1"/>
    <col min="8201" max="8448" width="11.42578125" style="1"/>
    <col min="8449" max="8449" width="15.7109375" style="1" customWidth="1"/>
    <col min="8450" max="8455" width="11.42578125" style="1"/>
    <col min="8456" max="8456" width="5.7109375" style="1" customWidth="1"/>
    <col min="8457" max="8704" width="11.42578125" style="1"/>
    <col min="8705" max="8705" width="15.7109375" style="1" customWidth="1"/>
    <col min="8706" max="8711" width="11.42578125" style="1"/>
    <col min="8712" max="8712" width="5.7109375" style="1" customWidth="1"/>
    <col min="8713" max="8960" width="11.42578125" style="1"/>
    <col min="8961" max="8961" width="15.7109375" style="1" customWidth="1"/>
    <col min="8962" max="8967" width="11.42578125" style="1"/>
    <col min="8968" max="8968" width="5.7109375" style="1" customWidth="1"/>
    <col min="8969" max="9216" width="11.42578125" style="1"/>
    <col min="9217" max="9217" width="15.7109375" style="1" customWidth="1"/>
    <col min="9218" max="9223" width="11.42578125" style="1"/>
    <col min="9224" max="9224" width="5.7109375" style="1" customWidth="1"/>
    <col min="9225" max="9472" width="11.42578125" style="1"/>
    <col min="9473" max="9473" width="15.7109375" style="1" customWidth="1"/>
    <col min="9474" max="9479" width="11.42578125" style="1"/>
    <col min="9480" max="9480" width="5.7109375" style="1" customWidth="1"/>
    <col min="9481" max="9728" width="11.42578125" style="1"/>
    <col min="9729" max="9729" width="15.7109375" style="1" customWidth="1"/>
    <col min="9730" max="9735" width="11.42578125" style="1"/>
    <col min="9736" max="9736" width="5.7109375" style="1" customWidth="1"/>
    <col min="9737" max="9984" width="11.42578125" style="1"/>
    <col min="9985" max="9985" width="15.7109375" style="1" customWidth="1"/>
    <col min="9986" max="9991" width="11.42578125" style="1"/>
    <col min="9992" max="9992" width="5.7109375" style="1" customWidth="1"/>
    <col min="9993" max="10240" width="11.42578125" style="1"/>
    <col min="10241" max="10241" width="15.7109375" style="1" customWidth="1"/>
    <col min="10242" max="10247" width="11.42578125" style="1"/>
    <col min="10248" max="10248" width="5.7109375" style="1" customWidth="1"/>
    <col min="10249" max="10496" width="11.42578125" style="1"/>
    <col min="10497" max="10497" width="15.7109375" style="1" customWidth="1"/>
    <col min="10498" max="10503" width="11.42578125" style="1"/>
    <col min="10504" max="10504" width="5.7109375" style="1" customWidth="1"/>
    <col min="10505" max="10752" width="11.42578125" style="1"/>
    <col min="10753" max="10753" width="15.7109375" style="1" customWidth="1"/>
    <col min="10754" max="10759" width="11.42578125" style="1"/>
    <col min="10760" max="10760" width="5.7109375" style="1" customWidth="1"/>
    <col min="10761" max="11008" width="11.42578125" style="1"/>
    <col min="11009" max="11009" width="15.7109375" style="1" customWidth="1"/>
    <col min="11010" max="11015" width="11.42578125" style="1"/>
    <col min="11016" max="11016" width="5.7109375" style="1" customWidth="1"/>
    <col min="11017" max="11264" width="11.42578125" style="1"/>
    <col min="11265" max="11265" width="15.7109375" style="1" customWidth="1"/>
    <col min="11266" max="11271" width="11.42578125" style="1"/>
    <col min="11272" max="11272" width="5.7109375" style="1" customWidth="1"/>
    <col min="11273" max="11520" width="11.42578125" style="1"/>
    <col min="11521" max="11521" width="15.7109375" style="1" customWidth="1"/>
    <col min="11522" max="11527" width="11.42578125" style="1"/>
    <col min="11528" max="11528" width="5.7109375" style="1" customWidth="1"/>
    <col min="11529" max="11776" width="11.42578125" style="1"/>
    <col min="11777" max="11777" width="15.7109375" style="1" customWidth="1"/>
    <col min="11778" max="11783" width="11.42578125" style="1"/>
    <col min="11784" max="11784" width="5.7109375" style="1" customWidth="1"/>
    <col min="11785" max="12032" width="11.42578125" style="1"/>
    <col min="12033" max="12033" width="15.7109375" style="1" customWidth="1"/>
    <col min="12034" max="12039" width="11.42578125" style="1"/>
    <col min="12040" max="12040" width="5.7109375" style="1" customWidth="1"/>
    <col min="12041" max="12288" width="11.42578125" style="1"/>
    <col min="12289" max="12289" width="15.7109375" style="1" customWidth="1"/>
    <col min="12290" max="12295" width="11.42578125" style="1"/>
    <col min="12296" max="12296" width="5.7109375" style="1" customWidth="1"/>
    <col min="12297" max="12544" width="11.42578125" style="1"/>
    <col min="12545" max="12545" width="15.7109375" style="1" customWidth="1"/>
    <col min="12546" max="12551" width="11.42578125" style="1"/>
    <col min="12552" max="12552" width="5.7109375" style="1" customWidth="1"/>
    <col min="12553" max="12800" width="11.42578125" style="1"/>
    <col min="12801" max="12801" width="15.7109375" style="1" customWidth="1"/>
    <col min="12802" max="12807" width="11.42578125" style="1"/>
    <col min="12808" max="12808" width="5.7109375" style="1" customWidth="1"/>
    <col min="12809" max="13056" width="11.42578125" style="1"/>
    <col min="13057" max="13057" width="15.7109375" style="1" customWidth="1"/>
    <col min="13058" max="13063" width="11.42578125" style="1"/>
    <col min="13064" max="13064" width="5.7109375" style="1" customWidth="1"/>
    <col min="13065" max="13312" width="11.42578125" style="1"/>
    <col min="13313" max="13313" width="15.7109375" style="1" customWidth="1"/>
    <col min="13314" max="13319" width="11.42578125" style="1"/>
    <col min="13320" max="13320" width="5.7109375" style="1" customWidth="1"/>
    <col min="13321" max="13568" width="11.42578125" style="1"/>
    <col min="13569" max="13569" width="15.7109375" style="1" customWidth="1"/>
    <col min="13570" max="13575" width="11.42578125" style="1"/>
    <col min="13576" max="13576" width="5.7109375" style="1" customWidth="1"/>
    <col min="13577" max="13824" width="11.42578125" style="1"/>
    <col min="13825" max="13825" width="15.7109375" style="1" customWidth="1"/>
    <col min="13826" max="13831" width="11.42578125" style="1"/>
    <col min="13832" max="13832" width="5.7109375" style="1" customWidth="1"/>
    <col min="13833" max="14080" width="11.42578125" style="1"/>
    <col min="14081" max="14081" width="15.7109375" style="1" customWidth="1"/>
    <col min="14082" max="14087" width="11.42578125" style="1"/>
    <col min="14088" max="14088" width="5.7109375" style="1" customWidth="1"/>
    <col min="14089" max="14336" width="11.42578125" style="1"/>
    <col min="14337" max="14337" width="15.7109375" style="1" customWidth="1"/>
    <col min="14338" max="14343" width="11.42578125" style="1"/>
    <col min="14344" max="14344" width="5.7109375" style="1" customWidth="1"/>
    <col min="14345" max="14592" width="11.42578125" style="1"/>
    <col min="14593" max="14593" width="15.7109375" style="1" customWidth="1"/>
    <col min="14594" max="14599" width="11.42578125" style="1"/>
    <col min="14600" max="14600" width="5.7109375" style="1" customWidth="1"/>
    <col min="14601" max="14848" width="11.42578125" style="1"/>
    <col min="14849" max="14849" width="15.7109375" style="1" customWidth="1"/>
    <col min="14850" max="14855" width="11.42578125" style="1"/>
    <col min="14856" max="14856" width="5.7109375" style="1" customWidth="1"/>
    <col min="14857" max="15104" width="11.42578125" style="1"/>
    <col min="15105" max="15105" width="15.7109375" style="1" customWidth="1"/>
    <col min="15106" max="15111" width="11.42578125" style="1"/>
    <col min="15112" max="15112" width="5.7109375" style="1" customWidth="1"/>
    <col min="15113" max="15360" width="11.42578125" style="1"/>
    <col min="15361" max="15361" width="15.7109375" style="1" customWidth="1"/>
    <col min="15362" max="15367" width="11.42578125" style="1"/>
    <col min="15368" max="15368" width="5.7109375" style="1" customWidth="1"/>
    <col min="15369" max="15616" width="11.42578125" style="1"/>
    <col min="15617" max="15617" width="15.7109375" style="1" customWidth="1"/>
    <col min="15618" max="15623" width="11.42578125" style="1"/>
    <col min="15624" max="15624" width="5.7109375" style="1" customWidth="1"/>
    <col min="15625" max="15872" width="11.42578125" style="1"/>
    <col min="15873" max="15873" width="15.7109375" style="1" customWidth="1"/>
    <col min="15874" max="15879" width="11.42578125" style="1"/>
    <col min="15880" max="15880" width="5.7109375" style="1" customWidth="1"/>
    <col min="15881" max="16128" width="11.42578125" style="1"/>
    <col min="16129" max="16129" width="15.7109375" style="1" customWidth="1"/>
    <col min="16130" max="16135" width="11.42578125" style="1"/>
    <col min="16136" max="16136" width="5.7109375" style="1" customWidth="1"/>
    <col min="16137" max="16384" width="11.42578125" style="1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1"/>
      <c r="C28" s="11"/>
      <c r="D28" s="11"/>
      <c r="E28" s="11"/>
      <c r="F28" s="11"/>
      <c r="G28" s="11"/>
      <c r="I28" s="11"/>
      <c r="J28" s="11"/>
      <c r="K28" s="11"/>
      <c r="L28" s="11"/>
    </row>
    <row r="29" spans="2:18" ht="14.25" customHeight="1" thickBot="1"/>
    <row r="30" spans="2:18" ht="14.25" customHeight="1" thickBot="1">
      <c r="R30" s="36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topLeftCell="A12" zoomScaleNormal="100" workbookViewId="0">
      <selection activeCell="J26" sqref="J26"/>
    </sheetView>
  </sheetViews>
  <sheetFormatPr baseColWidth="10" defaultRowHeight="12.75"/>
  <cols>
    <col min="1" max="3" width="11.42578125" style="1"/>
    <col min="4" max="4" width="13.85546875" style="1" bestFit="1" customWidth="1"/>
    <col min="5" max="259" width="11.42578125" style="1"/>
    <col min="260" max="260" width="13.85546875" style="1" bestFit="1" customWidth="1"/>
    <col min="261" max="515" width="11.42578125" style="1"/>
    <col min="516" max="516" width="13.85546875" style="1" bestFit="1" customWidth="1"/>
    <col min="517" max="771" width="11.42578125" style="1"/>
    <col min="772" max="772" width="13.85546875" style="1" bestFit="1" customWidth="1"/>
    <col min="773" max="1027" width="11.42578125" style="1"/>
    <col min="1028" max="1028" width="13.85546875" style="1" bestFit="1" customWidth="1"/>
    <col min="1029" max="1283" width="11.42578125" style="1"/>
    <col min="1284" max="1284" width="13.85546875" style="1" bestFit="1" customWidth="1"/>
    <col min="1285" max="1539" width="11.42578125" style="1"/>
    <col min="1540" max="1540" width="13.85546875" style="1" bestFit="1" customWidth="1"/>
    <col min="1541" max="1795" width="11.42578125" style="1"/>
    <col min="1796" max="1796" width="13.85546875" style="1" bestFit="1" customWidth="1"/>
    <col min="1797" max="2051" width="11.42578125" style="1"/>
    <col min="2052" max="2052" width="13.85546875" style="1" bestFit="1" customWidth="1"/>
    <col min="2053" max="2307" width="11.42578125" style="1"/>
    <col min="2308" max="2308" width="13.85546875" style="1" bestFit="1" customWidth="1"/>
    <col min="2309" max="2563" width="11.42578125" style="1"/>
    <col min="2564" max="2564" width="13.85546875" style="1" bestFit="1" customWidth="1"/>
    <col min="2565" max="2819" width="11.42578125" style="1"/>
    <col min="2820" max="2820" width="13.85546875" style="1" bestFit="1" customWidth="1"/>
    <col min="2821" max="3075" width="11.42578125" style="1"/>
    <col min="3076" max="3076" width="13.85546875" style="1" bestFit="1" customWidth="1"/>
    <col min="3077" max="3331" width="11.42578125" style="1"/>
    <col min="3332" max="3332" width="13.85546875" style="1" bestFit="1" customWidth="1"/>
    <col min="3333" max="3587" width="11.42578125" style="1"/>
    <col min="3588" max="3588" width="13.85546875" style="1" bestFit="1" customWidth="1"/>
    <col min="3589" max="3843" width="11.42578125" style="1"/>
    <col min="3844" max="3844" width="13.85546875" style="1" bestFit="1" customWidth="1"/>
    <col min="3845" max="4099" width="11.42578125" style="1"/>
    <col min="4100" max="4100" width="13.85546875" style="1" bestFit="1" customWidth="1"/>
    <col min="4101" max="4355" width="11.42578125" style="1"/>
    <col min="4356" max="4356" width="13.85546875" style="1" bestFit="1" customWidth="1"/>
    <col min="4357" max="4611" width="11.42578125" style="1"/>
    <col min="4612" max="4612" width="13.85546875" style="1" bestFit="1" customWidth="1"/>
    <col min="4613" max="4867" width="11.42578125" style="1"/>
    <col min="4868" max="4868" width="13.85546875" style="1" bestFit="1" customWidth="1"/>
    <col min="4869" max="5123" width="11.42578125" style="1"/>
    <col min="5124" max="5124" width="13.85546875" style="1" bestFit="1" customWidth="1"/>
    <col min="5125" max="5379" width="11.42578125" style="1"/>
    <col min="5380" max="5380" width="13.85546875" style="1" bestFit="1" customWidth="1"/>
    <col min="5381" max="5635" width="11.42578125" style="1"/>
    <col min="5636" max="5636" width="13.85546875" style="1" bestFit="1" customWidth="1"/>
    <col min="5637" max="5891" width="11.42578125" style="1"/>
    <col min="5892" max="5892" width="13.85546875" style="1" bestFit="1" customWidth="1"/>
    <col min="5893" max="6147" width="11.42578125" style="1"/>
    <col min="6148" max="6148" width="13.85546875" style="1" bestFit="1" customWidth="1"/>
    <col min="6149" max="6403" width="11.42578125" style="1"/>
    <col min="6404" max="6404" width="13.85546875" style="1" bestFit="1" customWidth="1"/>
    <col min="6405" max="6659" width="11.42578125" style="1"/>
    <col min="6660" max="6660" width="13.85546875" style="1" bestFit="1" customWidth="1"/>
    <col min="6661" max="6915" width="11.42578125" style="1"/>
    <col min="6916" max="6916" width="13.85546875" style="1" bestFit="1" customWidth="1"/>
    <col min="6917" max="7171" width="11.42578125" style="1"/>
    <col min="7172" max="7172" width="13.85546875" style="1" bestFit="1" customWidth="1"/>
    <col min="7173" max="7427" width="11.42578125" style="1"/>
    <col min="7428" max="7428" width="13.85546875" style="1" bestFit="1" customWidth="1"/>
    <col min="7429" max="7683" width="11.42578125" style="1"/>
    <col min="7684" max="7684" width="13.85546875" style="1" bestFit="1" customWidth="1"/>
    <col min="7685" max="7939" width="11.42578125" style="1"/>
    <col min="7940" max="7940" width="13.85546875" style="1" bestFit="1" customWidth="1"/>
    <col min="7941" max="8195" width="11.42578125" style="1"/>
    <col min="8196" max="8196" width="13.85546875" style="1" bestFit="1" customWidth="1"/>
    <col min="8197" max="8451" width="11.42578125" style="1"/>
    <col min="8452" max="8452" width="13.85546875" style="1" bestFit="1" customWidth="1"/>
    <col min="8453" max="8707" width="11.42578125" style="1"/>
    <col min="8708" max="8708" width="13.85546875" style="1" bestFit="1" customWidth="1"/>
    <col min="8709" max="8963" width="11.42578125" style="1"/>
    <col min="8964" max="8964" width="13.85546875" style="1" bestFit="1" customWidth="1"/>
    <col min="8965" max="9219" width="11.42578125" style="1"/>
    <col min="9220" max="9220" width="13.85546875" style="1" bestFit="1" customWidth="1"/>
    <col min="9221" max="9475" width="11.42578125" style="1"/>
    <col min="9476" max="9476" width="13.85546875" style="1" bestFit="1" customWidth="1"/>
    <col min="9477" max="9731" width="11.42578125" style="1"/>
    <col min="9732" max="9732" width="13.85546875" style="1" bestFit="1" customWidth="1"/>
    <col min="9733" max="9987" width="11.42578125" style="1"/>
    <col min="9988" max="9988" width="13.85546875" style="1" bestFit="1" customWidth="1"/>
    <col min="9989" max="10243" width="11.42578125" style="1"/>
    <col min="10244" max="10244" width="13.85546875" style="1" bestFit="1" customWidth="1"/>
    <col min="10245" max="10499" width="11.42578125" style="1"/>
    <col min="10500" max="10500" width="13.85546875" style="1" bestFit="1" customWidth="1"/>
    <col min="10501" max="10755" width="11.42578125" style="1"/>
    <col min="10756" max="10756" width="13.85546875" style="1" bestFit="1" customWidth="1"/>
    <col min="10757" max="11011" width="11.42578125" style="1"/>
    <col min="11012" max="11012" width="13.85546875" style="1" bestFit="1" customWidth="1"/>
    <col min="11013" max="11267" width="11.42578125" style="1"/>
    <col min="11268" max="11268" width="13.85546875" style="1" bestFit="1" customWidth="1"/>
    <col min="11269" max="11523" width="11.42578125" style="1"/>
    <col min="11524" max="11524" width="13.85546875" style="1" bestFit="1" customWidth="1"/>
    <col min="11525" max="11779" width="11.42578125" style="1"/>
    <col min="11780" max="11780" width="13.85546875" style="1" bestFit="1" customWidth="1"/>
    <col min="11781" max="12035" width="11.42578125" style="1"/>
    <col min="12036" max="12036" width="13.85546875" style="1" bestFit="1" customWidth="1"/>
    <col min="12037" max="12291" width="11.42578125" style="1"/>
    <col min="12292" max="12292" width="13.85546875" style="1" bestFit="1" customWidth="1"/>
    <col min="12293" max="12547" width="11.42578125" style="1"/>
    <col min="12548" max="12548" width="13.85546875" style="1" bestFit="1" customWidth="1"/>
    <col min="12549" max="12803" width="11.42578125" style="1"/>
    <col min="12804" max="12804" width="13.85546875" style="1" bestFit="1" customWidth="1"/>
    <col min="12805" max="13059" width="11.42578125" style="1"/>
    <col min="13060" max="13060" width="13.85546875" style="1" bestFit="1" customWidth="1"/>
    <col min="13061" max="13315" width="11.42578125" style="1"/>
    <col min="13316" max="13316" width="13.85546875" style="1" bestFit="1" customWidth="1"/>
    <col min="13317" max="13571" width="11.42578125" style="1"/>
    <col min="13572" max="13572" width="13.85546875" style="1" bestFit="1" customWidth="1"/>
    <col min="13573" max="13827" width="11.42578125" style="1"/>
    <col min="13828" max="13828" width="13.85546875" style="1" bestFit="1" customWidth="1"/>
    <col min="13829" max="14083" width="11.42578125" style="1"/>
    <col min="14084" max="14084" width="13.85546875" style="1" bestFit="1" customWidth="1"/>
    <col min="14085" max="14339" width="11.42578125" style="1"/>
    <col min="14340" max="14340" width="13.85546875" style="1" bestFit="1" customWidth="1"/>
    <col min="14341" max="14595" width="11.42578125" style="1"/>
    <col min="14596" max="14596" width="13.85546875" style="1" bestFit="1" customWidth="1"/>
    <col min="14597" max="14851" width="11.42578125" style="1"/>
    <col min="14852" max="14852" width="13.85546875" style="1" bestFit="1" customWidth="1"/>
    <col min="14853" max="15107" width="11.42578125" style="1"/>
    <col min="15108" max="15108" width="13.85546875" style="1" bestFit="1" customWidth="1"/>
    <col min="15109" max="15363" width="11.42578125" style="1"/>
    <col min="15364" max="15364" width="13.85546875" style="1" bestFit="1" customWidth="1"/>
    <col min="15365" max="15619" width="11.42578125" style="1"/>
    <col min="15620" max="15620" width="13.85546875" style="1" bestFit="1" customWidth="1"/>
    <col min="15621" max="15875" width="11.42578125" style="1"/>
    <col min="15876" max="15876" width="13.85546875" style="1" bestFit="1" customWidth="1"/>
    <col min="15877" max="16131" width="11.42578125" style="1"/>
    <col min="16132" max="16132" width="13.85546875" style="1" bestFit="1" customWidth="1"/>
    <col min="16133" max="16384" width="11.42578125" style="1"/>
  </cols>
  <sheetData>
    <row r="1" spans="1:6">
      <c r="A1" s="226" t="s">
        <v>246</v>
      </c>
      <c r="B1" s="197" t="s">
        <v>96</v>
      </c>
      <c r="D1" s="198" t="s">
        <v>177</v>
      </c>
      <c r="F1" s="198" t="s">
        <v>177</v>
      </c>
    </row>
    <row r="2" spans="1:6">
      <c r="A2" s="227"/>
      <c r="B2" s="199" t="s">
        <v>67</v>
      </c>
      <c r="D2" s="198" t="s">
        <v>212</v>
      </c>
      <c r="F2" s="198" t="s">
        <v>247</v>
      </c>
    </row>
    <row r="3" spans="1:6">
      <c r="A3" s="229"/>
      <c r="B3" s="200" t="s">
        <v>73</v>
      </c>
      <c r="D3" s="198" t="s">
        <v>248</v>
      </c>
      <c r="F3" s="198" t="s">
        <v>249</v>
      </c>
    </row>
    <row r="4" spans="1:6">
      <c r="A4" s="226" t="s">
        <v>250</v>
      </c>
      <c r="B4" s="197" t="s">
        <v>96</v>
      </c>
      <c r="D4" s="198" t="s">
        <v>179</v>
      </c>
      <c r="F4" s="198" t="s">
        <v>251</v>
      </c>
    </row>
    <row r="5" spans="1:6">
      <c r="A5" s="227"/>
      <c r="B5" s="199" t="s">
        <v>67</v>
      </c>
      <c r="D5" s="198" t="s">
        <v>180</v>
      </c>
      <c r="F5" s="198"/>
    </row>
    <row r="6" spans="1:6">
      <c r="A6" s="229"/>
      <c r="B6" s="200" t="s">
        <v>73</v>
      </c>
    </row>
    <row r="7" spans="1:6">
      <c r="A7" s="226" t="s">
        <v>56</v>
      </c>
      <c r="B7" s="197" t="s">
        <v>96</v>
      </c>
    </row>
    <row r="8" spans="1:6">
      <c r="A8" s="227"/>
      <c r="B8" s="199" t="s">
        <v>67</v>
      </c>
      <c r="D8" s="201" t="s">
        <v>252</v>
      </c>
    </row>
    <row r="9" spans="1:6">
      <c r="A9" s="229"/>
      <c r="B9" s="200" t="s">
        <v>73</v>
      </c>
      <c r="D9" s="201" t="s">
        <v>253</v>
      </c>
    </row>
    <row r="10" spans="1:6">
      <c r="A10" s="226" t="s">
        <v>151</v>
      </c>
      <c r="B10" s="197" t="s">
        <v>96</v>
      </c>
      <c r="D10" s="201" t="s">
        <v>254</v>
      </c>
    </row>
    <row r="11" spans="1:6">
      <c r="A11" s="227"/>
      <c r="B11" s="199" t="s">
        <v>67</v>
      </c>
      <c r="D11" s="201" t="s">
        <v>26</v>
      </c>
    </row>
    <row r="12" spans="1:6">
      <c r="A12" s="229"/>
      <c r="B12" s="200" t="s">
        <v>73</v>
      </c>
      <c r="D12" s="201" t="s">
        <v>255</v>
      </c>
      <c r="F12" s="1">
        <v>2001</v>
      </c>
    </row>
    <row r="13" spans="1:6">
      <c r="A13" s="226" t="s">
        <v>152</v>
      </c>
      <c r="B13" s="197" t="s">
        <v>96</v>
      </c>
      <c r="D13" s="201" t="s">
        <v>256</v>
      </c>
      <c r="F13" s="1">
        <v>2002</v>
      </c>
    </row>
    <row r="14" spans="1:6">
      <c r="A14" s="227"/>
      <c r="B14" s="199" t="s">
        <v>67</v>
      </c>
      <c r="F14" s="1">
        <v>2003</v>
      </c>
    </row>
    <row r="15" spans="1:6">
      <c r="A15" s="227"/>
      <c r="B15" s="200" t="s">
        <v>73</v>
      </c>
      <c r="F15" s="1">
        <v>2004</v>
      </c>
    </row>
    <row r="18" spans="1:21">
      <c r="A18" s="230" t="s">
        <v>257</v>
      </c>
      <c r="B18" s="202" t="s">
        <v>55</v>
      </c>
    </row>
    <row r="19" spans="1:21">
      <c r="A19" s="231"/>
      <c r="B19" s="203" t="s">
        <v>258</v>
      </c>
    </row>
    <row r="20" spans="1:21">
      <c r="A20" s="230" t="s">
        <v>259</v>
      </c>
      <c r="B20" s="202" t="s">
        <v>55</v>
      </c>
    </row>
    <row r="21" spans="1:21">
      <c r="A21" s="231"/>
      <c r="B21" s="203" t="s">
        <v>258</v>
      </c>
    </row>
    <row r="22" spans="1:21">
      <c r="A22" s="230" t="s">
        <v>260</v>
      </c>
      <c r="B22" s="202" t="s">
        <v>55</v>
      </c>
    </row>
    <row r="23" spans="1:21">
      <c r="A23" s="231"/>
      <c r="B23" s="203" t="s">
        <v>258</v>
      </c>
    </row>
    <row r="25" spans="1:21">
      <c r="A25" s="226" t="s">
        <v>246</v>
      </c>
      <c r="B25" s="197" t="s">
        <v>96</v>
      </c>
      <c r="D25" s="226" t="s">
        <v>246</v>
      </c>
      <c r="E25" s="197" t="s">
        <v>96</v>
      </c>
    </row>
    <row r="26" spans="1:21">
      <c r="A26" s="227"/>
      <c r="B26" s="199" t="s">
        <v>67</v>
      </c>
      <c r="D26" s="227"/>
      <c r="E26" s="199" t="s">
        <v>67</v>
      </c>
    </row>
    <row r="27" spans="1:21">
      <c r="A27" s="229"/>
      <c r="B27" s="200" t="s">
        <v>73</v>
      </c>
      <c r="D27" s="229"/>
      <c r="E27" s="200" t="s">
        <v>73</v>
      </c>
    </row>
    <row r="28" spans="1:21">
      <c r="A28" s="226" t="s">
        <v>149</v>
      </c>
      <c r="B28" s="197" t="s">
        <v>96</v>
      </c>
      <c r="D28" s="226" t="s">
        <v>55</v>
      </c>
      <c r="E28" s="197" t="s">
        <v>96</v>
      </c>
    </row>
    <row r="29" spans="1:21">
      <c r="A29" s="227"/>
      <c r="B29" s="199" t="s">
        <v>67</v>
      </c>
      <c r="D29" s="227"/>
      <c r="E29" s="199" t="s">
        <v>67</v>
      </c>
    </row>
    <row r="30" spans="1:21">
      <c r="A30" s="229"/>
      <c r="B30" s="200" t="s">
        <v>73</v>
      </c>
      <c r="D30" s="229"/>
      <c r="E30" s="200" t="s">
        <v>73</v>
      </c>
    </row>
    <row r="31" spans="1:21">
      <c r="A31" s="226" t="s">
        <v>150</v>
      </c>
      <c r="B31" s="197" t="s">
        <v>96</v>
      </c>
      <c r="D31" s="226" t="s">
        <v>56</v>
      </c>
      <c r="E31" s="197" t="s">
        <v>96</v>
      </c>
      <c r="G31" s="228" t="s">
        <v>246</v>
      </c>
      <c r="H31" s="228"/>
      <c r="I31" s="228"/>
      <c r="J31" s="228" t="s">
        <v>149</v>
      </c>
      <c r="K31" s="228"/>
      <c r="L31" s="228"/>
      <c r="M31" s="228" t="s">
        <v>150</v>
      </c>
      <c r="N31" s="228"/>
      <c r="O31" s="228"/>
      <c r="P31" s="228" t="s">
        <v>151</v>
      </c>
      <c r="Q31" s="228"/>
      <c r="R31" s="228"/>
      <c r="S31" s="228" t="s">
        <v>152</v>
      </c>
      <c r="T31" s="228"/>
      <c r="U31" s="228"/>
    </row>
    <row r="32" spans="1:21">
      <c r="A32" s="227"/>
      <c r="B32" s="199" t="s">
        <v>67</v>
      </c>
      <c r="D32" s="227"/>
      <c r="E32" s="199" t="s">
        <v>67</v>
      </c>
      <c r="G32" s="1" t="s">
        <v>96</v>
      </c>
      <c r="H32" s="1" t="s">
        <v>67</v>
      </c>
      <c r="I32" s="1" t="s">
        <v>73</v>
      </c>
      <c r="J32" s="1" t="s">
        <v>96</v>
      </c>
      <c r="K32" s="1" t="s">
        <v>67</v>
      </c>
      <c r="L32" s="1" t="s">
        <v>73</v>
      </c>
      <c r="M32" s="1" t="s">
        <v>96</v>
      </c>
      <c r="N32" s="1" t="s">
        <v>67</v>
      </c>
      <c r="O32" s="1" t="s">
        <v>73</v>
      </c>
      <c r="P32" s="1" t="s">
        <v>96</v>
      </c>
      <c r="Q32" s="1" t="s">
        <v>67</v>
      </c>
      <c r="R32" s="1" t="s">
        <v>73</v>
      </c>
      <c r="S32" s="1" t="s">
        <v>96</v>
      </c>
      <c r="T32" s="1" t="s">
        <v>67</v>
      </c>
      <c r="U32" s="1" t="s">
        <v>73</v>
      </c>
    </row>
    <row r="33" spans="1:5">
      <c r="A33" s="229"/>
      <c r="B33" s="200" t="s">
        <v>73</v>
      </c>
      <c r="D33" s="227"/>
      <c r="E33" s="200" t="s">
        <v>73</v>
      </c>
    </row>
    <row r="34" spans="1:5">
      <c r="A34" s="226" t="s">
        <v>151</v>
      </c>
      <c r="B34" s="197" t="s">
        <v>96</v>
      </c>
      <c r="D34" s="226" t="s">
        <v>57</v>
      </c>
      <c r="E34" s="197" t="s">
        <v>96</v>
      </c>
    </row>
    <row r="35" spans="1:5">
      <c r="A35" s="227"/>
      <c r="B35" s="199" t="s">
        <v>67</v>
      </c>
      <c r="D35" s="227"/>
      <c r="E35" s="199" t="s">
        <v>67</v>
      </c>
    </row>
    <row r="36" spans="1:5">
      <c r="A36" s="229"/>
      <c r="B36" s="200" t="s">
        <v>73</v>
      </c>
      <c r="D36" s="227"/>
      <c r="E36" s="200" t="s">
        <v>73</v>
      </c>
    </row>
    <row r="37" spans="1:5">
      <c r="A37" s="226" t="s">
        <v>57</v>
      </c>
      <c r="B37" s="197" t="s">
        <v>96</v>
      </c>
      <c r="D37" s="226" t="s">
        <v>58</v>
      </c>
      <c r="E37" s="197" t="s">
        <v>96</v>
      </c>
    </row>
    <row r="38" spans="1:5">
      <c r="A38" s="227"/>
      <c r="B38" s="199" t="s">
        <v>67</v>
      </c>
      <c r="D38" s="227"/>
      <c r="E38" s="199" t="s">
        <v>67</v>
      </c>
    </row>
    <row r="39" spans="1:5">
      <c r="A39" s="227"/>
      <c r="B39" s="200" t="s">
        <v>73</v>
      </c>
      <c r="D39" s="229"/>
      <c r="E39" s="200" t="s">
        <v>73</v>
      </c>
    </row>
    <row r="40" spans="1:5">
      <c r="A40" s="226" t="s">
        <v>152</v>
      </c>
      <c r="B40" s="197" t="s">
        <v>96</v>
      </c>
    </row>
    <row r="41" spans="1:5">
      <c r="A41" s="227"/>
      <c r="B41" s="199" t="s">
        <v>67</v>
      </c>
    </row>
    <row r="42" spans="1:5">
      <c r="A42" s="227"/>
      <c r="B42" s="200" t="s">
        <v>73</v>
      </c>
    </row>
    <row r="43" spans="1:5">
      <c r="A43" s="226" t="s">
        <v>55</v>
      </c>
      <c r="B43" s="197" t="s">
        <v>96</v>
      </c>
    </row>
    <row r="44" spans="1:5">
      <c r="A44" s="227"/>
      <c r="B44" s="199" t="s">
        <v>67</v>
      </c>
    </row>
    <row r="45" spans="1:5">
      <c r="A45" s="227"/>
      <c r="B45" s="200" t="s">
        <v>73</v>
      </c>
    </row>
    <row r="46" spans="1:5">
      <c r="A46" s="226" t="s">
        <v>56</v>
      </c>
      <c r="B46" s="197" t="s">
        <v>96</v>
      </c>
    </row>
    <row r="47" spans="1:5">
      <c r="A47" s="227"/>
      <c r="B47" s="199" t="s">
        <v>67</v>
      </c>
    </row>
    <row r="48" spans="1:5">
      <c r="A48" s="227"/>
      <c r="B48" s="200" t="s">
        <v>73</v>
      </c>
    </row>
  </sheetData>
  <sheetProtection selectLockedCells="1" selectUnlockedCells="1"/>
  <mergeCells count="26">
    <mergeCell ref="A18:A19"/>
    <mergeCell ref="A1:A3"/>
    <mergeCell ref="A4:A6"/>
    <mergeCell ref="A7:A9"/>
    <mergeCell ref="A10:A12"/>
    <mergeCell ref="A13:A15"/>
    <mergeCell ref="A20:A21"/>
    <mergeCell ref="A22:A23"/>
    <mergeCell ref="A25:A27"/>
    <mergeCell ref="D25:D27"/>
    <mergeCell ref="A28:A30"/>
    <mergeCell ref="D28:D30"/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0"/>
  <sheetViews>
    <sheetView zoomScaleNormal="100" workbookViewId="0">
      <selection activeCell="J26" sqref="J26"/>
    </sheetView>
  </sheetViews>
  <sheetFormatPr baseColWidth="10" defaultRowHeight="12.75"/>
  <cols>
    <col min="1" max="1" width="17.28515625" style="1" customWidth="1"/>
    <col min="2" max="8" width="11.42578125" style="1"/>
    <col min="9" max="9" width="27.140625" style="1" bestFit="1" customWidth="1"/>
    <col min="10" max="256" width="11.42578125" style="1"/>
    <col min="257" max="257" width="12.28515625" style="1" customWidth="1"/>
    <col min="258" max="264" width="11.42578125" style="1"/>
    <col min="265" max="265" width="27.140625" style="1" bestFit="1" customWidth="1"/>
    <col min="266" max="512" width="11.42578125" style="1"/>
    <col min="513" max="513" width="12.28515625" style="1" customWidth="1"/>
    <col min="514" max="520" width="11.42578125" style="1"/>
    <col min="521" max="521" width="27.140625" style="1" bestFit="1" customWidth="1"/>
    <col min="522" max="768" width="11.42578125" style="1"/>
    <col min="769" max="769" width="12.28515625" style="1" customWidth="1"/>
    <col min="770" max="776" width="11.42578125" style="1"/>
    <col min="777" max="777" width="27.140625" style="1" bestFit="1" customWidth="1"/>
    <col min="778" max="1024" width="11.42578125" style="1"/>
    <col min="1025" max="1025" width="12.28515625" style="1" customWidth="1"/>
    <col min="1026" max="1032" width="11.42578125" style="1"/>
    <col min="1033" max="1033" width="27.140625" style="1" bestFit="1" customWidth="1"/>
    <col min="1034" max="1280" width="11.42578125" style="1"/>
    <col min="1281" max="1281" width="12.28515625" style="1" customWidth="1"/>
    <col min="1282" max="1288" width="11.42578125" style="1"/>
    <col min="1289" max="1289" width="27.140625" style="1" bestFit="1" customWidth="1"/>
    <col min="1290" max="1536" width="11.42578125" style="1"/>
    <col min="1537" max="1537" width="12.28515625" style="1" customWidth="1"/>
    <col min="1538" max="1544" width="11.42578125" style="1"/>
    <col min="1545" max="1545" width="27.140625" style="1" bestFit="1" customWidth="1"/>
    <col min="1546" max="1792" width="11.42578125" style="1"/>
    <col min="1793" max="1793" width="12.28515625" style="1" customWidth="1"/>
    <col min="1794" max="1800" width="11.42578125" style="1"/>
    <col min="1801" max="1801" width="27.140625" style="1" bestFit="1" customWidth="1"/>
    <col min="1802" max="2048" width="11.42578125" style="1"/>
    <col min="2049" max="2049" width="12.28515625" style="1" customWidth="1"/>
    <col min="2050" max="2056" width="11.42578125" style="1"/>
    <col min="2057" max="2057" width="27.140625" style="1" bestFit="1" customWidth="1"/>
    <col min="2058" max="2304" width="11.42578125" style="1"/>
    <col min="2305" max="2305" width="12.28515625" style="1" customWidth="1"/>
    <col min="2306" max="2312" width="11.42578125" style="1"/>
    <col min="2313" max="2313" width="27.140625" style="1" bestFit="1" customWidth="1"/>
    <col min="2314" max="2560" width="11.42578125" style="1"/>
    <col min="2561" max="2561" width="12.28515625" style="1" customWidth="1"/>
    <col min="2562" max="2568" width="11.42578125" style="1"/>
    <col min="2569" max="2569" width="27.140625" style="1" bestFit="1" customWidth="1"/>
    <col min="2570" max="2816" width="11.42578125" style="1"/>
    <col min="2817" max="2817" width="12.28515625" style="1" customWidth="1"/>
    <col min="2818" max="2824" width="11.42578125" style="1"/>
    <col min="2825" max="2825" width="27.140625" style="1" bestFit="1" customWidth="1"/>
    <col min="2826" max="3072" width="11.42578125" style="1"/>
    <col min="3073" max="3073" width="12.28515625" style="1" customWidth="1"/>
    <col min="3074" max="3080" width="11.42578125" style="1"/>
    <col min="3081" max="3081" width="27.140625" style="1" bestFit="1" customWidth="1"/>
    <col min="3082" max="3328" width="11.42578125" style="1"/>
    <col min="3329" max="3329" width="12.28515625" style="1" customWidth="1"/>
    <col min="3330" max="3336" width="11.42578125" style="1"/>
    <col min="3337" max="3337" width="27.140625" style="1" bestFit="1" customWidth="1"/>
    <col min="3338" max="3584" width="11.42578125" style="1"/>
    <col min="3585" max="3585" width="12.28515625" style="1" customWidth="1"/>
    <col min="3586" max="3592" width="11.42578125" style="1"/>
    <col min="3593" max="3593" width="27.140625" style="1" bestFit="1" customWidth="1"/>
    <col min="3594" max="3840" width="11.42578125" style="1"/>
    <col min="3841" max="3841" width="12.28515625" style="1" customWidth="1"/>
    <col min="3842" max="3848" width="11.42578125" style="1"/>
    <col min="3849" max="3849" width="27.140625" style="1" bestFit="1" customWidth="1"/>
    <col min="3850" max="4096" width="11.42578125" style="1"/>
    <col min="4097" max="4097" width="12.28515625" style="1" customWidth="1"/>
    <col min="4098" max="4104" width="11.42578125" style="1"/>
    <col min="4105" max="4105" width="27.140625" style="1" bestFit="1" customWidth="1"/>
    <col min="4106" max="4352" width="11.42578125" style="1"/>
    <col min="4353" max="4353" width="12.28515625" style="1" customWidth="1"/>
    <col min="4354" max="4360" width="11.42578125" style="1"/>
    <col min="4361" max="4361" width="27.140625" style="1" bestFit="1" customWidth="1"/>
    <col min="4362" max="4608" width="11.42578125" style="1"/>
    <col min="4609" max="4609" width="12.28515625" style="1" customWidth="1"/>
    <col min="4610" max="4616" width="11.42578125" style="1"/>
    <col min="4617" max="4617" width="27.140625" style="1" bestFit="1" customWidth="1"/>
    <col min="4618" max="4864" width="11.42578125" style="1"/>
    <col min="4865" max="4865" width="12.28515625" style="1" customWidth="1"/>
    <col min="4866" max="4872" width="11.42578125" style="1"/>
    <col min="4873" max="4873" width="27.140625" style="1" bestFit="1" customWidth="1"/>
    <col min="4874" max="5120" width="11.42578125" style="1"/>
    <col min="5121" max="5121" width="12.28515625" style="1" customWidth="1"/>
    <col min="5122" max="5128" width="11.42578125" style="1"/>
    <col min="5129" max="5129" width="27.140625" style="1" bestFit="1" customWidth="1"/>
    <col min="5130" max="5376" width="11.42578125" style="1"/>
    <col min="5377" max="5377" width="12.28515625" style="1" customWidth="1"/>
    <col min="5378" max="5384" width="11.42578125" style="1"/>
    <col min="5385" max="5385" width="27.140625" style="1" bestFit="1" customWidth="1"/>
    <col min="5386" max="5632" width="11.42578125" style="1"/>
    <col min="5633" max="5633" width="12.28515625" style="1" customWidth="1"/>
    <col min="5634" max="5640" width="11.42578125" style="1"/>
    <col min="5641" max="5641" width="27.140625" style="1" bestFit="1" customWidth="1"/>
    <col min="5642" max="5888" width="11.42578125" style="1"/>
    <col min="5889" max="5889" width="12.28515625" style="1" customWidth="1"/>
    <col min="5890" max="5896" width="11.42578125" style="1"/>
    <col min="5897" max="5897" width="27.140625" style="1" bestFit="1" customWidth="1"/>
    <col min="5898" max="6144" width="11.42578125" style="1"/>
    <col min="6145" max="6145" width="12.28515625" style="1" customWidth="1"/>
    <col min="6146" max="6152" width="11.42578125" style="1"/>
    <col min="6153" max="6153" width="27.140625" style="1" bestFit="1" customWidth="1"/>
    <col min="6154" max="6400" width="11.42578125" style="1"/>
    <col min="6401" max="6401" width="12.28515625" style="1" customWidth="1"/>
    <col min="6402" max="6408" width="11.42578125" style="1"/>
    <col min="6409" max="6409" width="27.140625" style="1" bestFit="1" customWidth="1"/>
    <col min="6410" max="6656" width="11.42578125" style="1"/>
    <col min="6657" max="6657" width="12.28515625" style="1" customWidth="1"/>
    <col min="6658" max="6664" width="11.42578125" style="1"/>
    <col min="6665" max="6665" width="27.140625" style="1" bestFit="1" customWidth="1"/>
    <col min="6666" max="6912" width="11.42578125" style="1"/>
    <col min="6913" max="6913" width="12.28515625" style="1" customWidth="1"/>
    <col min="6914" max="6920" width="11.42578125" style="1"/>
    <col min="6921" max="6921" width="27.140625" style="1" bestFit="1" customWidth="1"/>
    <col min="6922" max="7168" width="11.42578125" style="1"/>
    <col min="7169" max="7169" width="12.28515625" style="1" customWidth="1"/>
    <col min="7170" max="7176" width="11.42578125" style="1"/>
    <col min="7177" max="7177" width="27.140625" style="1" bestFit="1" customWidth="1"/>
    <col min="7178" max="7424" width="11.42578125" style="1"/>
    <col min="7425" max="7425" width="12.28515625" style="1" customWidth="1"/>
    <col min="7426" max="7432" width="11.42578125" style="1"/>
    <col min="7433" max="7433" width="27.140625" style="1" bestFit="1" customWidth="1"/>
    <col min="7434" max="7680" width="11.42578125" style="1"/>
    <col min="7681" max="7681" width="12.28515625" style="1" customWidth="1"/>
    <col min="7682" max="7688" width="11.42578125" style="1"/>
    <col min="7689" max="7689" width="27.140625" style="1" bestFit="1" customWidth="1"/>
    <col min="7690" max="7936" width="11.42578125" style="1"/>
    <col min="7937" max="7937" width="12.28515625" style="1" customWidth="1"/>
    <col min="7938" max="7944" width="11.42578125" style="1"/>
    <col min="7945" max="7945" width="27.140625" style="1" bestFit="1" customWidth="1"/>
    <col min="7946" max="8192" width="11.42578125" style="1"/>
    <col min="8193" max="8193" width="12.28515625" style="1" customWidth="1"/>
    <col min="8194" max="8200" width="11.42578125" style="1"/>
    <col min="8201" max="8201" width="27.140625" style="1" bestFit="1" customWidth="1"/>
    <col min="8202" max="8448" width="11.42578125" style="1"/>
    <col min="8449" max="8449" width="12.28515625" style="1" customWidth="1"/>
    <col min="8450" max="8456" width="11.42578125" style="1"/>
    <col min="8457" max="8457" width="27.140625" style="1" bestFit="1" customWidth="1"/>
    <col min="8458" max="8704" width="11.42578125" style="1"/>
    <col min="8705" max="8705" width="12.28515625" style="1" customWidth="1"/>
    <col min="8706" max="8712" width="11.42578125" style="1"/>
    <col min="8713" max="8713" width="27.140625" style="1" bestFit="1" customWidth="1"/>
    <col min="8714" max="8960" width="11.42578125" style="1"/>
    <col min="8961" max="8961" width="12.28515625" style="1" customWidth="1"/>
    <col min="8962" max="8968" width="11.42578125" style="1"/>
    <col min="8969" max="8969" width="27.140625" style="1" bestFit="1" customWidth="1"/>
    <col min="8970" max="9216" width="11.42578125" style="1"/>
    <col min="9217" max="9217" width="12.28515625" style="1" customWidth="1"/>
    <col min="9218" max="9224" width="11.42578125" style="1"/>
    <col min="9225" max="9225" width="27.140625" style="1" bestFit="1" customWidth="1"/>
    <col min="9226" max="9472" width="11.42578125" style="1"/>
    <col min="9473" max="9473" width="12.28515625" style="1" customWidth="1"/>
    <col min="9474" max="9480" width="11.42578125" style="1"/>
    <col min="9481" max="9481" width="27.140625" style="1" bestFit="1" customWidth="1"/>
    <col min="9482" max="9728" width="11.42578125" style="1"/>
    <col min="9729" max="9729" width="12.28515625" style="1" customWidth="1"/>
    <col min="9730" max="9736" width="11.42578125" style="1"/>
    <col min="9737" max="9737" width="27.140625" style="1" bestFit="1" customWidth="1"/>
    <col min="9738" max="9984" width="11.42578125" style="1"/>
    <col min="9985" max="9985" width="12.28515625" style="1" customWidth="1"/>
    <col min="9986" max="9992" width="11.42578125" style="1"/>
    <col min="9993" max="9993" width="27.140625" style="1" bestFit="1" customWidth="1"/>
    <col min="9994" max="10240" width="11.42578125" style="1"/>
    <col min="10241" max="10241" width="12.28515625" style="1" customWidth="1"/>
    <col min="10242" max="10248" width="11.42578125" style="1"/>
    <col min="10249" max="10249" width="27.140625" style="1" bestFit="1" customWidth="1"/>
    <col min="10250" max="10496" width="11.42578125" style="1"/>
    <col min="10497" max="10497" width="12.28515625" style="1" customWidth="1"/>
    <col min="10498" max="10504" width="11.42578125" style="1"/>
    <col min="10505" max="10505" width="27.140625" style="1" bestFit="1" customWidth="1"/>
    <col min="10506" max="10752" width="11.42578125" style="1"/>
    <col min="10753" max="10753" width="12.28515625" style="1" customWidth="1"/>
    <col min="10754" max="10760" width="11.42578125" style="1"/>
    <col min="10761" max="10761" width="27.140625" style="1" bestFit="1" customWidth="1"/>
    <col min="10762" max="11008" width="11.42578125" style="1"/>
    <col min="11009" max="11009" width="12.28515625" style="1" customWidth="1"/>
    <col min="11010" max="11016" width="11.42578125" style="1"/>
    <col min="11017" max="11017" width="27.140625" style="1" bestFit="1" customWidth="1"/>
    <col min="11018" max="11264" width="11.42578125" style="1"/>
    <col min="11265" max="11265" width="12.28515625" style="1" customWidth="1"/>
    <col min="11266" max="11272" width="11.42578125" style="1"/>
    <col min="11273" max="11273" width="27.140625" style="1" bestFit="1" customWidth="1"/>
    <col min="11274" max="11520" width="11.42578125" style="1"/>
    <col min="11521" max="11521" width="12.28515625" style="1" customWidth="1"/>
    <col min="11522" max="11528" width="11.42578125" style="1"/>
    <col min="11529" max="11529" width="27.140625" style="1" bestFit="1" customWidth="1"/>
    <col min="11530" max="11776" width="11.42578125" style="1"/>
    <col min="11777" max="11777" width="12.28515625" style="1" customWidth="1"/>
    <col min="11778" max="11784" width="11.42578125" style="1"/>
    <col min="11785" max="11785" width="27.140625" style="1" bestFit="1" customWidth="1"/>
    <col min="11786" max="12032" width="11.42578125" style="1"/>
    <col min="12033" max="12033" width="12.28515625" style="1" customWidth="1"/>
    <col min="12034" max="12040" width="11.42578125" style="1"/>
    <col min="12041" max="12041" width="27.140625" style="1" bestFit="1" customWidth="1"/>
    <col min="12042" max="12288" width="11.42578125" style="1"/>
    <col min="12289" max="12289" width="12.28515625" style="1" customWidth="1"/>
    <col min="12290" max="12296" width="11.42578125" style="1"/>
    <col min="12297" max="12297" width="27.140625" style="1" bestFit="1" customWidth="1"/>
    <col min="12298" max="12544" width="11.42578125" style="1"/>
    <col min="12545" max="12545" width="12.28515625" style="1" customWidth="1"/>
    <col min="12546" max="12552" width="11.42578125" style="1"/>
    <col min="12553" max="12553" width="27.140625" style="1" bestFit="1" customWidth="1"/>
    <col min="12554" max="12800" width="11.42578125" style="1"/>
    <col min="12801" max="12801" width="12.28515625" style="1" customWidth="1"/>
    <col min="12802" max="12808" width="11.42578125" style="1"/>
    <col min="12809" max="12809" width="27.140625" style="1" bestFit="1" customWidth="1"/>
    <col min="12810" max="13056" width="11.42578125" style="1"/>
    <col min="13057" max="13057" width="12.28515625" style="1" customWidth="1"/>
    <col min="13058" max="13064" width="11.42578125" style="1"/>
    <col min="13065" max="13065" width="27.140625" style="1" bestFit="1" customWidth="1"/>
    <col min="13066" max="13312" width="11.42578125" style="1"/>
    <col min="13313" max="13313" width="12.28515625" style="1" customWidth="1"/>
    <col min="13314" max="13320" width="11.42578125" style="1"/>
    <col min="13321" max="13321" width="27.140625" style="1" bestFit="1" customWidth="1"/>
    <col min="13322" max="13568" width="11.42578125" style="1"/>
    <col min="13569" max="13569" width="12.28515625" style="1" customWidth="1"/>
    <col min="13570" max="13576" width="11.42578125" style="1"/>
    <col min="13577" max="13577" width="27.140625" style="1" bestFit="1" customWidth="1"/>
    <col min="13578" max="13824" width="11.42578125" style="1"/>
    <col min="13825" max="13825" width="12.28515625" style="1" customWidth="1"/>
    <col min="13826" max="13832" width="11.42578125" style="1"/>
    <col min="13833" max="13833" width="27.140625" style="1" bestFit="1" customWidth="1"/>
    <col min="13834" max="14080" width="11.42578125" style="1"/>
    <col min="14081" max="14081" width="12.28515625" style="1" customWidth="1"/>
    <col min="14082" max="14088" width="11.42578125" style="1"/>
    <col min="14089" max="14089" width="27.140625" style="1" bestFit="1" customWidth="1"/>
    <col min="14090" max="14336" width="11.42578125" style="1"/>
    <col min="14337" max="14337" width="12.28515625" style="1" customWidth="1"/>
    <col min="14338" max="14344" width="11.42578125" style="1"/>
    <col min="14345" max="14345" width="27.140625" style="1" bestFit="1" customWidth="1"/>
    <col min="14346" max="14592" width="11.42578125" style="1"/>
    <col min="14593" max="14593" width="12.28515625" style="1" customWidth="1"/>
    <col min="14594" max="14600" width="11.42578125" style="1"/>
    <col min="14601" max="14601" width="27.140625" style="1" bestFit="1" customWidth="1"/>
    <col min="14602" max="14848" width="11.42578125" style="1"/>
    <col min="14849" max="14849" width="12.28515625" style="1" customWidth="1"/>
    <col min="14850" max="14856" width="11.42578125" style="1"/>
    <col min="14857" max="14857" width="27.140625" style="1" bestFit="1" customWidth="1"/>
    <col min="14858" max="15104" width="11.42578125" style="1"/>
    <col min="15105" max="15105" width="12.28515625" style="1" customWidth="1"/>
    <col min="15106" max="15112" width="11.42578125" style="1"/>
    <col min="15113" max="15113" width="27.140625" style="1" bestFit="1" customWidth="1"/>
    <col min="15114" max="15360" width="11.42578125" style="1"/>
    <col min="15361" max="15361" width="12.28515625" style="1" customWidth="1"/>
    <col min="15362" max="15368" width="11.42578125" style="1"/>
    <col min="15369" max="15369" width="27.140625" style="1" bestFit="1" customWidth="1"/>
    <col min="15370" max="15616" width="11.42578125" style="1"/>
    <col min="15617" max="15617" width="12.28515625" style="1" customWidth="1"/>
    <col min="15618" max="15624" width="11.42578125" style="1"/>
    <col min="15625" max="15625" width="27.140625" style="1" bestFit="1" customWidth="1"/>
    <col min="15626" max="15872" width="11.42578125" style="1"/>
    <col min="15873" max="15873" width="12.28515625" style="1" customWidth="1"/>
    <col min="15874" max="15880" width="11.42578125" style="1"/>
    <col min="15881" max="15881" width="27.140625" style="1" bestFit="1" customWidth="1"/>
    <col min="15882" max="16128" width="11.42578125" style="1"/>
    <col min="16129" max="16129" width="12.28515625" style="1" customWidth="1"/>
    <col min="16130" max="16136" width="11.42578125" style="1"/>
    <col min="16137" max="16137" width="27.140625" style="1" bestFit="1" customWidth="1"/>
    <col min="16138" max="16384" width="11.42578125" style="1"/>
  </cols>
  <sheetData>
    <row r="2" spans="1:9">
      <c r="A2" s="125" t="s">
        <v>261</v>
      </c>
    </row>
    <row r="3" spans="1:9">
      <c r="A3" s="125" t="s">
        <v>262</v>
      </c>
    </row>
    <row r="4" spans="1:9">
      <c r="A4" s="38" t="s">
        <v>263</v>
      </c>
      <c r="B4" s="38" t="s">
        <v>264</v>
      </c>
    </row>
    <row r="5" spans="1:9">
      <c r="A5" s="38" t="s">
        <v>265</v>
      </c>
      <c r="B5" s="38" t="s">
        <v>266</v>
      </c>
    </row>
    <row r="6" spans="1:9">
      <c r="A6" s="1" t="s">
        <v>267</v>
      </c>
    </row>
    <row r="7" spans="1:9">
      <c r="A7" s="204" t="s">
        <v>268</v>
      </c>
    </row>
    <row r="8" spans="1:9" ht="54.75" customHeight="1">
      <c r="A8" s="232" t="s">
        <v>269</v>
      </c>
      <c r="B8" s="233"/>
      <c r="C8" s="233"/>
      <c r="D8" s="233"/>
      <c r="E8" s="233"/>
      <c r="F8" s="233"/>
      <c r="G8" s="234"/>
      <c r="I8" s="205" t="s">
        <v>270</v>
      </c>
    </row>
    <row r="9" spans="1:9" ht="14.25">
      <c r="I9" s="206" t="s">
        <v>271</v>
      </c>
    </row>
    <row r="10" spans="1:9" ht="25.5">
      <c r="A10" s="207" t="s">
        <v>272</v>
      </c>
      <c r="B10" s="208" t="s">
        <v>273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/>
    <row r="28" spans="2:12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/>
    <row r="31" spans="2:12" ht="30" customHeight="1" thickBot="1">
      <c r="I31" s="36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>
      <c r="B1" s="57"/>
    </row>
    <row r="2" spans="2:14" ht="15" customHeight="1"/>
    <row r="3" spans="2:14" ht="15" customHeight="1"/>
    <row r="4" spans="2:14" ht="15" customHeight="1"/>
    <row r="5" spans="2:14" ht="36" customHeight="1">
      <c r="B5" s="215" t="s">
        <v>61</v>
      </c>
      <c r="C5" s="215"/>
      <c r="D5" s="215"/>
      <c r="E5" s="215"/>
      <c r="F5" s="215"/>
      <c r="G5" s="215"/>
      <c r="H5" s="58"/>
      <c r="I5" s="215" t="s">
        <v>62</v>
      </c>
      <c r="J5" s="215"/>
      <c r="K5" s="215"/>
      <c r="L5" s="215"/>
      <c r="M5" s="215"/>
      <c r="N5" s="215"/>
    </row>
    <row r="6" spans="2:14" ht="30" customHeight="1">
      <c r="B6" s="59" t="s">
        <v>63</v>
      </c>
      <c r="C6" s="40" t="str">
        <f>actualizaciones!$A$3</f>
        <v>acumulado febrero 2010</v>
      </c>
      <c r="D6" s="60" t="s">
        <v>49</v>
      </c>
      <c r="E6" s="40" t="str">
        <f>actualizaciones!$A$2</f>
        <v xml:space="preserve">acumulado febrero 2011 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acumulado febrero 2010</v>
      </c>
      <c r="K6" s="60" t="s">
        <v>49</v>
      </c>
      <c r="L6" s="40" t="str">
        <f>actualizaciones!$A$2</f>
        <v xml:space="preserve">acumulado febrero 2011 </v>
      </c>
      <c r="M6" s="60" t="s">
        <v>49</v>
      </c>
      <c r="N6" s="61" t="s">
        <v>50</v>
      </c>
    </row>
    <row r="7" spans="2:14" ht="15" customHeight="1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>
      <c r="B8" s="62" t="s">
        <v>65</v>
      </c>
      <c r="C8" s="63">
        <v>256956</v>
      </c>
      <c r="D8" s="47">
        <f>C8/$C$8</f>
        <v>1</v>
      </c>
      <c r="E8" s="63">
        <v>280472</v>
      </c>
      <c r="F8" s="47">
        <f>E8/$E$8</f>
        <v>1</v>
      </c>
      <c r="G8" s="47">
        <f>(E8-C8)/C8</f>
        <v>9.1517613910552784E-2</v>
      </c>
      <c r="H8" s="58"/>
      <c r="I8" s="62" t="s">
        <v>65</v>
      </c>
      <c r="J8" s="63">
        <v>226771</v>
      </c>
      <c r="K8" s="47">
        <f>J8/$C$8</f>
        <v>0.88252852628465572</v>
      </c>
      <c r="L8" s="63">
        <v>239840</v>
      </c>
      <c r="M8" s="47">
        <f>L8/$E$8</f>
        <v>0.85512992384266517</v>
      </c>
      <c r="N8" s="47">
        <f>(L8-J8)/J8</f>
        <v>5.76308258110605E-2</v>
      </c>
    </row>
    <row r="9" spans="2:14" ht="15" customHeight="1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>
      <c r="B10" s="64" t="s">
        <v>67</v>
      </c>
      <c r="C10" s="65">
        <v>167231</v>
      </c>
      <c r="D10" s="66">
        <f>C10/$C$8</f>
        <v>0.65081570385591303</v>
      </c>
      <c r="E10" s="65">
        <v>187692</v>
      </c>
      <c r="F10" s="66">
        <f>E10/$E$8</f>
        <v>0.6692004906015574</v>
      </c>
      <c r="G10" s="66">
        <f>(E10-C10)/C10</f>
        <v>0.12235171708594698</v>
      </c>
      <c r="H10" s="58"/>
      <c r="I10" s="64" t="s">
        <v>67</v>
      </c>
      <c r="J10" s="65">
        <v>101561</v>
      </c>
      <c r="K10" s="66">
        <f>J10/$C$8</f>
        <v>0.39524665701520884</v>
      </c>
      <c r="L10" s="65">
        <v>112243</v>
      </c>
      <c r="M10" s="66">
        <f>L10/$E$8</f>
        <v>0.40019324567158221</v>
      </c>
      <c r="N10" s="66">
        <f>(L10-J10)/J10</f>
        <v>0.10517816878526207</v>
      </c>
    </row>
    <row r="11" spans="2:14" ht="15" customHeight="1">
      <c r="B11" s="67" t="s">
        <v>68</v>
      </c>
      <c r="C11" s="68">
        <v>23600</v>
      </c>
      <c r="D11" s="53">
        <f>C11/$C$8</f>
        <v>9.1844518127617181E-2</v>
      </c>
      <c r="E11" s="68">
        <v>26925</v>
      </c>
      <c r="F11" s="53">
        <f>E11/$E$8</f>
        <v>9.5998887589492002E-2</v>
      </c>
      <c r="G11" s="54">
        <f>(E11-C11)/C11</f>
        <v>0.14088983050847459</v>
      </c>
      <c r="H11" s="58"/>
      <c r="I11" s="67" t="s">
        <v>68</v>
      </c>
      <c r="J11" s="68">
        <v>10849</v>
      </c>
      <c r="K11" s="53">
        <f>J11/$C$8</f>
        <v>4.2221236320615203E-2</v>
      </c>
      <c r="L11" s="68">
        <v>14589</v>
      </c>
      <c r="M11" s="53">
        <f>L11/$E$8</f>
        <v>5.2015887503921963E-2</v>
      </c>
      <c r="N11" s="54">
        <f>(L11-J11)/J11</f>
        <v>0.34473223338556547</v>
      </c>
    </row>
    <row r="12" spans="2:14" ht="15" customHeight="1">
      <c r="B12" s="67" t="s">
        <v>69</v>
      </c>
      <c r="C12" s="68">
        <v>112885</v>
      </c>
      <c r="D12" s="53">
        <f>C12/$C$8</f>
        <v>0.43931645884898579</v>
      </c>
      <c r="E12" s="68">
        <v>129145</v>
      </c>
      <c r="F12" s="53">
        <f>E12/$E$8</f>
        <v>0.46045594569154852</v>
      </c>
      <c r="G12" s="54">
        <f>(E12-C12)/C12</f>
        <v>0.14404039509235061</v>
      </c>
      <c r="H12" s="58"/>
      <c r="I12" s="67" t="s">
        <v>69</v>
      </c>
      <c r="J12" s="68">
        <v>55522</v>
      </c>
      <c r="K12" s="53">
        <f>J12/$C$8</f>
        <v>0.21607590404582885</v>
      </c>
      <c r="L12" s="68">
        <v>61127</v>
      </c>
      <c r="M12" s="53">
        <f>L12/$E$8</f>
        <v>0.21794332411078468</v>
      </c>
      <c r="N12" s="54">
        <f>(L12-J12)/J12</f>
        <v>0.10095097438853068</v>
      </c>
    </row>
    <row r="13" spans="2:14" ht="15" customHeight="1">
      <c r="B13" s="67" t="s">
        <v>70</v>
      </c>
      <c r="C13" s="68">
        <v>27935</v>
      </c>
      <c r="D13" s="53">
        <f>C13/$C$8</f>
        <v>0.10871511075826211</v>
      </c>
      <c r="E13" s="68">
        <v>29793</v>
      </c>
      <c r="F13" s="53">
        <f>E13/$E$8</f>
        <v>0.10622450725919165</v>
      </c>
      <c r="G13" s="54">
        <f>(E13-C13)/C13</f>
        <v>6.6511544657240018E-2</v>
      </c>
      <c r="H13" s="58"/>
      <c r="I13" s="67" t="s">
        <v>70</v>
      </c>
      <c r="J13" s="68">
        <v>32265</v>
      </c>
      <c r="K13" s="53">
        <f>J13/$C$8</f>
        <v>0.12556624480455797</v>
      </c>
      <c r="L13" s="68">
        <v>33017</v>
      </c>
      <c r="M13" s="53">
        <f>L13/$E$8</f>
        <v>0.11771941584186657</v>
      </c>
      <c r="N13" s="54">
        <f>(L13-J13)/J13</f>
        <v>2.3306988997365566E-2</v>
      </c>
    </row>
    <row r="14" spans="2:14" ht="15" customHeight="1">
      <c r="B14" s="67" t="s">
        <v>71</v>
      </c>
      <c r="C14" s="68">
        <v>2811</v>
      </c>
      <c r="D14" s="53">
        <f>C14/$C$8</f>
        <v>1.0939616121047961E-2</v>
      </c>
      <c r="E14" s="68">
        <v>1829</v>
      </c>
      <c r="F14" s="53">
        <f>E14/$E$8</f>
        <v>6.5211500613251948E-3</v>
      </c>
      <c r="G14" s="54">
        <f>(E14-C14)/C14</f>
        <v>-0.34934187122020632</v>
      </c>
      <c r="H14" s="58"/>
      <c r="I14" s="67" t="s">
        <v>71</v>
      </c>
      <c r="J14" s="68">
        <v>2925</v>
      </c>
      <c r="K14" s="53">
        <f>J14/$C$8</f>
        <v>1.138327184420679E-2</v>
      </c>
      <c r="L14" s="68">
        <v>3510</v>
      </c>
      <c r="M14" s="53">
        <f>L14/$E$8</f>
        <v>1.2514618215008984E-2</v>
      </c>
      <c r="N14" s="54">
        <f>(L14-J14)/J14</f>
        <v>0.2</v>
      </c>
    </row>
    <row r="15" spans="2:14" ht="15" customHeight="1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>
      <c r="B16" s="64" t="s">
        <v>73</v>
      </c>
      <c r="C16" s="65">
        <v>89725</v>
      </c>
      <c r="D16" s="66">
        <f>C16/$C$8</f>
        <v>0.34918429614408691</v>
      </c>
      <c r="E16" s="65">
        <v>92780</v>
      </c>
      <c r="F16" s="66">
        <f>E16/$E$8</f>
        <v>0.3307995093984426</v>
      </c>
      <c r="G16" s="66">
        <f>(E16-C16)/C16</f>
        <v>3.4048481471161886E-2</v>
      </c>
      <c r="H16" s="58"/>
      <c r="I16" s="64" t="s">
        <v>73</v>
      </c>
      <c r="J16" s="65">
        <v>125210</v>
      </c>
      <c r="K16" s="66">
        <f>J16/$C$8</f>
        <v>0.48728186926944689</v>
      </c>
      <c r="L16" s="65">
        <v>127597</v>
      </c>
      <c r="M16" s="66">
        <f>L16/$E$8</f>
        <v>0.45493667817108302</v>
      </c>
      <c r="N16" s="66">
        <f>(L16-J16)/J16</f>
        <v>1.9063972526156058E-2</v>
      </c>
    </row>
    <row r="17" spans="2:16" ht="15" customHeight="1">
      <c r="B17" s="217" t="s">
        <v>74</v>
      </c>
      <c r="C17" s="217"/>
      <c r="D17" s="217"/>
      <c r="E17" s="217"/>
      <c r="F17" s="217"/>
      <c r="G17" s="217"/>
      <c r="H17" s="58"/>
      <c r="I17" s="217" t="s">
        <v>74</v>
      </c>
      <c r="J17" s="217"/>
      <c r="K17" s="217"/>
      <c r="L17" s="217"/>
      <c r="M17" s="217"/>
      <c r="N17" s="217"/>
    </row>
    <row r="18" spans="2:16" ht="20.100000000000001" customHeight="1" thickBot="1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>
      <c r="B19" s="215" t="s">
        <v>75</v>
      </c>
      <c r="C19" s="215"/>
      <c r="D19" s="215"/>
      <c r="E19" s="215"/>
      <c r="F19" s="215"/>
      <c r="G19" s="215"/>
      <c r="H19" s="58"/>
      <c r="I19" s="215" t="s">
        <v>76</v>
      </c>
      <c r="J19" s="215"/>
      <c r="K19" s="215"/>
      <c r="L19" s="215"/>
      <c r="M19" s="215"/>
      <c r="N19" s="215"/>
      <c r="P19" s="36" t="s">
        <v>45</v>
      </c>
    </row>
    <row r="20" spans="2:16" ht="30" customHeight="1">
      <c r="B20" s="59" t="s">
        <v>63</v>
      </c>
      <c r="C20" s="40" t="str">
        <f>actualizaciones!$A$3</f>
        <v>acumulado febrero 2010</v>
      </c>
      <c r="D20" s="60" t="s">
        <v>49</v>
      </c>
      <c r="E20" s="40" t="str">
        <f>actualizaciones!$A$2</f>
        <v xml:space="preserve">acumulado febrero 2011 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acumulado febrero 2010</v>
      </c>
      <c r="K20" s="60" t="s">
        <v>49</v>
      </c>
      <c r="L20" s="40" t="str">
        <f>actualizaciones!$A$2</f>
        <v xml:space="preserve">acumulado febrero 2011 </v>
      </c>
      <c r="M20" s="60" t="s">
        <v>49</v>
      </c>
      <c r="N20" s="61" t="s">
        <v>50</v>
      </c>
    </row>
    <row r="21" spans="2:16" ht="15" customHeight="1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>
      <c r="B22" s="62" t="s">
        <v>65</v>
      </c>
      <c r="C22" s="63">
        <v>112649</v>
      </c>
      <c r="D22" s="47">
        <f>C22/$C$8</f>
        <v>0.43839801366770964</v>
      </c>
      <c r="E22" s="63">
        <v>112404</v>
      </c>
      <c r="F22" s="47">
        <f>E22/$E$8</f>
        <v>0.40076727801705697</v>
      </c>
      <c r="G22" s="47">
        <f>(E22-C22)/C22</f>
        <v>-2.1748972472014844E-3</v>
      </c>
      <c r="H22" s="58"/>
      <c r="I22" s="62" t="s">
        <v>65</v>
      </c>
      <c r="J22" s="63">
        <v>29947</v>
      </c>
      <c r="K22" s="47">
        <f>J22/$C$8</f>
        <v>0.11654524510032846</v>
      </c>
      <c r="L22" s="63">
        <v>26307</v>
      </c>
      <c r="M22" s="47">
        <f>L22/$E$8</f>
        <v>9.3795459083259647E-2</v>
      </c>
      <c r="N22" s="47">
        <f>(L22-J22)/J22</f>
        <v>-0.12154806825391525</v>
      </c>
    </row>
    <row r="23" spans="2:16" ht="15" customHeight="1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>
      <c r="B24" s="64" t="s">
        <v>67</v>
      </c>
      <c r="C24" s="65">
        <v>77373</v>
      </c>
      <c r="D24" s="66">
        <f>C24/$C$8</f>
        <v>0.30111380936814086</v>
      </c>
      <c r="E24" s="65">
        <v>84156</v>
      </c>
      <c r="F24" s="66">
        <f>E24/$E$8</f>
        <v>0.30005134202344619</v>
      </c>
      <c r="G24" s="66">
        <f>(E24-C24)/C24</f>
        <v>8.766624016129658E-2</v>
      </c>
      <c r="H24" s="58"/>
      <c r="I24" s="64" t="s">
        <v>67</v>
      </c>
      <c r="J24" s="65">
        <v>29947</v>
      </c>
      <c r="K24" s="66">
        <f>J24/$C$8</f>
        <v>0.11654524510032846</v>
      </c>
      <c r="L24" s="65">
        <v>26307</v>
      </c>
      <c r="M24" s="66">
        <f>L24/$E$8</f>
        <v>9.3795459083259647E-2</v>
      </c>
      <c r="N24" s="66">
        <f>(L24-J24)/J24</f>
        <v>-0.12154806825391525</v>
      </c>
    </row>
    <row r="25" spans="2:16" ht="15" customHeight="1">
      <c r="B25" s="67" t="s">
        <v>77</v>
      </c>
      <c r="C25" s="68">
        <v>62482</v>
      </c>
      <c r="D25" s="53">
        <f>C25/$C$8</f>
        <v>0.2431622534597363</v>
      </c>
      <c r="E25" s="68">
        <v>67602</v>
      </c>
      <c r="F25" s="53">
        <f>E25/$E$8</f>
        <v>0.24102940757009611</v>
      </c>
      <c r="G25" s="54">
        <f>(E25-C25)/C25</f>
        <v>8.1943599756729935E-2</v>
      </c>
      <c r="H25" s="58"/>
      <c r="I25" s="67" t="s">
        <v>77</v>
      </c>
      <c r="J25" s="68">
        <v>9943</v>
      </c>
      <c r="K25" s="53">
        <f>J25/$C$8</f>
        <v>3.8695340836563459E-2</v>
      </c>
      <c r="L25" s="68">
        <v>8168</v>
      </c>
      <c r="M25" s="53">
        <f>L25/$E$8</f>
        <v>2.9122336632533729E-2</v>
      </c>
      <c r="N25" s="54">
        <f>(L25-J25)/J25</f>
        <v>-0.17851755003520065</v>
      </c>
    </row>
    <row r="26" spans="2:16" ht="15" customHeight="1">
      <c r="B26" s="67" t="s">
        <v>70</v>
      </c>
      <c r="C26" s="68">
        <v>13313</v>
      </c>
      <c r="D26" s="53">
        <f>C26/$C$8</f>
        <v>5.1810426687837606E-2</v>
      </c>
      <c r="E26" s="68">
        <v>13382</v>
      </c>
      <c r="F26" s="53">
        <f>E26/$E$8</f>
        <v>4.7712427622008613E-2</v>
      </c>
      <c r="G26" s="54">
        <f>(E26-C26)/C26</f>
        <v>5.182903928490949E-3</v>
      </c>
      <c r="H26" s="58"/>
      <c r="I26" s="67" t="s">
        <v>70</v>
      </c>
      <c r="J26" s="68">
        <v>8669</v>
      </c>
      <c r="K26" s="53">
        <f>J26/$C$8</f>
        <v>3.3737293544420059E-2</v>
      </c>
      <c r="L26" s="68">
        <v>8193</v>
      </c>
      <c r="M26" s="53">
        <f>L26/$E$8</f>
        <v>2.9211472089905589E-2</v>
      </c>
      <c r="N26" s="54">
        <f>(L26-J26)/J26</f>
        <v>-5.4908293920867456E-2</v>
      </c>
    </row>
    <row r="27" spans="2:16" ht="15" customHeight="1">
      <c r="B27" s="67" t="s">
        <v>71</v>
      </c>
      <c r="C27" s="68">
        <v>1578</v>
      </c>
      <c r="D27" s="53">
        <f>C27/$C$8</f>
        <v>6.1411292205669453E-3</v>
      </c>
      <c r="E27" s="68">
        <v>3172</v>
      </c>
      <c r="F27" s="53">
        <f>E27/$E$8</f>
        <v>1.1309506831341453E-2</v>
      </c>
      <c r="G27" s="54">
        <f>(E27-C27)/C27</f>
        <v>1.0101394169835234</v>
      </c>
      <c r="H27" s="58"/>
      <c r="I27" s="67" t="s">
        <v>78</v>
      </c>
      <c r="J27" s="68">
        <v>9397</v>
      </c>
      <c r="K27" s="53">
        <f>J27/$C$8</f>
        <v>3.6570463425644857E-2</v>
      </c>
      <c r="L27" s="68">
        <v>8485</v>
      </c>
      <c r="M27" s="53">
        <f>L27/$E$8</f>
        <v>3.0252574232008899E-2</v>
      </c>
      <c r="N27" s="54">
        <f>(L27-J27)/J27</f>
        <v>-9.7052250718314359E-2</v>
      </c>
    </row>
    <row r="28" spans="2:16" ht="15" customHeight="1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1938</v>
      </c>
      <c r="K28" s="53">
        <f>J28/$C$8</f>
        <v>7.5421472937000885E-3</v>
      </c>
      <c r="L28" s="68">
        <v>1461</v>
      </c>
      <c r="M28" s="53">
        <f>L28/$E$8</f>
        <v>5.209076128811432E-3</v>
      </c>
      <c r="N28" s="54">
        <f>(L28-J28)/J28</f>
        <v>-0.24613003095975233</v>
      </c>
    </row>
    <row r="29" spans="2:16" ht="15" customHeight="1">
      <c r="B29" s="64" t="s">
        <v>73</v>
      </c>
      <c r="C29" s="65">
        <v>35276</v>
      </c>
      <c r="D29" s="66">
        <f>C29/$C$8</f>
        <v>0.13728420429956881</v>
      </c>
      <c r="E29" s="65">
        <v>28248</v>
      </c>
      <c r="F29" s="66">
        <f>E29/$E$8</f>
        <v>0.10071593599361077</v>
      </c>
      <c r="G29" s="66">
        <f>(E29-C29)/C29</f>
        <v>-0.19922893752126092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>
      <c r="B30" s="217" t="s">
        <v>74</v>
      </c>
      <c r="C30" s="217"/>
      <c r="D30" s="217"/>
      <c r="E30" s="217"/>
      <c r="F30" s="217"/>
      <c r="G30" s="217"/>
      <c r="H30" s="58"/>
      <c r="I30" s="64" t="s">
        <v>73</v>
      </c>
      <c r="J30" s="65">
        <v>0</v>
      </c>
      <c r="K30" s="66">
        <f>J30/$C$8</f>
        <v>0</v>
      </c>
      <c r="L30" s="65">
        <v>0</v>
      </c>
      <c r="M30" s="66">
        <f>L30/$E$8</f>
        <v>0</v>
      </c>
      <c r="N30" s="69" t="str">
        <f>IFERROR((L30-J30)/J30,"-")</f>
        <v>-</v>
      </c>
    </row>
    <row r="31" spans="2:16">
      <c r="B31" s="58"/>
      <c r="C31" s="58"/>
      <c r="D31" s="58"/>
      <c r="E31" s="58"/>
      <c r="F31" s="58"/>
      <c r="G31" s="58"/>
      <c r="H31" s="58"/>
      <c r="I31" s="217" t="s">
        <v>74</v>
      </c>
      <c r="J31" s="217"/>
      <c r="K31" s="217"/>
      <c r="L31" s="217"/>
      <c r="M31" s="217"/>
      <c r="N31" s="217"/>
    </row>
    <row r="32" spans="2:16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>
      <c r="B34" s="215" t="s">
        <v>80</v>
      </c>
      <c r="C34" s="215"/>
      <c r="D34" s="215"/>
      <c r="E34" s="215"/>
      <c r="F34" s="215"/>
      <c r="G34" s="215"/>
      <c r="H34" s="58"/>
      <c r="I34" s="58"/>
    </row>
    <row r="35" spans="2:14" ht="18" customHeight="1">
      <c r="B35" s="215"/>
      <c r="C35" s="215"/>
      <c r="D35" s="215"/>
      <c r="E35" s="215"/>
      <c r="F35" s="215"/>
      <c r="G35" s="215"/>
      <c r="H35" s="58"/>
      <c r="I35" s="58"/>
    </row>
    <row r="36" spans="2:14" ht="30" customHeight="1">
      <c r="B36" s="59" t="s">
        <v>63</v>
      </c>
      <c r="C36" s="40" t="str">
        <f>actualizaciones!$A$3</f>
        <v>acumulado febrero 2010</v>
      </c>
      <c r="D36" s="60" t="s">
        <v>49</v>
      </c>
      <c r="E36" s="40" t="str">
        <f>actualizaciones!$A$2</f>
        <v xml:space="preserve">acumulado febrero 2011 </v>
      </c>
      <c r="F36" s="60" t="s">
        <v>49</v>
      </c>
      <c r="G36" s="61" t="s">
        <v>50</v>
      </c>
      <c r="H36" s="58"/>
      <c r="I36" s="58"/>
    </row>
    <row r="37" spans="2:14" ht="15" customHeight="1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>
      <c r="B38" s="62" t="s">
        <v>65</v>
      </c>
      <c r="C38" s="63">
        <v>751784</v>
      </c>
      <c r="D38" s="47">
        <f>C38/$C$38</f>
        <v>1</v>
      </c>
      <c r="E38" s="63">
        <v>803189</v>
      </c>
      <c r="F38" s="47">
        <f>E38/$E$38</f>
        <v>1</v>
      </c>
      <c r="G38" s="47">
        <f>E38/C38-1</f>
        <v>6.8377353069498659E-2</v>
      </c>
      <c r="H38" s="58"/>
      <c r="I38" s="58"/>
    </row>
    <row r="39" spans="2:14" ht="15" customHeight="1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>
      <c r="B40" s="64" t="s">
        <v>67</v>
      </c>
      <c r="C40" s="65">
        <v>449713</v>
      </c>
      <c r="D40" s="66">
        <f t="shared" ref="D40:D45" si="0">C40/$C$38</f>
        <v>0.59819442818681967</v>
      </c>
      <c r="E40" s="65">
        <v>495837</v>
      </c>
      <c r="F40" s="66">
        <f t="shared" ref="F40:F45" si="1">E40/$E$38</f>
        <v>0.61733539677460725</v>
      </c>
      <c r="G40" s="66">
        <f t="shared" ref="G40:G45" si="2">E40/C40-1</f>
        <v>0.10256319030136996</v>
      </c>
      <c r="H40" s="58"/>
      <c r="I40" s="58"/>
    </row>
    <row r="41" spans="2:14" ht="15" customHeight="1">
      <c r="B41" s="67" t="s">
        <v>68</v>
      </c>
      <c r="C41" s="68">
        <v>55967</v>
      </c>
      <c r="D41" s="53">
        <f t="shared" si="0"/>
        <v>7.4445585434114059E-2</v>
      </c>
      <c r="E41" s="68">
        <v>63920</v>
      </c>
      <c r="F41" s="53">
        <f t="shared" si="1"/>
        <v>7.958276321015352E-2</v>
      </c>
      <c r="G41" s="54">
        <f t="shared" si="2"/>
        <v>0.14210159558311153</v>
      </c>
      <c r="H41" s="58"/>
      <c r="I41" s="58"/>
    </row>
    <row r="42" spans="2:14" ht="15" customHeight="1">
      <c r="B42" s="67" t="s">
        <v>69</v>
      </c>
      <c r="C42" s="68">
        <v>269189</v>
      </c>
      <c r="D42" s="53">
        <f t="shared" si="0"/>
        <v>0.35806694476072914</v>
      </c>
      <c r="E42" s="68">
        <v>302748</v>
      </c>
      <c r="F42" s="53">
        <f t="shared" si="1"/>
        <v>0.37693245300919209</v>
      </c>
      <c r="G42" s="54">
        <f t="shared" si="2"/>
        <v>0.12466705548889445</v>
      </c>
      <c r="H42" s="58"/>
      <c r="I42" s="58"/>
    </row>
    <row r="43" spans="2:14" ht="15" customHeight="1">
      <c r="B43" s="67" t="s">
        <v>70</v>
      </c>
      <c r="C43" s="68">
        <v>99484</v>
      </c>
      <c r="D43" s="53">
        <f t="shared" si="0"/>
        <v>0.13233056303406299</v>
      </c>
      <c r="E43" s="68">
        <v>101844</v>
      </c>
      <c r="F43" s="53">
        <f t="shared" si="1"/>
        <v>0.12679954531249804</v>
      </c>
      <c r="G43" s="54">
        <f t="shared" si="2"/>
        <v>2.3722407623336439E-2</v>
      </c>
      <c r="H43" s="58"/>
      <c r="I43" s="58"/>
    </row>
    <row r="44" spans="2:14" ht="15" customHeight="1">
      <c r="B44" s="67" t="s">
        <v>78</v>
      </c>
      <c r="C44" s="68">
        <v>18402</v>
      </c>
      <c r="D44" s="53">
        <f t="shared" si="0"/>
        <v>2.4477775531269619E-2</v>
      </c>
      <c r="E44" s="68">
        <v>21324</v>
      </c>
      <c r="F44" s="53">
        <f t="shared" si="1"/>
        <v>2.6549168377554971E-2</v>
      </c>
      <c r="G44" s="54">
        <f t="shared" si="2"/>
        <v>0.15878708835996092</v>
      </c>
      <c r="H44" s="58"/>
      <c r="I44" s="58"/>
    </row>
    <row r="45" spans="2:14" ht="15" customHeight="1">
      <c r="B45" s="67" t="s">
        <v>79</v>
      </c>
      <c r="C45" s="68">
        <v>6671</v>
      </c>
      <c r="D45" s="53">
        <f t="shared" si="0"/>
        <v>8.873559426643824E-3</v>
      </c>
      <c r="E45" s="68">
        <v>6001</v>
      </c>
      <c r="F45" s="53">
        <f t="shared" si="1"/>
        <v>7.4714668652085623E-3</v>
      </c>
      <c r="G45" s="54">
        <f t="shared" si="2"/>
        <v>-0.10043471743366816</v>
      </c>
      <c r="H45" s="58"/>
      <c r="I45" s="58"/>
    </row>
    <row r="46" spans="2:14" ht="15" customHeight="1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>
      <c r="B47" s="64" t="s">
        <v>73</v>
      </c>
      <c r="C47" s="65">
        <v>302071</v>
      </c>
      <c r="D47" s="66">
        <f>C47/$C$38</f>
        <v>0.40180557181318038</v>
      </c>
      <c r="E47" s="65">
        <v>307352</v>
      </c>
      <c r="F47" s="66">
        <f>E47/$E$38</f>
        <v>0.38266460322539275</v>
      </c>
      <c r="G47" s="66">
        <f>E47/C47-1</f>
        <v>1.74826448086709E-2</v>
      </c>
      <c r="H47" s="58"/>
      <c r="I47" s="58"/>
    </row>
    <row r="48" spans="2:14" ht="15" customHeight="1">
      <c r="B48" s="217" t="s">
        <v>74</v>
      </c>
      <c r="C48" s="217"/>
      <c r="D48" s="217"/>
      <c r="E48" s="217"/>
      <c r="F48" s="217"/>
      <c r="G48" s="217"/>
      <c r="H48" s="58"/>
      <c r="I48" s="58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6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1" customWidth="1"/>
    <col min="2" max="8" width="12.42578125" style="1" customWidth="1"/>
    <col min="9" max="9" width="11.42578125" style="1"/>
    <col min="10" max="10" width="11.85546875" style="1" customWidth="1"/>
    <col min="11" max="11" width="3.7109375" style="1" customWidth="1"/>
    <col min="12" max="16" width="11.42578125" style="1"/>
    <col min="17" max="17" width="16.42578125" style="1" customWidth="1"/>
    <col min="18" max="265" width="11.42578125" style="1"/>
    <col min="266" max="266" width="11.85546875" style="1" customWidth="1"/>
    <col min="267" max="267" width="3.7109375" style="1" customWidth="1"/>
    <col min="268" max="521" width="11.42578125" style="1"/>
    <col min="522" max="522" width="11.85546875" style="1" customWidth="1"/>
    <col min="523" max="523" width="3.7109375" style="1" customWidth="1"/>
    <col min="524" max="777" width="11.42578125" style="1"/>
    <col min="778" max="778" width="11.85546875" style="1" customWidth="1"/>
    <col min="779" max="779" width="3.7109375" style="1" customWidth="1"/>
    <col min="780" max="1033" width="11.42578125" style="1"/>
    <col min="1034" max="1034" width="11.85546875" style="1" customWidth="1"/>
    <col min="1035" max="1035" width="3.7109375" style="1" customWidth="1"/>
    <col min="1036" max="1289" width="11.42578125" style="1"/>
    <col min="1290" max="1290" width="11.85546875" style="1" customWidth="1"/>
    <col min="1291" max="1291" width="3.7109375" style="1" customWidth="1"/>
    <col min="1292" max="1545" width="11.42578125" style="1"/>
    <col min="1546" max="1546" width="11.85546875" style="1" customWidth="1"/>
    <col min="1547" max="1547" width="3.7109375" style="1" customWidth="1"/>
    <col min="1548" max="1801" width="11.42578125" style="1"/>
    <col min="1802" max="1802" width="11.85546875" style="1" customWidth="1"/>
    <col min="1803" max="1803" width="3.7109375" style="1" customWidth="1"/>
    <col min="1804" max="2057" width="11.42578125" style="1"/>
    <col min="2058" max="2058" width="11.85546875" style="1" customWidth="1"/>
    <col min="2059" max="2059" width="3.7109375" style="1" customWidth="1"/>
    <col min="2060" max="2313" width="11.42578125" style="1"/>
    <col min="2314" max="2314" width="11.85546875" style="1" customWidth="1"/>
    <col min="2315" max="2315" width="3.7109375" style="1" customWidth="1"/>
    <col min="2316" max="2569" width="11.42578125" style="1"/>
    <col min="2570" max="2570" width="11.85546875" style="1" customWidth="1"/>
    <col min="2571" max="2571" width="3.7109375" style="1" customWidth="1"/>
    <col min="2572" max="2825" width="11.42578125" style="1"/>
    <col min="2826" max="2826" width="11.85546875" style="1" customWidth="1"/>
    <col min="2827" max="2827" width="3.7109375" style="1" customWidth="1"/>
    <col min="2828" max="3081" width="11.42578125" style="1"/>
    <col min="3082" max="3082" width="11.85546875" style="1" customWidth="1"/>
    <col min="3083" max="3083" width="3.7109375" style="1" customWidth="1"/>
    <col min="3084" max="3337" width="11.42578125" style="1"/>
    <col min="3338" max="3338" width="11.85546875" style="1" customWidth="1"/>
    <col min="3339" max="3339" width="3.7109375" style="1" customWidth="1"/>
    <col min="3340" max="3593" width="11.42578125" style="1"/>
    <col min="3594" max="3594" width="11.85546875" style="1" customWidth="1"/>
    <col min="3595" max="3595" width="3.7109375" style="1" customWidth="1"/>
    <col min="3596" max="3849" width="11.42578125" style="1"/>
    <col min="3850" max="3850" width="11.85546875" style="1" customWidth="1"/>
    <col min="3851" max="3851" width="3.7109375" style="1" customWidth="1"/>
    <col min="3852" max="4105" width="11.42578125" style="1"/>
    <col min="4106" max="4106" width="11.85546875" style="1" customWidth="1"/>
    <col min="4107" max="4107" width="3.7109375" style="1" customWidth="1"/>
    <col min="4108" max="4361" width="11.42578125" style="1"/>
    <col min="4362" max="4362" width="11.85546875" style="1" customWidth="1"/>
    <col min="4363" max="4363" width="3.7109375" style="1" customWidth="1"/>
    <col min="4364" max="4617" width="11.42578125" style="1"/>
    <col min="4618" max="4618" width="11.85546875" style="1" customWidth="1"/>
    <col min="4619" max="4619" width="3.7109375" style="1" customWidth="1"/>
    <col min="4620" max="4873" width="11.42578125" style="1"/>
    <col min="4874" max="4874" width="11.85546875" style="1" customWidth="1"/>
    <col min="4875" max="4875" width="3.7109375" style="1" customWidth="1"/>
    <col min="4876" max="5129" width="11.42578125" style="1"/>
    <col min="5130" max="5130" width="11.85546875" style="1" customWidth="1"/>
    <col min="5131" max="5131" width="3.7109375" style="1" customWidth="1"/>
    <col min="5132" max="5385" width="11.42578125" style="1"/>
    <col min="5386" max="5386" width="11.85546875" style="1" customWidth="1"/>
    <col min="5387" max="5387" width="3.7109375" style="1" customWidth="1"/>
    <col min="5388" max="5641" width="11.42578125" style="1"/>
    <col min="5642" max="5642" width="11.85546875" style="1" customWidth="1"/>
    <col min="5643" max="5643" width="3.7109375" style="1" customWidth="1"/>
    <col min="5644" max="5897" width="11.42578125" style="1"/>
    <col min="5898" max="5898" width="11.85546875" style="1" customWidth="1"/>
    <col min="5899" max="5899" width="3.7109375" style="1" customWidth="1"/>
    <col min="5900" max="6153" width="11.42578125" style="1"/>
    <col min="6154" max="6154" width="11.85546875" style="1" customWidth="1"/>
    <col min="6155" max="6155" width="3.7109375" style="1" customWidth="1"/>
    <col min="6156" max="6409" width="11.42578125" style="1"/>
    <col min="6410" max="6410" width="11.85546875" style="1" customWidth="1"/>
    <col min="6411" max="6411" width="3.7109375" style="1" customWidth="1"/>
    <col min="6412" max="6665" width="11.42578125" style="1"/>
    <col min="6666" max="6666" width="11.85546875" style="1" customWidth="1"/>
    <col min="6667" max="6667" width="3.7109375" style="1" customWidth="1"/>
    <col min="6668" max="6921" width="11.42578125" style="1"/>
    <col min="6922" max="6922" width="11.85546875" style="1" customWidth="1"/>
    <col min="6923" max="6923" width="3.7109375" style="1" customWidth="1"/>
    <col min="6924" max="7177" width="11.42578125" style="1"/>
    <col min="7178" max="7178" width="11.85546875" style="1" customWidth="1"/>
    <col min="7179" max="7179" width="3.7109375" style="1" customWidth="1"/>
    <col min="7180" max="7433" width="11.42578125" style="1"/>
    <col min="7434" max="7434" width="11.85546875" style="1" customWidth="1"/>
    <col min="7435" max="7435" width="3.7109375" style="1" customWidth="1"/>
    <col min="7436" max="7689" width="11.42578125" style="1"/>
    <col min="7690" max="7690" width="11.85546875" style="1" customWidth="1"/>
    <col min="7691" max="7691" width="3.7109375" style="1" customWidth="1"/>
    <col min="7692" max="7945" width="11.42578125" style="1"/>
    <col min="7946" max="7946" width="11.85546875" style="1" customWidth="1"/>
    <col min="7947" max="7947" width="3.7109375" style="1" customWidth="1"/>
    <col min="7948" max="8201" width="11.42578125" style="1"/>
    <col min="8202" max="8202" width="11.85546875" style="1" customWidth="1"/>
    <col min="8203" max="8203" width="3.7109375" style="1" customWidth="1"/>
    <col min="8204" max="8457" width="11.42578125" style="1"/>
    <col min="8458" max="8458" width="11.85546875" style="1" customWidth="1"/>
    <col min="8459" max="8459" width="3.7109375" style="1" customWidth="1"/>
    <col min="8460" max="8713" width="11.42578125" style="1"/>
    <col min="8714" max="8714" width="11.85546875" style="1" customWidth="1"/>
    <col min="8715" max="8715" width="3.7109375" style="1" customWidth="1"/>
    <col min="8716" max="8969" width="11.42578125" style="1"/>
    <col min="8970" max="8970" width="11.85546875" style="1" customWidth="1"/>
    <col min="8971" max="8971" width="3.7109375" style="1" customWidth="1"/>
    <col min="8972" max="9225" width="11.42578125" style="1"/>
    <col min="9226" max="9226" width="11.85546875" style="1" customWidth="1"/>
    <col min="9227" max="9227" width="3.7109375" style="1" customWidth="1"/>
    <col min="9228" max="9481" width="11.42578125" style="1"/>
    <col min="9482" max="9482" width="11.85546875" style="1" customWidth="1"/>
    <col min="9483" max="9483" width="3.7109375" style="1" customWidth="1"/>
    <col min="9484" max="9737" width="11.42578125" style="1"/>
    <col min="9738" max="9738" width="11.85546875" style="1" customWidth="1"/>
    <col min="9739" max="9739" width="3.7109375" style="1" customWidth="1"/>
    <col min="9740" max="9993" width="11.42578125" style="1"/>
    <col min="9994" max="9994" width="11.85546875" style="1" customWidth="1"/>
    <col min="9995" max="9995" width="3.7109375" style="1" customWidth="1"/>
    <col min="9996" max="10249" width="11.42578125" style="1"/>
    <col min="10250" max="10250" width="11.85546875" style="1" customWidth="1"/>
    <col min="10251" max="10251" width="3.7109375" style="1" customWidth="1"/>
    <col min="10252" max="10505" width="11.42578125" style="1"/>
    <col min="10506" max="10506" width="11.85546875" style="1" customWidth="1"/>
    <col min="10507" max="10507" width="3.7109375" style="1" customWidth="1"/>
    <col min="10508" max="10761" width="11.42578125" style="1"/>
    <col min="10762" max="10762" width="11.85546875" style="1" customWidth="1"/>
    <col min="10763" max="10763" width="3.7109375" style="1" customWidth="1"/>
    <col min="10764" max="11017" width="11.42578125" style="1"/>
    <col min="11018" max="11018" width="11.85546875" style="1" customWidth="1"/>
    <col min="11019" max="11019" width="3.7109375" style="1" customWidth="1"/>
    <col min="11020" max="11273" width="11.42578125" style="1"/>
    <col min="11274" max="11274" width="11.85546875" style="1" customWidth="1"/>
    <col min="11275" max="11275" width="3.7109375" style="1" customWidth="1"/>
    <col min="11276" max="11529" width="11.42578125" style="1"/>
    <col min="11530" max="11530" width="11.85546875" style="1" customWidth="1"/>
    <col min="11531" max="11531" width="3.7109375" style="1" customWidth="1"/>
    <col min="11532" max="11785" width="11.42578125" style="1"/>
    <col min="11786" max="11786" width="11.85546875" style="1" customWidth="1"/>
    <col min="11787" max="11787" width="3.7109375" style="1" customWidth="1"/>
    <col min="11788" max="12041" width="11.42578125" style="1"/>
    <col min="12042" max="12042" width="11.85546875" style="1" customWidth="1"/>
    <col min="12043" max="12043" width="3.7109375" style="1" customWidth="1"/>
    <col min="12044" max="12297" width="11.42578125" style="1"/>
    <col min="12298" max="12298" width="11.85546875" style="1" customWidth="1"/>
    <col min="12299" max="12299" width="3.7109375" style="1" customWidth="1"/>
    <col min="12300" max="12553" width="11.42578125" style="1"/>
    <col min="12554" max="12554" width="11.85546875" style="1" customWidth="1"/>
    <col min="12555" max="12555" width="3.7109375" style="1" customWidth="1"/>
    <col min="12556" max="12809" width="11.42578125" style="1"/>
    <col min="12810" max="12810" width="11.85546875" style="1" customWidth="1"/>
    <col min="12811" max="12811" width="3.7109375" style="1" customWidth="1"/>
    <col min="12812" max="13065" width="11.42578125" style="1"/>
    <col min="13066" max="13066" width="11.85546875" style="1" customWidth="1"/>
    <col min="13067" max="13067" width="3.7109375" style="1" customWidth="1"/>
    <col min="13068" max="13321" width="11.42578125" style="1"/>
    <col min="13322" max="13322" width="11.85546875" style="1" customWidth="1"/>
    <col min="13323" max="13323" width="3.7109375" style="1" customWidth="1"/>
    <col min="13324" max="13577" width="11.42578125" style="1"/>
    <col min="13578" max="13578" width="11.85546875" style="1" customWidth="1"/>
    <col min="13579" max="13579" width="3.7109375" style="1" customWidth="1"/>
    <col min="13580" max="13833" width="11.42578125" style="1"/>
    <col min="13834" max="13834" width="11.85546875" style="1" customWidth="1"/>
    <col min="13835" max="13835" width="3.7109375" style="1" customWidth="1"/>
    <col min="13836" max="14089" width="11.42578125" style="1"/>
    <col min="14090" max="14090" width="11.85546875" style="1" customWidth="1"/>
    <col min="14091" max="14091" width="3.7109375" style="1" customWidth="1"/>
    <col min="14092" max="14345" width="11.42578125" style="1"/>
    <col min="14346" max="14346" width="11.85546875" style="1" customWidth="1"/>
    <col min="14347" max="14347" width="3.7109375" style="1" customWidth="1"/>
    <col min="14348" max="14601" width="11.42578125" style="1"/>
    <col min="14602" max="14602" width="11.85546875" style="1" customWidth="1"/>
    <col min="14603" max="14603" width="3.7109375" style="1" customWidth="1"/>
    <col min="14604" max="14857" width="11.42578125" style="1"/>
    <col min="14858" max="14858" width="11.85546875" style="1" customWidth="1"/>
    <col min="14859" max="14859" width="3.7109375" style="1" customWidth="1"/>
    <col min="14860" max="15113" width="11.42578125" style="1"/>
    <col min="15114" max="15114" width="11.85546875" style="1" customWidth="1"/>
    <col min="15115" max="15115" width="3.7109375" style="1" customWidth="1"/>
    <col min="15116" max="15369" width="11.42578125" style="1"/>
    <col min="15370" max="15370" width="11.85546875" style="1" customWidth="1"/>
    <col min="15371" max="15371" width="3.7109375" style="1" customWidth="1"/>
    <col min="15372" max="15625" width="11.42578125" style="1"/>
    <col min="15626" max="15626" width="11.85546875" style="1" customWidth="1"/>
    <col min="15627" max="15627" width="3.7109375" style="1" customWidth="1"/>
    <col min="15628" max="15881" width="11.42578125" style="1"/>
    <col min="15882" max="15882" width="11.85546875" style="1" customWidth="1"/>
    <col min="15883" max="15883" width="3.7109375" style="1" customWidth="1"/>
    <col min="15884" max="16137" width="11.42578125" style="1"/>
    <col min="16138" max="16138" width="11.85546875" style="1" customWidth="1"/>
    <col min="16139" max="16139" width="3.7109375" style="1" customWidth="1"/>
    <col min="16140" max="16384" width="11.42578125" style="1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36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76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212" t="s">
        <v>81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2:18" ht="15" customHeight="1">
      <c r="B6" s="15"/>
      <c r="C6" s="213" t="s">
        <v>26</v>
      </c>
      <c r="D6" s="213"/>
      <c r="E6" s="214" t="s">
        <v>27</v>
      </c>
      <c r="F6" s="214"/>
      <c r="G6" s="213" t="s">
        <v>28</v>
      </c>
      <c r="H6" s="213"/>
      <c r="I6" s="214" t="s">
        <v>29</v>
      </c>
      <c r="J6" s="214"/>
      <c r="K6" s="213" t="s">
        <v>30</v>
      </c>
      <c r="L6" s="213"/>
      <c r="N6" s="16"/>
      <c r="O6" s="16"/>
      <c r="P6" s="16"/>
    </row>
    <row r="7" spans="2:18" ht="30" customHeight="1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>
      <c r="B8" s="19" t="s">
        <v>43</v>
      </c>
      <c r="C8" s="20">
        <v>3577582</v>
      </c>
      <c r="D8" s="21">
        <f>C8/C21-1</f>
        <v>0.17311309370786399</v>
      </c>
      <c r="E8" s="22">
        <v>1316062</v>
      </c>
      <c r="F8" s="23">
        <f t="shared" ref="F8:F9" si="0">E8/E21-1</f>
        <v>0.21722683285284727</v>
      </c>
      <c r="G8" s="20">
        <v>1123275</v>
      </c>
      <c r="H8" s="21">
        <f t="shared" ref="H8:H9" si="1">G8/G21-1</f>
        <v>0.19382149351636246</v>
      </c>
      <c r="I8" s="22">
        <v>533909</v>
      </c>
      <c r="J8" s="23">
        <f t="shared" ref="J8:J9" si="2">I8/I21-1</f>
        <v>2.1569505353630447E-2</v>
      </c>
      <c r="K8" s="20">
        <v>31753</v>
      </c>
      <c r="L8" s="21">
        <f t="shared" ref="L8:L9" si="3">K8/K21-1</f>
        <v>-8.3104732753891075E-2</v>
      </c>
    </row>
    <row r="9" spans="2:18">
      <c r="B9" s="19" t="s">
        <v>44</v>
      </c>
      <c r="C9" s="20">
        <v>3415932</v>
      </c>
      <c r="D9" s="21">
        <f t="shared" ref="D9" si="4">C9/C22-1</f>
        <v>5.8338344739510717E-2</v>
      </c>
      <c r="E9" s="22">
        <v>1266965</v>
      </c>
      <c r="F9" s="23">
        <f t="shared" si="0"/>
        <v>8.9998322371392492E-2</v>
      </c>
      <c r="G9" s="20">
        <v>1116370</v>
      </c>
      <c r="H9" s="21">
        <f t="shared" si="1"/>
        <v>9.1681620160079857E-2</v>
      </c>
      <c r="I9" s="22">
        <v>520157</v>
      </c>
      <c r="J9" s="23">
        <f t="shared" si="2"/>
        <v>-4.7212839694320885E-2</v>
      </c>
      <c r="K9" s="20">
        <v>28765</v>
      </c>
      <c r="L9" s="21">
        <f t="shared" si="3"/>
        <v>4.1892127770990495E-3</v>
      </c>
    </row>
    <row r="10" spans="2:18" ht="25.5">
      <c r="B10" s="25" t="str">
        <f>actualizaciones!$A$2</f>
        <v xml:space="preserve">acumulado febrero 2011 </v>
      </c>
      <c r="C10" s="26">
        <v>6993514</v>
      </c>
      <c r="D10" s="27">
        <v>0.11409853145109716</v>
      </c>
      <c r="E10" s="28">
        <v>2583027</v>
      </c>
      <c r="F10" s="29">
        <v>0.15131140263296783</v>
      </c>
      <c r="G10" s="26">
        <v>2239645</v>
      </c>
      <c r="H10" s="27">
        <v>0.14062638462925303</v>
      </c>
      <c r="I10" s="28">
        <v>1054066</v>
      </c>
      <c r="J10" s="29">
        <v>-1.3571433919039366E-2</v>
      </c>
      <c r="K10" s="26">
        <v>60518</v>
      </c>
      <c r="L10" s="27">
        <v>-4.3586825968771725E-2</v>
      </c>
      <c r="O10" s="16"/>
      <c r="P10" s="16"/>
      <c r="Q10" s="16"/>
      <c r="R10" s="16"/>
    </row>
    <row r="11" spans="2:18" outlineLevel="1">
      <c r="B11" s="19" t="s">
        <v>33</v>
      </c>
      <c r="C11" s="20">
        <v>3039598</v>
      </c>
      <c r="D11" s="21">
        <f>C11/C24-1</f>
        <v>6.4640757384912817E-3</v>
      </c>
      <c r="E11" s="22">
        <v>1136712</v>
      </c>
      <c r="F11" s="23">
        <f>E11/E24-1</f>
        <v>2.0222028557298932E-2</v>
      </c>
      <c r="G11" s="20">
        <v>972231</v>
      </c>
      <c r="H11" s="21">
        <f>G11/G24-1</f>
        <v>6.1057422090288416E-2</v>
      </c>
      <c r="I11" s="22">
        <v>446812</v>
      </c>
      <c r="J11" s="23">
        <f>I11/I24-1</f>
        <v>-0.11982854058568837</v>
      </c>
      <c r="K11" s="20">
        <v>28572</v>
      </c>
      <c r="L11" s="21">
        <f>K11/K24-1</f>
        <v>-0.20800532209779354</v>
      </c>
    </row>
    <row r="12" spans="2:18" outlineLevel="1">
      <c r="B12" s="19" t="s">
        <v>34</v>
      </c>
      <c r="C12" s="20">
        <v>3220843</v>
      </c>
      <c r="D12" s="21">
        <f t="shared" ref="D12:F62" si="5">C12/C25-1</f>
        <v>7.4448105062862036E-2</v>
      </c>
      <c r="E12" s="22">
        <v>1217507</v>
      </c>
      <c r="F12" s="23">
        <f t="shared" si="5"/>
        <v>6.7316374423827874E-2</v>
      </c>
      <c r="G12" s="20">
        <v>1034902</v>
      </c>
      <c r="H12" s="21">
        <f t="shared" ref="H12:H22" si="6">G12/G25-1</f>
        <v>0.16204480864867787</v>
      </c>
      <c r="I12" s="22">
        <v>445278</v>
      </c>
      <c r="J12" s="23">
        <f t="shared" ref="J12:J22" si="7">I12/I25-1</f>
        <v>-8.6603609868368459E-2</v>
      </c>
      <c r="K12" s="20">
        <v>30419</v>
      </c>
      <c r="L12" s="21">
        <f t="shared" ref="L12:L22" si="8">K12/K25-1</f>
        <v>9.8000288766965094E-2</v>
      </c>
    </row>
    <row r="13" spans="2:18" outlineLevel="1">
      <c r="B13" s="19" t="s">
        <v>35</v>
      </c>
      <c r="C13" s="20">
        <v>3061159</v>
      </c>
      <c r="D13" s="21">
        <f t="shared" si="5"/>
        <v>6.3841048647435006E-2</v>
      </c>
      <c r="E13" s="22">
        <v>1172998</v>
      </c>
      <c r="F13" s="23">
        <f t="shared" si="5"/>
        <v>6.7908343628545698E-2</v>
      </c>
      <c r="G13" s="20">
        <v>1051574</v>
      </c>
      <c r="H13" s="21">
        <f t="shared" si="6"/>
        <v>0.12665906685123351</v>
      </c>
      <c r="I13" s="22">
        <v>342522</v>
      </c>
      <c r="J13" s="23">
        <f t="shared" si="7"/>
        <v>-8.60523198104447E-2</v>
      </c>
      <c r="K13" s="20">
        <v>27998</v>
      </c>
      <c r="L13" s="21">
        <f t="shared" si="8"/>
        <v>-3.3551950293406962E-2</v>
      </c>
    </row>
    <row r="14" spans="2:18" outlineLevel="1">
      <c r="B14" s="19" t="s">
        <v>36</v>
      </c>
      <c r="C14" s="20">
        <v>2770589</v>
      </c>
      <c r="D14" s="21">
        <f t="shared" si="5"/>
        <v>1.9562233433795928E-2</v>
      </c>
      <c r="E14" s="22">
        <v>1079904</v>
      </c>
      <c r="F14" s="23">
        <f t="shared" si="5"/>
        <v>2.1019749033726942E-2</v>
      </c>
      <c r="G14" s="20">
        <v>894397</v>
      </c>
      <c r="H14" s="21">
        <f t="shared" si="6"/>
        <v>5.5148941190349854E-2</v>
      </c>
      <c r="I14" s="22">
        <v>344876</v>
      </c>
      <c r="J14" s="23">
        <f t="shared" si="7"/>
        <v>-0.11994488108604673</v>
      </c>
      <c r="K14" s="20">
        <v>22588</v>
      </c>
      <c r="L14" s="21">
        <f t="shared" si="8"/>
        <v>-0.12656123119755613</v>
      </c>
    </row>
    <row r="15" spans="2:18" outlineLevel="1">
      <c r="B15" s="19" t="s">
        <v>37</v>
      </c>
      <c r="C15" s="20">
        <v>3603737</v>
      </c>
      <c r="D15" s="21">
        <f t="shared" si="5"/>
        <v>9.482941182402671E-3</v>
      </c>
      <c r="E15" s="22">
        <v>1388987</v>
      </c>
      <c r="F15" s="23">
        <f t="shared" si="5"/>
        <v>-5.6241109416018675E-3</v>
      </c>
      <c r="G15" s="20">
        <v>1165063</v>
      </c>
      <c r="H15" s="21">
        <f t="shared" si="6"/>
        <v>6.6312834692007883E-2</v>
      </c>
      <c r="I15" s="22">
        <v>446560</v>
      </c>
      <c r="J15" s="23">
        <f t="shared" si="7"/>
        <v>-0.20802333933369399</v>
      </c>
      <c r="K15" s="20">
        <v>22619</v>
      </c>
      <c r="L15" s="21">
        <f t="shared" si="8"/>
        <v>5.7753460531238199E-2</v>
      </c>
    </row>
    <row r="16" spans="2:18" outlineLevel="1">
      <c r="B16" s="19" t="s">
        <v>38</v>
      </c>
      <c r="C16" s="20">
        <v>3253452</v>
      </c>
      <c r="D16" s="21">
        <f t="shared" si="5"/>
        <v>2.3377128292525029E-2</v>
      </c>
      <c r="E16" s="22">
        <v>1306347</v>
      </c>
      <c r="F16" s="23">
        <f t="shared" si="5"/>
        <v>6.2691066817865959E-2</v>
      </c>
      <c r="G16" s="20">
        <v>1077779</v>
      </c>
      <c r="H16" s="21">
        <f t="shared" si="6"/>
        <v>5.9954800081823967E-2</v>
      </c>
      <c r="I16" s="22">
        <v>371772</v>
      </c>
      <c r="J16" s="23">
        <f t="shared" si="7"/>
        <v>-0.18210977890221103</v>
      </c>
      <c r="K16" s="20">
        <v>22934</v>
      </c>
      <c r="L16" s="21">
        <f t="shared" si="8"/>
        <v>-0.15869405722670582</v>
      </c>
    </row>
    <row r="17" spans="2:18" outlineLevel="1">
      <c r="B17" s="19" t="s">
        <v>39</v>
      </c>
      <c r="C17" s="20">
        <v>2661272</v>
      </c>
      <c r="D17" s="21">
        <f t="shared" si="5"/>
        <v>3.607557089287261E-2</v>
      </c>
      <c r="E17" s="22">
        <v>996641</v>
      </c>
      <c r="F17" s="23">
        <f t="shared" si="5"/>
        <v>2.8320468678580957E-2</v>
      </c>
      <c r="G17" s="20">
        <v>841798</v>
      </c>
      <c r="H17" s="21">
        <f t="shared" si="6"/>
        <v>3.9864019359453051E-2</v>
      </c>
      <c r="I17" s="22">
        <v>411220</v>
      </c>
      <c r="J17" s="23">
        <f t="shared" si="7"/>
        <v>1.8269521248408971E-2</v>
      </c>
      <c r="K17" s="20">
        <v>26127</v>
      </c>
      <c r="L17" s="21">
        <f t="shared" si="8"/>
        <v>-7.0279695395345509E-2</v>
      </c>
      <c r="N17" s="24"/>
      <c r="O17" s="24"/>
      <c r="P17" s="24"/>
    </row>
    <row r="18" spans="2:18" outlineLevel="1">
      <c r="B18" s="19" t="s">
        <v>40</v>
      </c>
      <c r="C18" s="20">
        <v>2458602</v>
      </c>
      <c r="D18" s="21">
        <f t="shared" si="5"/>
        <v>1.4648129592242709E-2</v>
      </c>
      <c r="E18" s="22">
        <v>952550</v>
      </c>
      <c r="F18" s="23">
        <f t="shared" si="5"/>
        <v>5.6023396480771925E-2</v>
      </c>
      <c r="G18" s="20">
        <v>758111</v>
      </c>
      <c r="H18" s="21">
        <f t="shared" si="6"/>
        <v>1.3876573919904711E-2</v>
      </c>
      <c r="I18" s="22">
        <v>375761</v>
      </c>
      <c r="J18" s="23">
        <f t="shared" si="7"/>
        <v>-6.123107523355098E-3</v>
      </c>
      <c r="K18" s="20">
        <v>25316</v>
      </c>
      <c r="L18" s="21">
        <f t="shared" si="8"/>
        <v>-0.16008095285491519</v>
      </c>
    </row>
    <row r="19" spans="2:18" outlineLevel="1">
      <c r="B19" s="19" t="s">
        <v>41</v>
      </c>
      <c r="C19" s="20">
        <v>2704646</v>
      </c>
      <c r="D19" s="21">
        <f t="shared" si="5"/>
        <v>-7.3257212835748375E-2</v>
      </c>
      <c r="E19" s="22">
        <v>1061280</v>
      </c>
      <c r="F19" s="23">
        <f t="shared" si="5"/>
        <v>-3.62592387094548E-2</v>
      </c>
      <c r="G19" s="20">
        <v>822032</v>
      </c>
      <c r="H19" s="21">
        <f t="shared" si="6"/>
        <v>-8.4832298150475771E-2</v>
      </c>
      <c r="I19" s="22">
        <v>375761</v>
      </c>
      <c r="J19" s="23">
        <f t="shared" si="7"/>
        <v>-0.16679749170702285</v>
      </c>
      <c r="K19" s="20">
        <v>27550</v>
      </c>
      <c r="L19" s="21">
        <f t="shared" si="8"/>
        <v>-7.6649797231625127E-2</v>
      </c>
    </row>
    <row r="20" spans="2:18" outlineLevel="1">
      <c r="B20" s="19" t="s">
        <v>42</v>
      </c>
      <c r="C20" s="20">
        <v>3178209</v>
      </c>
      <c r="D20" s="21">
        <f t="shared" si="5"/>
        <v>-3.2647373846854788E-2</v>
      </c>
      <c r="E20" s="22">
        <v>1138233</v>
      </c>
      <c r="F20" s="23">
        <f t="shared" si="5"/>
        <v>-1.7154822554183546E-2</v>
      </c>
      <c r="G20" s="20">
        <v>1013045</v>
      </c>
      <c r="H20" s="21">
        <f t="shared" si="6"/>
        <v>-2.182026045654728E-2</v>
      </c>
      <c r="I20" s="22">
        <v>487432</v>
      </c>
      <c r="J20" s="23">
        <f t="shared" si="7"/>
        <v>-0.10964006174023433</v>
      </c>
      <c r="K20" s="20">
        <v>28465</v>
      </c>
      <c r="L20" s="21">
        <f t="shared" si="8"/>
        <v>-0.22362535457124155</v>
      </c>
    </row>
    <row r="21" spans="2:18" outlineLevel="1">
      <c r="B21" s="19" t="s">
        <v>43</v>
      </c>
      <c r="C21" s="20">
        <v>3049648</v>
      </c>
      <c r="D21" s="21">
        <f t="shared" si="5"/>
        <v>-3.0898829095330149E-2</v>
      </c>
      <c r="E21" s="22">
        <v>1081197</v>
      </c>
      <c r="F21" s="23">
        <f t="shared" si="5"/>
        <v>-2.5021980350693696E-2</v>
      </c>
      <c r="G21" s="20">
        <v>940907</v>
      </c>
      <c r="H21" s="21">
        <f t="shared" si="6"/>
        <v>-6.0253586820276928E-2</v>
      </c>
      <c r="I21" s="22">
        <v>522636</v>
      </c>
      <c r="J21" s="23">
        <f t="shared" si="7"/>
        <v>-1.6238661453931491E-2</v>
      </c>
      <c r="K21" s="20">
        <v>34631</v>
      </c>
      <c r="L21" s="21">
        <f t="shared" si="8"/>
        <v>-0.11819825325287092</v>
      </c>
    </row>
    <row r="22" spans="2:18" outlineLevel="1">
      <c r="B22" s="19" t="s">
        <v>44</v>
      </c>
      <c r="C22" s="20">
        <v>3227637</v>
      </c>
      <c r="D22" s="21">
        <f t="shared" si="5"/>
        <v>-5.6395205550938021E-2</v>
      </c>
      <c r="E22" s="22">
        <v>1162355</v>
      </c>
      <c r="F22" s="23">
        <f t="shared" si="5"/>
        <v>-6.4817630768884138E-2</v>
      </c>
      <c r="G22" s="20">
        <v>1022615</v>
      </c>
      <c r="H22" s="21">
        <f t="shared" si="6"/>
        <v>-5.5476328141885189E-2</v>
      </c>
      <c r="I22" s="22">
        <v>545932</v>
      </c>
      <c r="J22" s="23">
        <f t="shared" si="7"/>
        <v>-8.1423600594961676E-2</v>
      </c>
      <c r="K22" s="20">
        <v>28645</v>
      </c>
      <c r="L22" s="21">
        <f t="shared" si="8"/>
        <v>-0.13141696230934841</v>
      </c>
    </row>
    <row r="23" spans="2:18" ht="15" customHeight="1">
      <c r="B23" s="30">
        <v>2010</v>
      </c>
      <c r="C23" s="31">
        <v>36229392</v>
      </c>
      <c r="D23" s="32">
        <f>C23/C36-1</f>
        <v>2.8979059372828964E-3</v>
      </c>
      <c r="E23" s="31">
        <v>13694711</v>
      </c>
      <c r="F23" s="32">
        <f>E23/E36-1</f>
        <v>1.2961071591193862E-2</v>
      </c>
      <c r="G23" s="31">
        <v>11594454</v>
      </c>
      <c r="H23" s="32">
        <f>G23/G36-1</f>
        <v>2.8574515770976694E-2</v>
      </c>
      <c r="I23" s="31">
        <v>5116562</v>
      </c>
      <c r="J23" s="32">
        <f>I23/I36-1</f>
        <v>-0.10016953504486348</v>
      </c>
      <c r="K23" s="31">
        <v>325864</v>
      </c>
      <c r="L23" s="32">
        <f>K23/K36-1</f>
        <v>-0.10538612110879586</v>
      </c>
      <c r="O23" s="16"/>
      <c r="P23" s="16"/>
      <c r="Q23" s="16"/>
      <c r="R23" s="16"/>
    </row>
    <row r="24" spans="2:18" ht="15" hidden="1" customHeight="1" outlineLevel="1">
      <c r="B24" s="19" t="s">
        <v>33</v>
      </c>
      <c r="C24" s="20">
        <v>3020076</v>
      </c>
      <c r="D24" s="21">
        <f t="shared" si="5"/>
        <v>-0.10062421660235699</v>
      </c>
      <c r="E24" s="22">
        <v>1114181</v>
      </c>
      <c r="F24" s="23">
        <f t="shared" si="5"/>
        <v>-9.2075037504899426E-2</v>
      </c>
      <c r="G24" s="20">
        <v>916285</v>
      </c>
      <c r="H24" s="21">
        <f t="shared" ref="H24:H62" si="9">G24/G37-1</f>
        <v>-0.12024590887968012</v>
      </c>
      <c r="I24" s="22">
        <v>507642</v>
      </c>
      <c r="J24" s="23">
        <f t="shared" ref="J24:J62" si="10">I24/I37-1</f>
        <v>-0.12698887673607528</v>
      </c>
      <c r="K24" s="20">
        <v>36076</v>
      </c>
      <c r="L24" s="21">
        <f t="shared" ref="L24:L62" si="11">K24/K37-1</f>
        <v>-5.4810312303500308E-2</v>
      </c>
      <c r="N24" s="24"/>
      <c r="O24" s="24"/>
      <c r="P24" s="24"/>
    </row>
    <row r="25" spans="2:18" ht="15" hidden="1" customHeight="1" outlineLevel="1">
      <c r="B25" s="19" t="s">
        <v>34</v>
      </c>
      <c r="C25" s="20">
        <v>2997672</v>
      </c>
      <c r="D25" s="21">
        <f t="shared" si="5"/>
        <v>-0.11885319628502189</v>
      </c>
      <c r="E25" s="22">
        <v>1140718</v>
      </c>
      <c r="F25" s="23">
        <f t="shared" si="5"/>
        <v>-9.1916617178084081E-2</v>
      </c>
      <c r="G25" s="20">
        <v>890587</v>
      </c>
      <c r="H25" s="21">
        <f t="shared" si="9"/>
        <v>-0.16278385482275881</v>
      </c>
      <c r="I25" s="22">
        <v>487497</v>
      </c>
      <c r="J25" s="23">
        <f t="shared" si="10"/>
        <v>-0.11267867121220665</v>
      </c>
      <c r="K25" s="20">
        <v>27704</v>
      </c>
      <c r="L25" s="21">
        <f t="shared" si="11"/>
        <v>-0.34725036520427877</v>
      </c>
      <c r="O25" s="24"/>
      <c r="P25" s="24"/>
      <c r="Q25" s="24"/>
    </row>
    <row r="26" spans="2:18" ht="15" hidden="1" customHeight="1" outlineLevel="1">
      <c r="B26" s="19" t="s">
        <v>35</v>
      </c>
      <c r="C26" s="20">
        <v>2877459</v>
      </c>
      <c r="D26" s="21">
        <f t="shared" si="5"/>
        <v>-0.12571846305344481</v>
      </c>
      <c r="E26" s="22">
        <v>1098407</v>
      </c>
      <c r="F26" s="23">
        <f t="shared" si="5"/>
        <v>-0.14627355913207107</v>
      </c>
      <c r="G26" s="20">
        <v>933356</v>
      </c>
      <c r="H26" s="21">
        <f t="shared" si="9"/>
        <v>-9.4199361231962486E-2</v>
      </c>
      <c r="I26" s="22">
        <v>374772</v>
      </c>
      <c r="J26" s="23">
        <f t="shared" si="10"/>
        <v>-0.21729922998043105</v>
      </c>
      <c r="K26" s="20">
        <v>28970</v>
      </c>
      <c r="L26" s="21">
        <f t="shared" si="11"/>
        <v>-0.32806049079185418</v>
      </c>
    </row>
    <row r="27" spans="2:18" ht="15" hidden="1" customHeight="1" outlineLevel="1">
      <c r="B27" s="19" t="s">
        <v>36</v>
      </c>
      <c r="C27" s="20">
        <v>2717430</v>
      </c>
      <c r="D27" s="21">
        <f t="shared" si="5"/>
        <v>-0.11981197986997827</v>
      </c>
      <c r="E27" s="22">
        <v>1057672</v>
      </c>
      <c r="F27" s="23">
        <f t="shared" si="5"/>
        <v>-0.1130276103356781</v>
      </c>
      <c r="G27" s="20">
        <v>847650</v>
      </c>
      <c r="H27" s="21">
        <f t="shared" si="9"/>
        <v>-9.9423095311454213E-2</v>
      </c>
      <c r="I27" s="22">
        <v>391880</v>
      </c>
      <c r="J27" s="23">
        <f t="shared" si="10"/>
        <v>-0.22710382858540357</v>
      </c>
      <c r="K27" s="20">
        <v>25861</v>
      </c>
      <c r="L27" s="21">
        <f t="shared" si="11"/>
        <v>-0.24259020618556704</v>
      </c>
    </row>
    <row r="28" spans="2:18" ht="15" hidden="1" customHeight="1" outlineLevel="1">
      <c r="B28" s="19" t="s">
        <v>37</v>
      </c>
      <c r="C28" s="20">
        <v>3569884</v>
      </c>
      <c r="D28" s="21">
        <f t="shared" si="5"/>
        <v>-0.14115038584531348</v>
      </c>
      <c r="E28" s="22">
        <v>1396843</v>
      </c>
      <c r="F28" s="23">
        <f t="shared" si="5"/>
        <v>-0.12639381489850454</v>
      </c>
      <c r="G28" s="20">
        <v>1092609</v>
      </c>
      <c r="H28" s="21">
        <f t="shared" si="9"/>
        <v>-0.11538875696384754</v>
      </c>
      <c r="I28" s="22">
        <v>563855</v>
      </c>
      <c r="J28" s="23">
        <f t="shared" si="10"/>
        <v>-0.24445590856101518</v>
      </c>
      <c r="K28" s="20">
        <v>21384</v>
      </c>
      <c r="L28" s="21">
        <f t="shared" si="11"/>
        <v>-0.32942393928941016</v>
      </c>
    </row>
    <row r="29" spans="2:18" ht="15" hidden="1" customHeight="1" outlineLevel="1">
      <c r="B29" s="19" t="s">
        <v>38</v>
      </c>
      <c r="C29" s="20">
        <v>3179133</v>
      </c>
      <c r="D29" s="21">
        <f t="shared" si="5"/>
        <v>-0.16385121540279957</v>
      </c>
      <c r="E29" s="22">
        <v>1229282</v>
      </c>
      <c r="F29" s="23">
        <f t="shared" si="5"/>
        <v>-0.17766683546607032</v>
      </c>
      <c r="G29" s="20">
        <v>1016816</v>
      </c>
      <c r="H29" s="21">
        <f t="shared" si="9"/>
        <v>-0.13327628003395919</v>
      </c>
      <c r="I29" s="22">
        <v>454550</v>
      </c>
      <c r="J29" s="23">
        <f t="shared" si="10"/>
        <v>-0.24326043128578301</v>
      </c>
      <c r="K29" s="20">
        <v>27260</v>
      </c>
      <c r="L29" s="21">
        <f t="shared" si="11"/>
        <v>-0.35486924624304816</v>
      </c>
      <c r="O29" s="16"/>
      <c r="P29" s="16"/>
      <c r="Q29" s="16"/>
    </row>
    <row r="30" spans="2:18" ht="15" hidden="1" customHeight="1" outlineLevel="1">
      <c r="B30" s="19" t="s">
        <v>39</v>
      </c>
      <c r="C30" s="20">
        <v>2568608</v>
      </c>
      <c r="D30" s="21">
        <f t="shared" si="5"/>
        <v>-0.16802419155012427</v>
      </c>
      <c r="E30" s="22">
        <v>969193</v>
      </c>
      <c r="F30" s="23">
        <f t="shared" si="5"/>
        <v>-0.20338817271116283</v>
      </c>
      <c r="G30" s="20">
        <v>809527</v>
      </c>
      <c r="H30" s="21">
        <f t="shared" si="9"/>
        <v>-0.18128786859779866</v>
      </c>
      <c r="I30" s="22">
        <v>403842</v>
      </c>
      <c r="J30" s="23">
        <f t="shared" si="10"/>
        <v>-0.20322858134983268</v>
      </c>
      <c r="K30" s="20">
        <v>28102</v>
      </c>
      <c r="L30" s="21">
        <f t="shared" si="11"/>
        <v>-0.28193990188062146</v>
      </c>
    </row>
    <row r="31" spans="2:18" ht="15" hidden="1" customHeight="1" outlineLevel="1">
      <c r="B31" s="19" t="s">
        <v>40</v>
      </c>
      <c r="C31" s="20">
        <v>2423108</v>
      </c>
      <c r="D31" s="21">
        <f t="shared" si="5"/>
        <v>-0.18381636922596034</v>
      </c>
      <c r="E31" s="22">
        <v>902016</v>
      </c>
      <c r="F31" s="23">
        <f t="shared" si="5"/>
        <v>-0.24811887179820602</v>
      </c>
      <c r="G31" s="20">
        <v>747735</v>
      </c>
      <c r="H31" s="21">
        <f t="shared" si="9"/>
        <v>-0.15025961495845819</v>
      </c>
      <c r="I31" s="22">
        <v>378076</v>
      </c>
      <c r="J31" s="23">
        <f t="shared" si="10"/>
        <v>-0.25850731047196918</v>
      </c>
      <c r="K31" s="20">
        <v>30141</v>
      </c>
      <c r="L31" s="21">
        <f t="shared" si="11"/>
        <v>-0.36440892412804182</v>
      </c>
    </row>
    <row r="32" spans="2:18" ht="15" hidden="1" customHeight="1" outlineLevel="1">
      <c r="B32" s="19" t="s">
        <v>41</v>
      </c>
      <c r="C32" s="20">
        <v>2918443</v>
      </c>
      <c r="D32" s="21">
        <f t="shared" si="5"/>
        <v>-0.13583689398582843</v>
      </c>
      <c r="E32" s="22">
        <v>1101209</v>
      </c>
      <c r="F32" s="23">
        <f t="shared" si="5"/>
        <v>-0.16406812804258264</v>
      </c>
      <c r="G32" s="20">
        <v>898231</v>
      </c>
      <c r="H32" s="21">
        <f t="shared" si="9"/>
        <v>-8.3659359930302601E-2</v>
      </c>
      <c r="I32" s="22">
        <v>450984</v>
      </c>
      <c r="J32" s="23">
        <f t="shared" si="10"/>
        <v>-0.26445855052419376</v>
      </c>
      <c r="K32" s="20">
        <v>29837</v>
      </c>
      <c r="L32" s="21">
        <f t="shared" si="11"/>
        <v>-0.29333049121311161</v>
      </c>
    </row>
    <row r="33" spans="2:12" ht="15" hidden="1" customHeight="1" outlineLevel="1">
      <c r="B33" s="19" t="s">
        <v>42</v>
      </c>
      <c r="C33" s="20">
        <v>3285471</v>
      </c>
      <c r="D33" s="21">
        <f t="shared" si="5"/>
        <v>-0.17517913745897196</v>
      </c>
      <c r="E33" s="22">
        <v>1158100</v>
      </c>
      <c r="F33" s="23">
        <f t="shared" si="5"/>
        <v>-0.23331495125217727</v>
      </c>
      <c r="G33" s="20">
        <v>1035643</v>
      </c>
      <c r="H33" s="21">
        <f t="shared" si="9"/>
        <v>-0.16210452223089711</v>
      </c>
      <c r="I33" s="22">
        <v>547455</v>
      </c>
      <c r="J33" s="23">
        <f t="shared" si="10"/>
        <v>-0.17383614503649758</v>
      </c>
      <c r="K33" s="20">
        <v>36664</v>
      </c>
      <c r="L33" s="21">
        <f t="shared" si="11"/>
        <v>-0.23743760399334446</v>
      </c>
    </row>
    <row r="34" spans="2:12" ht="15" hidden="1" customHeight="1" outlineLevel="1">
      <c r="B34" s="19" t="s">
        <v>43</v>
      </c>
      <c r="C34" s="20">
        <v>3146883</v>
      </c>
      <c r="D34" s="21">
        <f t="shared" si="5"/>
        <v>-0.16047434562851515</v>
      </c>
      <c r="E34" s="22">
        <v>1108945</v>
      </c>
      <c r="F34" s="23">
        <f t="shared" si="5"/>
        <v>-0.20602548433773582</v>
      </c>
      <c r="G34" s="20">
        <v>1001235</v>
      </c>
      <c r="H34" s="21">
        <f t="shared" si="9"/>
        <v>-0.16602043561664603</v>
      </c>
      <c r="I34" s="22">
        <v>531263</v>
      </c>
      <c r="J34" s="23">
        <f t="shared" si="10"/>
        <v>-0.16080813186639598</v>
      </c>
      <c r="K34" s="20">
        <v>39273</v>
      </c>
      <c r="L34" s="21">
        <f t="shared" si="11"/>
        <v>-0.1910646975220911</v>
      </c>
    </row>
    <row r="35" spans="2:12" ht="15" hidden="1" customHeight="1" outlineLevel="1">
      <c r="B35" s="19" t="s">
        <v>44</v>
      </c>
      <c r="C35" s="20">
        <v>3420539</v>
      </c>
      <c r="D35" s="21">
        <f t="shared" si="5"/>
        <v>-9.9811253323199511E-2</v>
      </c>
      <c r="E35" s="22">
        <v>1242918</v>
      </c>
      <c r="F35" s="23">
        <f t="shared" si="5"/>
        <v>-0.14317681089085155</v>
      </c>
      <c r="G35" s="20">
        <v>1082678</v>
      </c>
      <c r="H35" s="21">
        <f t="shared" si="9"/>
        <v>-0.10436098286529238</v>
      </c>
      <c r="I35" s="22">
        <v>594324</v>
      </c>
      <c r="J35" s="23">
        <f t="shared" si="10"/>
        <v>-6.7863041156349002E-2</v>
      </c>
      <c r="K35" s="20">
        <v>32979</v>
      </c>
      <c r="L35" s="21">
        <f t="shared" si="11"/>
        <v>-0.23347433990330979</v>
      </c>
    </row>
    <row r="36" spans="2:12" collapsed="1">
      <c r="B36" s="33">
        <v>2009</v>
      </c>
      <c r="C36" s="34">
        <v>36124706</v>
      </c>
      <c r="D36" s="35">
        <f t="shared" si="5"/>
        <v>-0.1411573422777006</v>
      </c>
      <c r="E36" s="34">
        <v>13519484</v>
      </c>
      <c r="F36" s="35">
        <f t="shared" si="5"/>
        <v>-0.16276246416833373</v>
      </c>
      <c r="G36" s="34">
        <v>11272352</v>
      </c>
      <c r="H36" s="35">
        <f t="shared" si="9"/>
        <v>-0.13153237221397163</v>
      </c>
      <c r="I36" s="34">
        <v>5686140</v>
      </c>
      <c r="J36" s="35">
        <f t="shared" si="10"/>
        <v>-0.1907996498579807</v>
      </c>
      <c r="K36" s="34">
        <v>364251</v>
      </c>
      <c r="L36" s="35">
        <f t="shared" si="11"/>
        <v>-0.27214579024668051</v>
      </c>
    </row>
    <row r="37" spans="2:12" ht="15" hidden="1" customHeight="1" outlineLevel="1">
      <c r="B37" s="19" t="s">
        <v>33</v>
      </c>
      <c r="C37" s="20">
        <v>3357969</v>
      </c>
      <c r="D37" s="21">
        <f t="shared" si="5"/>
        <v>-7.3087376260990933E-2</v>
      </c>
      <c r="E37" s="22">
        <v>1227173</v>
      </c>
      <c r="F37" s="23">
        <f t="shared" si="5"/>
        <v>-9.7680844634016717E-2</v>
      </c>
      <c r="G37" s="20">
        <v>1041524</v>
      </c>
      <c r="H37" s="21">
        <f t="shared" si="9"/>
        <v>-7.734611347096787E-2</v>
      </c>
      <c r="I37" s="22">
        <v>581484</v>
      </c>
      <c r="J37" s="23">
        <f t="shared" si="10"/>
        <v>-7.5771350825550421E-2</v>
      </c>
      <c r="K37" s="20">
        <v>38168</v>
      </c>
      <c r="L37" s="21">
        <f t="shared" si="11"/>
        <v>-8.4261036468330164E-2</v>
      </c>
    </row>
    <row r="38" spans="2:12" ht="15" hidden="1" customHeight="1" outlineLevel="1">
      <c r="B38" s="19" t="s">
        <v>34</v>
      </c>
      <c r="C38" s="20">
        <v>3402012</v>
      </c>
      <c r="D38" s="21">
        <f t="shared" si="5"/>
        <v>-6.7762877199155191E-2</v>
      </c>
      <c r="E38" s="22">
        <v>1256182</v>
      </c>
      <c r="F38" s="23">
        <f t="shared" si="5"/>
        <v>-9.2129046432750328E-2</v>
      </c>
      <c r="G38" s="20">
        <v>1063748</v>
      </c>
      <c r="H38" s="21">
        <f t="shared" si="9"/>
        <v>-5.7954817169829753E-2</v>
      </c>
      <c r="I38" s="22">
        <v>549403</v>
      </c>
      <c r="J38" s="23">
        <f t="shared" si="10"/>
        <v>-9.6544556686010696E-2</v>
      </c>
      <c r="K38" s="20">
        <v>42442</v>
      </c>
      <c r="L38" s="21">
        <f t="shared" si="11"/>
        <v>-1.911299082483997E-2</v>
      </c>
    </row>
    <row r="39" spans="2:12" ht="15" hidden="1" customHeight="1" outlineLevel="1">
      <c r="B39" s="19" t="s">
        <v>35</v>
      </c>
      <c r="C39" s="20">
        <v>3291227</v>
      </c>
      <c r="D39" s="21">
        <f t="shared" si="5"/>
        <v>-4.4851448513034131E-2</v>
      </c>
      <c r="E39" s="22">
        <v>1286603</v>
      </c>
      <c r="F39" s="23">
        <f t="shared" si="5"/>
        <v>-6.4076357689890395E-2</v>
      </c>
      <c r="G39" s="20">
        <v>1030421</v>
      </c>
      <c r="H39" s="21">
        <f t="shared" si="9"/>
        <v>-6.7350550603041404E-3</v>
      </c>
      <c r="I39" s="22">
        <v>478819</v>
      </c>
      <c r="J39" s="23">
        <f t="shared" si="10"/>
        <v>-7.7478695959601773E-2</v>
      </c>
      <c r="K39" s="20">
        <v>43114</v>
      </c>
      <c r="L39" s="21">
        <f t="shared" si="11"/>
        <v>-1.1894666880572058E-2</v>
      </c>
    </row>
    <row r="40" spans="2:12" ht="15" hidden="1" customHeight="1" outlineLevel="1">
      <c r="B40" s="19" t="s">
        <v>36</v>
      </c>
      <c r="C40" s="20">
        <v>3087329</v>
      </c>
      <c r="D40" s="21">
        <f t="shared" si="5"/>
        <v>-4.1075012121172594E-2</v>
      </c>
      <c r="E40" s="22">
        <v>1192452</v>
      </c>
      <c r="F40" s="23">
        <f t="shared" si="5"/>
        <v>-4.1001741144490844E-2</v>
      </c>
      <c r="G40" s="20">
        <v>941230</v>
      </c>
      <c r="H40" s="21">
        <f t="shared" si="9"/>
        <v>-6.6907985689711458E-3</v>
      </c>
      <c r="I40" s="22">
        <v>507028</v>
      </c>
      <c r="J40" s="23">
        <f t="shared" si="10"/>
        <v>-9.5819958627576862E-2</v>
      </c>
      <c r="K40" s="20">
        <v>34144</v>
      </c>
      <c r="L40" s="21">
        <f t="shared" si="11"/>
        <v>-7.4562948909066229E-2</v>
      </c>
    </row>
    <row r="41" spans="2:12" ht="13.5" hidden="1" customHeight="1" outlineLevel="1">
      <c r="B41" s="19" t="s">
        <v>37</v>
      </c>
      <c r="C41" s="20">
        <v>4156588</v>
      </c>
      <c r="D41" s="21">
        <f t="shared" si="5"/>
        <v>-1.7439634036220064E-2</v>
      </c>
      <c r="E41" s="22">
        <v>1598939</v>
      </c>
      <c r="F41" s="23">
        <f t="shared" si="5"/>
        <v>-2.3279694132551931E-2</v>
      </c>
      <c r="G41" s="20">
        <v>1235129</v>
      </c>
      <c r="H41" s="21">
        <f t="shared" si="9"/>
        <v>1.4205606862704112E-2</v>
      </c>
      <c r="I41" s="22">
        <v>746290</v>
      </c>
      <c r="J41" s="23">
        <f t="shared" si="10"/>
        <v>-3.5677690040457399E-2</v>
      </c>
      <c r="K41" s="20">
        <v>31889</v>
      </c>
      <c r="L41" s="21">
        <f t="shared" si="11"/>
        <v>0.17706333973128596</v>
      </c>
    </row>
    <row r="42" spans="2:12" ht="13.5" hidden="1" customHeight="1" outlineLevel="1">
      <c r="B42" s="19" t="s">
        <v>38</v>
      </c>
      <c r="C42" s="20">
        <v>3802114</v>
      </c>
      <c r="D42" s="21">
        <f t="shared" si="5"/>
        <v>3.2414452282811146E-2</v>
      </c>
      <c r="E42" s="22">
        <v>1494871</v>
      </c>
      <c r="F42" s="23">
        <f t="shared" si="5"/>
        <v>5.8478364463779631E-2</v>
      </c>
      <c r="G42" s="20">
        <v>1173172</v>
      </c>
      <c r="H42" s="21">
        <f t="shared" si="9"/>
        <v>5.9619947559663711E-2</v>
      </c>
      <c r="I42" s="22">
        <v>600669</v>
      </c>
      <c r="J42" s="23">
        <f t="shared" si="10"/>
        <v>-8.5029474934881E-2</v>
      </c>
      <c r="K42" s="20">
        <v>42255</v>
      </c>
      <c r="L42" s="21">
        <f t="shared" si="11"/>
        <v>7.318584914656201E-3</v>
      </c>
    </row>
    <row r="43" spans="2:12" ht="15" hidden="1" customHeight="1" outlineLevel="1">
      <c r="B43" s="19" t="s">
        <v>39</v>
      </c>
      <c r="C43" s="20">
        <v>3087359</v>
      </c>
      <c r="D43" s="21">
        <f t="shared" si="5"/>
        <v>5.3191050247438643E-2</v>
      </c>
      <c r="E43" s="22">
        <v>1216644</v>
      </c>
      <c r="F43" s="23">
        <f t="shared" si="5"/>
        <v>0.10804253505426176</v>
      </c>
      <c r="G43" s="20">
        <v>988781</v>
      </c>
      <c r="H43" s="21">
        <f t="shared" si="9"/>
        <v>0.1353905793382042</v>
      </c>
      <c r="I43" s="22">
        <v>506848</v>
      </c>
      <c r="J43" s="23">
        <f t="shared" si="10"/>
        <v>-2.2996349112722636E-2</v>
      </c>
      <c r="K43" s="20">
        <v>39136</v>
      </c>
      <c r="L43" s="21">
        <f t="shared" si="11"/>
        <v>-7.4230023182097704E-2</v>
      </c>
    </row>
    <row r="44" spans="2:12" ht="15" hidden="1" customHeight="1" outlineLevel="1">
      <c r="B44" s="19" t="s">
        <v>40</v>
      </c>
      <c r="C44" s="20">
        <v>2968827</v>
      </c>
      <c r="D44" s="21">
        <f t="shared" si="5"/>
        <v>9.5694103058083568E-2</v>
      </c>
      <c r="E44" s="22">
        <v>1199679</v>
      </c>
      <c r="F44" s="23">
        <f t="shared" si="5"/>
        <v>0.19350856074096923</v>
      </c>
      <c r="G44" s="20">
        <v>879957</v>
      </c>
      <c r="H44" s="21">
        <f t="shared" si="9"/>
        <v>4.3191420753884824E-2</v>
      </c>
      <c r="I44" s="22">
        <v>509885</v>
      </c>
      <c r="J44" s="23">
        <f t="shared" si="10"/>
        <v>0.18899488616887061</v>
      </c>
      <c r="K44" s="20">
        <v>47422</v>
      </c>
      <c r="L44" s="21">
        <f t="shared" si="11"/>
        <v>8.0227790432801926E-2</v>
      </c>
    </row>
    <row r="45" spans="2:12" ht="15" hidden="1" customHeight="1" outlineLevel="1">
      <c r="B45" s="19" t="s">
        <v>41</v>
      </c>
      <c r="C45" s="20">
        <v>3377190</v>
      </c>
      <c r="D45" s="21">
        <f t="shared" si="5"/>
        <v>2.2995041009888029E-2</v>
      </c>
      <c r="E45" s="22">
        <v>1317343</v>
      </c>
      <c r="F45" s="23">
        <f t="shared" si="5"/>
        <v>1.5665862775091188E-2</v>
      </c>
      <c r="G45" s="20">
        <v>980237</v>
      </c>
      <c r="H45" s="21">
        <f t="shared" si="9"/>
        <v>6.3934607720127046E-2</v>
      </c>
      <c r="I45" s="22">
        <v>613132</v>
      </c>
      <c r="J45" s="23">
        <f t="shared" si="10"/>
        <v>0.10866361563512017</v>
      </c>
      <c r="K45" s="20">
        <v>42222</v>
      </c>
      <c r="L45" s="21">
        <f t="shared" si="11"/>
        <v>-4.9760313280669766E-2</v>
      </c>
    </row>
    <row r="46" spans="2:12" ht="15" hidden="1" customHeight="1" outlineLevel="1">
      <c r="B46" s="19" t="s">
        <v>42</v>
      </c>
      <c r="C46" s="20">
        <v>3983254</v>
      </c>
      <c r="D46" s="21">
        <f t="shared" si="5"/>
        <v>3.0876709520935686E-2</v>
      </c>
      <c r="E46" s="22">
        <v>1510529</v>
      </c>
      <c r="F46" s="23">
        <f t="shared" si="5"/>
        <v>6.5267447166076353E-2</v>
      </c>
      <c r="G46" s="20">
        <v>1236005</v>
      </c>
      <c r="H46" s="21">
        <f t="shared" si="9"/>
        <v>6.4159244415554317E-2</v>
      </c>
      <c r="I46" s="22">
        <v>662647</v>
      </c>
      <c r="J46" s="23">
        <f t="shared" si="10"/>
        <v>-2.3091211982721793E-2</v>
      </c>
      <c r="K46" s="20">
        <v>48080</v>
      </c>
      <c r="L46" s="21">
        <f t="shared" si="11"/>
        <v>-2.9294785084088781E-2</v>
      </c>
    </row>
    <row r="47" spans="2:12" ht="15" hidden="1" customHeight="1" outlineLevel="1">
      <c r="B47" s="19" t="s">
        <v>43</v>
      </c>
      <c r="C47" s="20">
        <v>3748406</v>
      </c>
      <c r="D47" s="21">
        <f t="shared" si="5"/>
        <v>5.9235601833850238E-2</v>
      </c>
      <c r="E47" s="22">
        <v>1396701</v>
      </c>
      <c r="F47" s="23">
        <f t="shared" si="5"/>
        <v>8.3445489163613606E-2</v>
      </c>
      <c r="G47" s="20">
        <v>1200551</v>
      </c>
      <c r="H47" s="21">
        <f t="shared" si="9"/>
        <v>0.1040351437023932</v>
      </c>
      <c r="I47" s="22">
        <v>633065</v>
      </c>
      <c r="J47" s="23">
        <f t="shared" si="10"/>
        <v>1.6640356638718545E-2</v>
      </c>
      <c r="K47" s="20">
        <v>48549</v>
      </c>
      <c r="L47" s="21">
        <f t="shared" si="11"/>
        <v>0.20675598419129537</v>
      </c>
    </row>
    <row r="48" spans="2:12" ht="15" hidden="1" customHeight="1" outlineLevel="1">
      <c r="B48" s="19" t="s">
        <v>44</v>
      </c>
      <c r="C48" s="20">
        <v>3799802</v>
      </c>
      <c r="D48" s="21">
        <f t="shared" si="5"/>
        <v>1.5006585866151667E-2</v>
      </c>
      <c r="E48" s="22">
        <v>1450612</v>
      </c>
      <c r="F48" s="23">
        <f t="shared" si="5"/>
        <v>3.2811757979732681E-2</v>
      </c>
      <c r="G48" s="20">
        <v>1208833</v>
      </c>
      <c r="H48" s="21">
        <f t="shared" si="9"/>
        <v>6.4048926605690282E-2</v>
      </c>
      <c r="I48" s="22">
        <v>637593</v>
      </c>
      <c r="J48" s="23">
        <f t="shared" si="10"/>
        <v>-8.9654175494007227E-3</v>
      </c>
      <c r="K48" s="20">
        <v>43024</v>
      </c>
      <c r="L48" s="21">
        <f t="shared" si="11"/>
        <v>0.10741036266762771</v>
      </c>
    </row>
    <row r="49" spans="2:14" collapsed="1">
      <c r="B49" s="33">
        <v>2008</v>
      </c>
      <c r="C49" s="34">
        <v>42062077</v>
      </c>
      <c r="D49" s="35">
        <f t="shared" si="5"/>
        <v>2.9322277811290043E-3</v>
      </c>
      <c r="E49" s="34">
        <v>16147728</v>
      </c>
      <c r="F49" s="35">
        <f t="shared" si="5"/>
        <v>1.411494936624913E-2</v>
      </c>
      <c r="G49" s="34">
        <v>12979588</v>
      </c>
      <c r="H49" s="35">
        <f t="shared" si="9"/>
        <v>3.1050786105855765E-2</v>
      </c>
      <c r="I49" s="34">
        <v>7026863</v>
      </c>
      <c r="J49" s="35">
        <f t="shared" si="10"/>
        <v>-2.3026275085405223E-2</v>
      </c>
      <c r="K49" s="34">
        <v>500445</v>
      </c>
      <c r="L49" s="35">
        <f t="shared" si="11"/>
        <v>1.3586180496904188E-2</v>
      </c>
    </row>
    <row r="50" spans="2:14" ht="15" hidden="1" customHeight="1" outlineLevel="1">
      <c r="B50" s="19" t="s">
        <v>33</v>
      </c>
      <c r="C50" s="20">
        <v>3622746</v>
      </c>
      <c r="D50" s="21">
        <f t="shared" si="5"/>
        <v>1.0631483921937912E-2</v>
      </c>
      <c r="E50" s="22">
        <v>1360021</v>
      </c>
      <c r="F50" s="23">
        <f t="shared" si="5"/>
        <v>3.7176087664429813E-2</v>
      </c>
      <c r="G50" s="20">
        <v>1128835</v>
      </c>
      <c r="H50" s="21">
        <f t="shared" si="9"/>
        <v>8.9468862422630302E-3</v>
      </c>
      <c r="I50" s="22">
        <v>629156</v>
      </c>
      <c r="J50" s="23">
        <f t="shared" si="10"/>
        <v>3.0739212277991479E-2</v>
      </c>
      <c r="K50" s="20">
        <v>41680</v>
      </c>
      <c r="L50" s="21">
        <f t="shared" si="11"/>
        <v>-8.9280251715247116E-2</v>
      </c>
    </row>
    <row r="51" spans="2:14" ht="15" hidden="1" customHeight="1" outlineLevel="1">
      <c r="B51" s="19" t="s">
        <v>34</v>
      </c>
      <c r="C51" s="20">
        <v>3649299</v>
      </c>
      <c r="D51" s="21">
        <f t="shared" si="5"/>
        <v>1.7668444628620383E-2</v>
      </c>
      <c r="E51" s="22">
        <v>1383657</v>
      </c>
      <c r="F51" s="23">
        <f t="shared" si="5"/>
        <v>4.4559545594549999E-2</v>
      </c>
      <c r="G51" s="20">
        <v>1129190</v>
      </c>
      <c r="H51" s="21">
        <f t="shared" si="9"/>
        <v>3.1531790772221457E-2</v>
      </c>
      <c r="I51" s="22">
        <v>608113</v>
      </c>
      <c r="J51" s="23">
        <f t="shared" si="10"/>
        <v>8.5244281253058496E-3</v>
      </c>
      <c r="K51" s="20">
        <v>43269</v>
      </c>
      <c r="L51" s="21">
        <f t="shared" si="11"/>
        <v>-5.5096960167714926E-2</v>
      </c>
    </row>
    <row r="52" spans="2:14" ht="15" hidden="1" customHeight="1" outlineLevel="1">
      <c r="B52" s="19" t="s">
        <v>35</v>
      </c>
      <c r="C52" s="20">
        <v>3445775</v>
      </c>
      <c r="D52" s="21">
        <f t="shared" si="5"/>
        <v>-6.5837034579028564E-2</v>
      </c>
      <c r="E52" s="22">
        <v>1374688</v>
      </c>
      <c r="F52" s="23">
        <f t="shared" si="5"/>
        <v>-2.2951285732561888E-2</v>
      </c>
      <c r="G52" s="20">
        <v>1037408</v>
      </c>
      <c r="H52" s="21">
        <f t="shared" si="9"/>
        <v>-0.10735339291722135</v>
      </c>
      <c r="I52" s="22">
        <v>519033</v>
      </c>
      <c r="J52" s="23">
        <f t="shared" si="10"/>
        <v>-7.8429701440860811E-2</v>
      </c>
      <c r="K52" s="20">
        <v>43633</v>
      </c>
      <c r="L52" s="21">
        <f t="shared" si="11"/>
        <v>7.5684737322190276E-2</v>
      </c>
    </row>
    <row r="53" spans="2:14" ht="15" hidden="1" customHeight="1" outlineLevel="1">
      <c r="B53" s="19" t="s">
        <v>36</v>
      </c>
      <c r="C53" s="20">
        <v>3219573</v>
      </c>
      <c r="D53" s="21">
        <f t="shared" si="5"/>
        <v>-7.6750556819058402E-2</v>
      </c>
      <c r="E53" s="22">
        <v>1243435</v>
      </c>
      <c r="F53" s="23">
        <f t="shared" si="5"/>
        <v>-5.5843672644990794E-2</v>
      </c>
      <c r="G53" s="20">
        <v>947570</v>
      </c>
      <c r="H53" s="21">
        <f t="shared" si="9"/>
        <v>-9.0699720848643195E-2</v>
      </c>
      <c r="I53" s="22">
        <v>560760</v>
      </c>
      <c r="J53" s="23">
        <f t="shared" si="10"/>
        <v>-9.3703635464445378E-2</v>
      </c>
      <c r="K53" s="20">
        <v>36895</v>
      </c>
      <c r="L53" s="21">
        <f t="shared" si="11"/>
        <v>-3.1576460706598808E-2</v>
      </c>
    </row>
    <row r="54" spans="2:14" ht="15" hidden="1" customHeight="1" outlineLevel="1">
      <c r="B54" s="19" t="s">
        <v>37</v>
      </c>
      <c r="C54" s="20">
        <v>4230364</v>
      </c>
      <c r="D54" s="21">
        <f t="shared" si="5"/>
        <v>-6.9784562610975764E-2</v>
      </c>
      <c r="E54" s="22">
        <v>1637049</v>
      </c>
      <c r="F54" s="23">
        <f t="shared" si="5"/>
        <v>-5.6503218570596148E-2</v>
      </c>
      <c r="G54" s="20">
        <v>1217829</v>
      </c>
      <c r="H54" s="21">
        <f t="shared" si="9"/>
        <v>-9.9613178545604586E-2</v>
      </c>
      <c r="I54" s="22">
        <v>773901</v>
      </c>
      <c r="J54" s="23">
        <f t="shared" si="10"/>
        <v>-1.3515546128509248E-2</v>
      </c>
      <c r="K54" s="20">
        <v>27092</v>
      </c>
      <c r="L54" s="21">
        <f t="shared" si="11"/>
        <v>-0.1774350255040078</v>
      </c>
    </row>
    <row r="55" spans="2:14" ht="15" hidden="1" customHeight="1" outlineLevel="1">
      <c r="B55" s="19" t="s">
        <v>38</v>
      </c>
      <c r="C55" s="20">
        <v>3682740</v>
      </c>
      <c r="D55" s="21">
        <f t="shared" si="5"/>
        <v>-8.5730656550322304E-2</v>
      </c>
      <c r="E55" s="22">
        <v>1412283</v>
      </c>
      <c r="F55" s="23">
        <f t="shared" si="5"/>
        <v>-7.5245645947676687E-2</v>
      </c>
      <c r="G55" s="20">
        <v>1107163</v>
      </c>
      <c r="H55" s="21">
        <f t="shared" si="9"/>
        <v>-8.1355676253345832E-2</v>
      </c>
      <c r="I55" s="22">
        <v>656490</v>
      </c>
      <c r="J55" s="23">
        <f t="shared" si="10"/>
        <v>-7.6680951490201932E-2</v>
      </c>
      <c r="K55" s="20">
        <v>41948</v>
      </c>
      <c r="L55" s="21">
        <f t="shared" si="11"/>
        <v>0.15267091668498578</v>
      </c>
    </row>
    <row r="56" spans="2:14" ht="15" hidden="1" customHeight="1" outlineLevel="1" thickBot="1">
      <c r="B56" s="19" t="s">
        <v>39</v>
      </c>
      <c r="C56" s="20">
        <v>2931433</v>
      </c>
      <c r="D56" s="21">
        <f t="shared" si="5"/>
        <v>-7.9909843855735074E-2</v>
      </c>
      <c r="E56" s="22">
        <v>1098012</v>
      </c>
      <c r="F56" s="23">
        <f t="shared" si="5"/>
        <v>-8.5760246991909317E-2</v>
      </c>
      <c r="G56" s="20">
        <v>870873</v>
      </c>
      <c r="H56" s="21">
        <f t="shared" si="9"/>
        <v>-9.5817833155619869E-2</v>
      </c>
      <c r="I56" s="22">
        <v>518778</v>
      </c>
      <c r="J56" s="23">
        <f t="shared" si="10"/>
        <v>-5.9211612011700554E-2</v>
      </c>
      <c r="K56" s="20">
        <v>42274</v>
      </c>
      <c r="L56" s="21">
        <f t="shared" si="11"/>
        <v>0.20168282213820743</v>
      </c>
    </row>
    <row r="57" spans="2:14" ht="16.5" hidden="1" customHeight="1" outlineLevel="1" thickBot="1">
      <c r="B57" s="19" t="s">
        <v>40</v>
      </c>
      <c r="C57" s="20">
        <v>2709540</v>
      </c>
      <c r="D57" s="21">
        <f t="shared" si="5"/>
        <v>-9.3656559277397911E-2</v>
      </c>
      <c r="E57" s="22">
        <v>1005170</v>
      </c>
      <c r="F57" s="23">
        <f t="shared" si="5"/>
        <v>-0.11041549402972928</v>
      </c>
      <c r="G57" s="20">
        <v>843524</v>
      </c>
      <c r="H57" s="21">
        <f t="shared" si="9"/>
        <v>-5.591699916618631E-2</v>
      </c>
      <c r="I57" s="22">
        <v>428837</v>
      </c>
      <c r="J57" s="23">
        <f t="shared" si="10"/>
        <v>-0.16024305419568097</v>
      </c>
      <c r="K57" s="20">
        <v>43900</v>
      </c>
      <c r="L57" s="21">
        <f t="shared" si="11"/>
        <v>0.27010762643212582</v>
      </c>
      <c r="N57" s="36" t="s">
        <v>45</v>
      </c>
    </row>
    <row r="58" spans="2:14" ht="15" hidden="1" customHeight="1" outlineLevel="1">
      <c r="B58" s="19" t="s">
        <v>41</v>
      </c>
      <c r="C58" s="20">
        <v>3301277</v>
      </c>
      <c r="D58" s="21">
        <f t="shared" si="5"/>
        <v>-7.8833618272889594E-2</v>
      </c>
      <c r="E58" s="22">
        <v>1297024</v>
      </c>
      <c r="F58" s="23">
        <f t="shared" si="5"/>
        <v>-7.7182934247832624E-2</v>
      </c>
      <c r="G58" s="20">
        <v>921332</v>
      </c>
      <c r="H58" s="21">
        <f t="shared" si="9"/>
        <v>-0.1249494249161831</v>
      </c>
      <c r="I58" s="22">
        <v>553037</v>
      </c>
      <c r="J58" s="23">
        <f t="shared" si="10"/>
        <v>-6.5807988243143933E-2</v>
      </c>
      <c r="K58" s="20">
        <v>44433</v>
      </c>
      <c r="L58" s="21">
        <f t="shared" si="11"/>
        <v>0.19408239499072866</v>
      </c>
    </row>
    <row r="59" spans="2:14" ht="15" hidden="1" customHeight="1" outlineLevel="1">
      <c r="B59" s="19" t="s">
        <v>42</v>
      </c>
      <c r="C59" s="20">
        <v>3863948</v>
      </c>
      <c r="D59" s="21">
        <f t="shared" si="5"/>
        <v>-1.5442163722078073E-3</v>
      </c>
      <c r="E59" s="22">
        <v>1417981</v>
      </c>
      <c r="F59" s="23">
        <f t="shared" si="5"/>
        <v>-1.4362830554327521E-2</v>
      </c>
      <c r="G59" s="20">
        <v>1161485</v>
      </c>
      <c r="H59" s="21">
        <f t="shared" si="9"/>
        <v>-1.0291735509725508E-2</v>
      </c>
      <c r="I59" s="22">
        <v>678310</v>
      </c>
      <c r="J59" s="23">
        <f t="shared" si="10"/>
        <v>-1.4293478418823891E-2</v>
      </c>
      <c r="K59" s="20">
        <v>49531</v>
      </c>
      <c r="L59" s="21">
        <f t="shared" si="11"/>
        <v>0.12983872807317676</v>
      </c>
    </row>
    <row r="60" spans="2:14" ht="15" hidden="1" customHeight="1" outlineLevel="1">
      <c r="B60" s="19" t="s">
        <v>43</v>
      </c>
      <c r="C60" s="20">
        <v>3538784</v>
      </c>
      <c r="D60" s="21">
        <f t="shared" si="5"/>
        <v>-1.0038137818151993E-2</v>
      </c>
      <c r="E60" s="22">
        <v>1289129</v>
      </c>
      <c r="F60" s="23">
        <f t="shared" si="5"/>
        <v>-2.6236118266103281E-2</v>
      </c>
      <c r="G60" s="20">
        <v>1087421</v>
      </c>
      <c r="H60" s="21">
        <f t="shared" si="9"/>
        <v>-1.5865597819949562E-3</v>
      </c>
      <c r="I60" s="22">
        <v>622703</v>
      </c>
      <c r="J60" s="23">
        <f t="shared" si="10"/>
        <v>-1.4874111104958843E-2</v>
      </c>
      <c r="K60" s="20">
        <v>40231</v>
      </c>
      <c r="L60" s="21">
        <f t="shared" si="11"/>
        <v>-6.8575926654782071E-2</v>
      </c>
    </row>
    <row r="61" spans="2:14" ht="15" hidden="1" customHeight="1" outlineLevel="1">
      <c r="B61" s="19" t="s">
        <v>44</v>
      </c>
      <c r="C61" s="20">
        <v>3743623</v>
      </c>
      <c r="D61" s="21">
        <f t="shared" si="5"/>
        <v>-4.9914908105271882E-3</v>
      </c>
      <c r="E61" s="22">
        <v>1404527</v>
      </c>
      <c r="F61" s="23">
        <f t="shared" si="5"/>
        <v>-4.0809051255802364E-2</v>
      </c>
      <c r="G61" s="20">
        <v>1136069</v>
      </c>
      <c r="H61" s="21">
        <f t="shared" si="9"/>
        <v>-1.7869199534207847E-2</v>
      </c>
      <c r="I61" s="22">
        <v>643361</v>
      </c>
      <c r="J61" s="23">
        <f t="shared" si="10"/>
        <v>2.5186637027830194E-2</v>
      </c>
      <c r="K61" s="20">
        <v>38851</v>
      </c>
      <c r="L61" s="21">
        <f t="shared" si="11"/>
        <v>0.14889401466761298</v>
      </c>
    </row>
    <row r="62" spans="2:14" collapsed="1">
      <c r="B62" s="33">
        <v>2007</v>
      </c>
      <c r="C62" s="34">
        <v>41939102</v>
      </c>
      <c r="D62" s="35">
        <f t="shared" si="5"/>
        <v>-4.4418472100876349E-2</v>
      </c>
      <c r="E62" s="34">
        <v>15922976</v>
      </c>
      <c r="F62" s="35">
        <f t="shared" si="5"/>
        <v>-3.9939435841925164E-2</v>
      </c>
      <c r="G62" s="34">
        <v>12588699</v>
      </c>
      <c r="H62" s="35">
        <f t="shared" si="9"/>
        <v>-5.3802771825121942E-2</v>
      </c>
      <c r="I62" s="34">
        <v>7192479</v>
      </c>
      <c r="J62" s="35">
        <f t="shared" si="10"/>
        <v>-4.0071285175133919E-2</v>
      </c>
      <c r="K62" s="34">
        <v>493737</v>
      </c>
      <c r="L62" s="35">
        <f t="shared" si="11"/>
        <v>5.6463157083892268E-2</v>
      </c>
    </row>
    <row r="63" spans="2:14" ht="15" hidden="1" customHeight="1" outlineLevel="1">
      <c r="B63" s="19" t="s">
        <v>33</v>
      </c>
      <c r="C63" s="20">
        <v>3584636</v>
      </c>
      <c r="D63" s="20"/>
      <c r="E63" s="22">
        <v>1311273</v>
      </c>
      <c r="F63" s="23"/>
      <c r="G63" s="20">
        <v>1118825</v>
      </c>
      <c r="H63" s="20"/>
      <c r="I63" s="22">
        <v>610393</v>
      </c>
      <c r="J63" s="23"/>
      <c r="K63" s="20">
        <v>45766</v>
      </c>
      <c r="L63" s="20"/>
    </row>
    <row r="64" spans="2:14" ht="15" hidden="1" customHeight="1" outlineLevel="1">
      <c r="B64" s="19" t="s">
        <v>34</v>
      </c>
      <c r="C64" s="20">
        <v>3585941</v>
      </c>
      <c r="D64" s="20"/>
      <c r="E64" s="22">
        <v>1324632</v>
      </c>
      <c r="F64" s="23"/>
      <c r="G64" s="20">
        <v>1094673</v>
      </c>
      <c r="H64" s="20"/>
      <c r="I64" s="22">
        <v>602973</v>
      </c>
      <c r="J64" s="23"/>
      <c r="K64" s="20">
        <v>45792</v>
      </c>
      <c r="L64" s="20"/>
    </row>
    <row r="65" spans="2:12" ht="15" hidden="1" customHeight="1" outlineLevel="1">
      <c r="B65" s="19" t="s">
        <v>35</v>
      </c>
      <c r="C65" s="20">
        <v>3688623</v>
      </c>
      <c r="D65" s="20"/>
      <c r="E65" s="22">
        <v>1406980</v>
      </c>
      <c r="F65" s="23"/>
      <c r="G65" s="20">
        <v>1162171</v>
      </c>
      <c r="H65" s="20"/>
      <c r="I65" s="22">
        <v>563205</v>
      </c>
      <c r="J65" s="23"/>
      <c r="K65" s="20">
        <v>40563</v>
      </c>
      <c r="L65" s="20"/>
    </row>
    <row r="66" spans="2:12" ht="15" hidden="1" customHeight="1" outlineLevel="1">
      <c r="B66" s="19" t="s">
        <v>36</v>
      </c>
      <c r="C66" s="20">
        <v>3487219</v>
      </c>
      <c r="D66" s="20"/>
      <c r="E66" s="22">
        <v>1316980</v>
      </c>
      <c r="F66" s="23"/>
      <c r="G66" s="20">
        <v>1042087</v>
      </c>
      <c r="H66" s="20"/>
      <c r="I66" s="22">
        <v>618738</v>
      </c>
      <c r="J66" s="23"/>
      <c r="K66" s="20">
        <v>38098</v>
      </c>
      <c r="L66" s="20"/>
    </row>
    <row r="67" spans="2:12" ht="15" hidden="1" customHeight="1" outlineLevel="1">
      <c r="B67" s="19" t="s">
        <v>37</v>
      </c>
      <c r="C67" s="20">
        <v>4547725</v>
      </c>
      <c r="D67" s="20"/>
      <c r="E67" s="22">
        <v>1735087</v>
      </c>
      <c r="F67" s="23"/>
      <c r="G67" s="20">
        <v>1352562</v>
      </c>
      <c r="H67" s="20"/>
      <c r="I67" s="22">
        <v>784504</v>
      </c>
      <c r="J67" s="23"/>
      <c r="K67" s="20">
        <v>32936</v>
      </c>
      <c r="L67" s="20"/>
    </row>
    <row r="68" spans="2:12" ht="15" hidden="1" customHeight="1" outlineLevel="1">
      <c r="B68" s="19" t="s">
        <v>38</v>
      </c>
      <c r="C68" s="20">
        <v>4028069</v>
      </c>
      <c r="D68" s="20"/>
      <c r="E68" s="22">
        <v>1527198</v>
      </c>
      <c r="F68" s="23"/>
      <c r="G68" s="20">
        <v>1205214</v>
      </c>
      <c r="H68" s="20"/>
      <c r="I68" s="22">
        <v>711011</v>
      </c>
      <c r="J68" s="23"/>
      <c r="K68" s="20">
        <v>36392</v>
      </c>
      <c r="L68" s="20"/>
    </row>
    <row r="69" spans="2:12" ht="15" hidden="1" customHeight="1" outlineLevel="1">
      <c r="B69" s="19" t="s">
        <v>39</v>
      </c>
      <c r="C69" s="20">
        <v>3186028</v>
      </c>
      <c r="D69" s="20"/>
      <c r="E69" s="22">
        <v>1201011</v>
      </c>
      <c r="F69" s="23"/>
      <c r="G69" s="20">
        <v>963161</v>
      </c>
      <c r="H69" s="20"/>
      <c r="I69" s="22">
        <v>551429</v>
      </c>
      <c r="J69" s="23"/>
      <c r="K69" s="20">
        <v>35179</v>
      </c>
      <c r="L69" s="20"/>
    </row>
    <row r="70" spans="2:12" ht="15" hidden="1" customHeight="1" outlineLevel="1">
      <c r="B70" s="19" t="s">
        <v>40</v>
      </c>
      <c r="C70" s="20">
        <v>2989529</v>
      </c>
      <c r="D70" s="20"/>
      <c r="E70" s="22">
        <v>1129932</v>
      </c>
      <c r="F70" s="23"/>
      <c r="G70" s="20">
        <v>893485</v>
      </c>
      <c r="H70" s="20"/>
      <c r="I70" s="22">
        <v>510668</v>
      </c>
      <c r="J70" s="23"/>
      <c r="K70" s="20">
        <v>34564</v>
      </c>
      <c r="L70" s="20"/>
    </row>
    <row r="71" spans="2:12" ht="15" hidden="1" customHeight="1" outlineLevel="1">
      <c r="B71" s="19" t="s">
        <v>41</v>
      </c>
      <c r="C71" s="20">
        <v>3583801</v>
      </c>
      <c r="D71" s="20"/>
      <c r="E71" s="22">
        <v>1405505</v>
      </c>
      <c r="F71" s="23"/>
      <c r="G71" s="20">
        <v>1052890</v>
      </c>
      <c r="H71" s="20"/>
      <c r="I71" s="22">
        <v>591995</v>
      </c>
      <c r="J71" s="23"/>
      <c r="K71" s="20">
        <v>37211</v>
      </c>
      <c r="L71" s="20"/>
    </row>
    <row r="72" spans="2:12" ht="15" hidden="1" customHeight="1" outlineLevel="1">
      <c r="B72" s="19" t="s">
        <v>42</v>
      </c>
      <c r="C72" s="20">
        <v>3869924</v>
      </c>
      <c r="D72" s="20"/>
      <c r="E72" s="22">
        <v>1438644</v>
      </c>
      <c r="F72" s="23"/>
      <c r="G72" s="20">
        <v>1173563</v>
      </c>
      <c r="H72" s="20"/>
      <c r="I72" s="22">
        <v>688146</v>
      </c>
      <c r="J72" s="23"/>
      <c r="K72" s="20">
        <v>43839</v>
      </c>
      <c r="L72" s="20"/>
    </row>
    <row r="73" spans="2:12" ht="15" hidden="1" customHeight="1" outlineLevel="1">
      <c r="B73" s="19" t="s">
        <v>43</v>
      </c>
      <c r="C73" s="20">
        <v>3574667</v>
      </c>
      <c r="D73" s="20"/>
      <c r="E73" s="22">
        <v>1323862</v>
      </c>
      <c r="F73" s="23"/>
      <c r="G73" s="20">
        <v>1089149</v>
      </c>
      <c r="H73" s="20"/>
      <c r="I73" s="22">
        <v>632105</v>
      </c>
      <c r="J73" s="23"/>
      <c r="K73" s="20">
        <v>43193</v>
      </c>
      <c r="L73" s="20"/>
    </row>
    <row r="74" spans="2:12" ht="15" hidden="1" customHeight="1" outlineLevel="1">
      <c r="B74" s="19" t="s">
        <v>44</v>
      </c>
      <c r="C74" s="20">
        <v>3762403</v>
      </c>
      <c r="D74" s="20"/>
      <c r="E74" s="22">
        <v>1464283</v>
      </c>
      <c r="F74" s="23"/>
      <c r="G74" s="20">
        <v>1156739</v>
      </c>
      <c r="H74" s="20"/>
      <c r="I74" s="22">
        <v>627555</v>
      </c>
      <c r="J74" s="23"/>
      <c r="K74" s="20">
        <v>33816</v>
      </c>
      <c r="L74" s="20"/>
    </row>
    <row r="75" spans="2:12" collapsed="1">
      <c r="B75" s="33">
        <v>2006</v>
      </c>
      <c r="C75" s="34">
        <v>43888565</v>
      </c>
      <c r="D75" s="34"/>
      <c r="E75" s="34">
        <v>16585387</v>
      </c>
      <c r="F75" s="35"/>
      <c r="G75" s="34">
        <v>13304519</v>
      </c>
      <c r="H75" s="34"/>
      <c r="I75" s="34">
        <v>7492722</v>
      </c>
      <c r="J75" s="35"/>
      <c r="K75" s="34">
        <v>467349</v>
      </c>
      <c r="L75" s="34"/>
    </row>
    <row r="76" spans="2:12" ht="15" customHeight="1">
      <c r="B76" s="211" t="s">
        <v>46</v>
      </c>
      <c r="C76" s="211"/>
      <c r="D76" s="211"/>
      <c r="E76" s="211"/>
      <c r="F76" s="211"/>
      <c r="G76" s="211"/>
      <c r="H76" s="211"/>
      <c r="I76" s="37"/>
      <c r="J76" s="37"/>
      <c r="K76" s="37"/>
      <c r="L76" s="37"/>
    </row>
  </sheetData>
  <mergeCells count="7">
    <mergeCell ref="B76:H76"/>
    <mergeCell ref="B5:L5"/>
    <mergeCell ref="C6:D6"/>
    <mergeCell ref="E6:F6"/>
    <mergeCell ref="G6:H6"/>
    <mergeCell ref="I6:J6"/>
    <mergeCell ref="K6:L6"/>
  </mergeCells>
  <hyperlinks>
    <hyperlink ref="N5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38" customWidth="1"/>
    <col min="2" max="2" width="25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215" t="s">
        <v>82</v>
      </c>
      <c r="C5" s="215"/>
      <c r="D5" s="215"/>
      <c r="E5" s="215"/>
      <c r="F5" s="215"/>
      <c r="G5" s="215"/>
    </row>
    <row r="6" spans="2:7" ht="30" customHeight="1">
      <c r="B6" s="39" t="s">
        <v>48</v>
      </c>
      <c r="C6" s="40" t="str">
        <f>actualizaciones!A3</f>
        <v>acumulado febrero 2010</v>
      </c>
      <c r="D6" s="41" t="s">
        <v>49</v>
      </c>
      <c r="E6" s="40" t="str">
        <f>actualizaciones!A2</f>
        <v xml:space="preserve">acumulado febrero 2011 </v>
      </c>
      <c r="F6" s="41" t="s">
        <v>49</v>
      </c>
      <c r="G6" s="42" t="s">
        <v>50</v>
      </c>
    </row>
    <row r="7" spans="2:7" ht="15" customHeight="1">
      <c r="B7" s="43" t="s">
        <v>51</v>
      </c>
      <c r="C7" s="44"/>
      <c r="D7" s="44"/>
      <c r="E7" s="44"/>
      <c r="F7" s="44"/>
      <c r="G7" s="44"/>
    </row>
    <row r="8" spans="2:7" ht="15" customHeight="1">
      <c r="B8" s="45" t="s">
        <v>83</v>
      </c>
      <c r="C8" s="46">
        <v>6277285</v>
      </c>
      <c r="D8" s="47">
        <f>C8/C8</f>
        <v>1</v>
      </c>
      <c r="E8" s="46">
        <v>6993514</v>
      </c>
      <c r="F8" s="47">
        <f>E8/E8</f>
        <v>1</v>
      </c>
      <c r="G8" s="47">
        <f>(E8-C8)/C8</f>
        <v>0.11409853145109709</v>
      </c>
    </row>
    <row r="9" spans="2:7" ht="15" customHeight="1">
      <c r="B9" s="45" t="s">
        <v>84</v>
      </c>
      <c r="C9" s="46">
        <v>3466870</v>
      </c>
      <c r="D9" s="47">
        <f>C9/C8</f>
        <v>0.5522881309355876</v>
      </c>
      <c r="E9" s="46">
        <v>3986041</v>
      </c>
      <c r="F9" s="47">
        <f>E9/E8</f>
        <v>0.56996253957595566</v>
      </c>
      <c r="G9" s="47">
        <f>(E9-C9)/C9</f>
        <v>0.1497520818490454</v>
      </c>
    </row>
    <row r="10" spans="2:7" ht="15" customHeight="1">
      <c r="B10" s="48" t="s">
        <v>85</v>
      </c>
      <c r="C10" s="46">
        <v>2810415</v>
      </c>
      <c r="D10" s="47">
        <f>C10/C8</f>
        <v>0.4477118690644124</v>
      </c>
      <c r="E10" s="46">
        <v>3007473</v>
      </c>
      <c r="F10" s="47">
        <f>E10/E8</f>
        <v>0.43003746042404434</v>
      </c>
      <c r="G10" s="47">
        <f>(E10-C10)/C10</f>
        <v>7.0117046770672653E-2</v>
      </c>
    </row>
    <row r="11" spans="2:7" ht="15" customHeight="1">
      <c r="B11" s="43" t="s">
        <v>55</v>
      </c>
      <c r="C11" s="49"/>
      <c r="D11" s="44"/>
      <c r="E11" s="49"/>
      <c r="F11" s="44"/>
      <c r="G11" s="50"/>
    </row>
    <row r="12" spans="2:7" ht="15" customHeight="1">
      <c r="B12" s="51" t="s">
        <v>83</v>
      </c>
      <c r="C12" s="52">
        <v>2243552</v>
      </c>
      <c r="D12" s="53">
        <f>C12/C12</f>
        <v>1</v>
      </c>
      <c r="E12" s="52">
        <v>2583027</v>
      </c>
      <c r="F12" s="53">
        <f>E12/E12</f>
        <v>1</v>
      </c>
      <c r="G12" s="54">
        <f>(E12-C12)/C12</f>
        <v>0.15131140263296772</v>
      </c>
    </row>
    <row r="13" spans="2:7" ht="15" customHeight="1">
      <c r="B13" s="51" t="s">
        <v>84</v>
      </c>
      <c r="C13" s="52">
        <v>1373319</v>
      </c>
      <c r="D13" s="53">
        <f>C13/C12</f>
        <v>0.61211819471980145</v>
      </c>
      <c r="E13" s="52">
        <v>1618713</v>
      </c>
      <c r="F13" s="53">
        <f>E13/E12</f>
        <v>0.6266728919209904</v>
      </c>
      <c r="G13" s="54">
        <f>(E13-C13)/C13</f>
        <v>0.17868681639153031</v>
      </c>
    </row>
    <row r="14" spans="2:7" ht="15" customHeight="1">
      <c r="B14" s="51" t="s">
        <v>85</v>
      </c>
      <c r="C14" s="52">
        <v>870233</v>
      </c>
      <c r="D14" s="53">
        <f>C14/C12</f>
        <v>0.38788180528019855</v>
      </c>
      <c r="E14" s="52">
        <v>964314</v>
      </c>
      <c r="F14" s="53">
        <f>E14/E13</f>
        <v>0.59572882901416124</v>
      </c>
      <c r="G14" s="54">
        <f>(E14-C14)/C14</f>
        <v>0.10811012682810237</v>
      </c>
    </row>
    <row r="15" spans="2:7" ht="15" customHeight="1">
      <c r="B15" s="43" t="s">
        <v>56</v>
      </c>
      <c r="C15" s="49"/>
      <c r="D15" s="44"/>
      <c r="E15" s="49"/>
      <c r="F15" s="44"/>
      <c r="G15" s="50"/>
    </row>
    <row r="16" spans="2:7" ht="15" customHeight="1">
      <c r="B16" s="51" t="s">
        <v>83</v>
      </c>
      <c r="C16" s="52">
        <v>1963522</v>
      </c>
      <c r="D16" s="53">
        <f>C16/C16</f>
        <v>1</v>
      </c>
      <c r="E16" s="52">
        <v>2239645</v>
      </c>
      <c r="F16" s="53">
        <f>E16/E16</f>
        <v>1</v>
      </c>
      <c r="G16" s="54">
        <f>(E16-C16)/C16</f>
        <v>0.14062638462925295</v>
      </c>
    </row>
    <row r="17" spans="2:12" ht="15" customHeight="1">
      <c r="B17" s="51" t="s">
        <v>84</v>
      </c>
      <c r="C17" s="52">
        <v>841438</v>
      </c>
      <c r="D17" s="53">
        <f>C17/C16</f>
        <v>0.42853505079138404</v>
      </c>
      <c r="E17" s="52">
        <v>1023150</v>
      </c>
      <c r="F17" s="53">
        <f>E17/E16</f>
        <v>0.45683579317257866</v>
      </c>
      <c r="G17" s="54">
        <f>(E17-C17)/C17</f>
        <v>0.21595411664317513</v>
      </c>
    </row>
    <row r="18" spans="2:12" ht="15" customHeight="1">
      <c r="B18" s="51" t="s">
        <v>85</v>
      </c>
      <c r="C18" s="52">
        <v>1122084</v>
      </c>
      <c r="D18" s="53">
        <f>C18/C16</f>
        <v>0.5714649492086159</v>
      </c>
      <c r="E18" s="52">
        <v>1216495</v>
      </c>
      <c r="F18" s="53">
        <f>E18/E16</f>
        <v>0.54316420682742128</v>
      </c>
      <c r="G18" s="54">
        <f>(E18-C18)/C18</f>
        <v>8.4138977117577646E-2</v>
      </c>
    </row>
    <row r="19" spans="2:12" ht="15" customHeight="1">
      <c r="B19" s="43" t="s">
        <v>57</v>
      </c>
      <c r="C19" s="49"/>
      <c r="D19" s="44"/>
      <c r="E19" s="49"/>
      <c r="F19" s="44"/>
      <c r="G19" s="50"/>
    </row>
    <row r="20" spans="2:12" ht="15" customHeight="1">
      <c r="B20" s="51" t="s">
        <v>83</v>
      </c>
      <c r="C20" s="52">
        <v>1068568</v>
      </c>
      <c r="D20" s="53">
        <f>C20/C20</f>
        <v>1</v>
      </c>
      <c r="E20" s="52">
        <v>1054066</v>
      </c>
      <c r="F20" s="53">
        <f>E20/E20</f>
        <v>1</v>
      </c>
      <c r="G20" s="54">
        <f>(E20-C20)/C20</f>
        <v>-1.3571433919039312E-2</v>
      </c>
    </row>
    <row r="21" spans="2:12" ht="15" customHeight="1">
      <c r="B21" s="51" t="s">
        <v>84</v>
      </c>
      <c r="C21" s="52">
        <v>704989</v>
      </c>
      <c r="D21" s="53">
        <f>C21/C20</f>
        <v>0.6597511810198321</v>
      </c>
      <c r="E21" s="52">
        <v>733622</v>
      </c>
      <c r="F21" s="53">
        <f>E21/E20</f>
        <v>0.69599247105968698</v>
      </c>
      <c r="G21" s="54">
        <f>(E21-C21)/C21</f>
        <v>4.0614818103544878E-2</v>
      </c>
    </row>
    <row r="22" spans="2:12" ht="15" customHeight="1">
      <c r="B22" s="55" t="s">
        <v>85</v>
      </c>
      <c r="C22" s="52">
        <v>363579</v>
      </c>
      <c r="D22" s="53">
        <f>C22/C20</f>
        <v>0.34024881898016784</v>
      </c>
      <c r="E22" s="52">
        <v>320444</v>
      </c>
      <c r="F22" s="53">
        <f>E22/E20</f>
        <v>0.30400752894031302</v>
      </c>
      <c r="G22" s="54">
        <f>(E22-C22)/C22</f>
        <v>-0.11863996545455045</v>
      </c>
    </row>
    <row r="23" spans="2:12" ht="15" customHeight="1">
      <c r="B23" s="43" t="s">
        <v>58</v>
      </c>
      <c r="C23" s="49"/>
      <c r="D23" s="44"/>
      <c r="E23" s="49"/>
      <c r="F23" s="44"/>
      <c r="G23" s="50"/>
    </row>
    <row r="24" spans="2:12" ht="15" customHeight="1">
      <c r="B24" s="51" t="s">
        <v>83</v>
      </c>
      <c r="C24" s="52">
        <v>63276</v>
      </c>
      <c r="D24" s="53">
        <f>C24/C24</f>
        <v>1</v>
      </c>
      <c r="E24" s="52">
        <v>60518</v>
      </c>
      <c r="F24" s="53">
        <f>E24/E24</f>
        <v>1</v>
      </c>
      <c r="G24" s="54">
        <f>(E24-C24)/C24</f>
        <v>-4.3586825968771732E-2</v>
      </c>
    </row>
    <row r="25" spans="2:12" ht="15" customHeight="1">
      <c r="B25" s="51" t="s">
        <v>84</v>
      </c>
      <c r="C25" s="52">
        <v>63276</v>
      </c>
      <c r="D25" s="53">
        <f>C25/C24</f>
        <v>1</v>
      </c>
      <c r="E25" s="52">
        <v>60518</v>
      </c>
      <c r="F25" s="53">
        <f>E25/E24</f>
        <v>1</v>
      </c>
      <c r="G25" s="54">
        <f>(E25-C25)/C25</f>
        <v>-4.3586825968771732E-2</v>
      </c>
    </row>
    <row r="26" spans="2:12" ht="15" customHeight="1">
      <c r="B26" s="55" t="s">
        <v>85</v>
      </c>
      <c r="C26" s="70" t="s">
        <v>86</v>
      </c>
      <c r="D26" s="71" t="str">
        <f>IFERROR(C26/C24,"-")</f>
        <v>-</v>
      </c>
      <c r="E26" s="70" t="s">
        <v>86</v>
      </c>
      <c r="F26" s="71" t="str">
        <f>IFERROR(E26/E24,"-")</f>
        <v>-</v>
      </c>
      <c r="G26" s="72" t="str">
        <f>IFERROR((E26-C26)/C26,"-")</f>
        <v>-</v>
      </c>
    </row>
    <row r="27" spans="2:12" ht="15" customHeight="1">
      <c r="B27" s="216" t="s">
        <v>59</v>
      </c>
      <c r="C27" s="216"/>
      <c r="D27" s="216"/>
      <c r="E27" s="216"/>
      <c r="F27" s="216"/>
      <c r="G27" s="216"/>
    </row>
    <row r="28" spans="2:12" ht="15" customHeight="1" thickBot="1"/>
    <row r="29" spans="2:12" ht="30" customHeight="1" thickBot="1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/>
    <row r="28" spans="2:12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/>
    <row r="31" spans="2:12" ht="30" customHeight="1" thickBot="1">
      <c r="I31" s="36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febrero</mes>
    <year xmlns="f58ff5a6-252f-4ce0-9aec-4d01cb81bd09">2011</year>
    <PublishingExpirationDate xmlns="http://schemas.microsoft.com/sharepoint/v3" xsi:nil="true"/>
    <mercado xmlns="f58ff5a6-252f-4ce0-9aec-4d01cb81bd09">espana</mercado>
    <PublishingStartDate xmlns="http://schemas.microsoft.com/sharepoint/v3">2011-03-02T00:00:00+00:00</PublishingStartDate>
    <_dlc_DocId xmlns="8b099203-c902-4a5b-992f-1f849b15ff82">Q5F7QW3RQ55V-2054-271</_dlc_DocId>
    <_dlc_DocIdUrl xmlns="8b099203-c902-4a5b-992f-1f849b15ff82">
      <Url>http://cd102671/es/investigacion/Situacion-turistica/zonas-turisticas-tenerife/_layouts/DocIdRedir.aspx?ID=Q5F7QW3RQ55V-2054-271</Url>
      <Description>Q5F7QW3RQ55V-2054-271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7D542C-01CE-4ABA-93DA-061A037DA85E}"/>
</file>

<file path=customXml/itemProps2.xml><?xml version="1.0" encoding="utf-8"?>
<ds:datastoreItem xmlns:ds="http://schemas.openxmlformats.org/officeDocument/2006/customXml" ds:itemID="{9959AD1B-FEEB-46DE-A296-694A7063E3A5}"/>
</file>

<file path=customXml/itemProps3.xml><?xml version="1.0" encoding="utf-8"?>
<ds:datastoreItem xmlns:ds="http://schemas.openxmlformats.org/officeDocument/2006/customXml" ds:itemID="{421885B1-08E7-47D8-9A60-C7AE86CA2B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febrero 2011)</dc:title>
  <dc:creator>marjorie</dc:creator>
  <cp:lastModifiedBy>marjorie</cp:lastModifiedBy>
  <dcterms:created xsi:type="dcterms:W3CDTF">2011-05-05T14:35:34Z</dcterms:created>
  <dcterms:modified xsi:type="dcterms:W3CDTF">2011-05-05T15:35:22Z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27bfc60a-e973-47ff-847a-81e025e50380</vt:lpwstr>
  </property>
</Properties>
</file>