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5.xml" ContentType="application/vnd.openxmlformats-officedocument.drawingml.chartshapes+xml"/>
  <Override PartName="/xl/drawings/drawing35.xml" ContentType="application/vnd.openxmlformats-officedocument.drawingml.chartshapes+xml"/>
  <Override PartName="/xl/drawings/drawing31.xml" ContentType="application/vnd.openxmlformats-officedocument.drawingml.chartshapes+xml"/>
  <Override PartName="/xl/drawings/drawing36.xml" ContentType="application/vnd.openxmlformats-officedocument.drawingml.chartshapes+xml"/>
  <Override PartName="/xl/drawings/drawing17.xml" ContentType="application/vnd.openxmlformats-officedocument.drawingml.chartshapes+xml"/>
  <Override PartName="/xl/drawings/drawing23.xml" ContentType="application/vnd.openxmlformats-officedocument.drawingml.chartshapes+xml"/>
  <Override PartName="/xl/drawings/drawing38.xml" ContentType="application/vnd.openxmlformats-officedocument.drawingml.chartshapes+xml"/>
  <Override PartName="/xl/drawings/drawing11.xml" ContentType="application/vnd.openxmlformats-officedocument.drawingml.chartshapes+xml"/>
  <Override PartName="/xl/drawings/drawing39.xml" ContentType="application/vnd.openxmlformats-officedocument.drawingml.chartshapes+xml"/>
  <Override PartName="/xl/drawings/drawing42.xml" ContentType="application/vnd.openxmlformats-officedocument.drawingml.chartshapes+xml"/>
  <Override PartName="/xl/drawings/drawing37.xml" ContentType="application/vnd.openxmlformats-officedocument.drawingml.chartshapes+xml"/>
  <Override PartName="/xl/workbook.xml" ContentType="application/vnd.openxmlformats-officedocument.spreadsheetml.sheet.main+xml"/>
  <Override PartName="/xl/worksheets/sheet15.xml" ContentType="application/vnd.openxmlformats-officedocument.spreadsheetml.worksheet+xml"/>
  <Override PartName="/xl/worksheets/sheet6.xml" ContentType="application/vnd.openxmlformats-officedocument.spreadsheetml.worksheet+xml"/>
  <Override PartName="/xl/charts/chart35.xml" ContentType="application/vnd.openxmlformats-officedocument.drawingml.chart+xml"/>
  <Override PartName="/xl/worksheets/sheet5.xml" ContentType="application/vnd.openxmlformats-officedocument.spreadsheetml.worksheet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harts/chart34.xml" ContentType="application/vnd.openxmlformats-officedocument.drawingml.chart+xml"/>
  <Override PartName="/xl/worksheets/sheet7.xml" ContentType="application/vnd.openxmlformats-officedocument.spreadsheetml.worksheet+xml"/>
  <Override PartName="/xl/charts/chart33.xml" ContentType="application/vnd.openxmlformats-officedocument.drawingml.chart+xml"/>
  <Override PartName="/xl/drawings/drawing34.xml" ContentType="application/vnd.openxmlformats-officedocument.drawing+xml"/>
  <Override PartName="/xl/charts/chart31.xml" ContentType="application/vnd.openxmlformats-officedocument.drawingml.chart+xml"/>
  <Override PartName="/xl/worksheets/sheet1.xml" ContentType="application/vnd.openxmlformats-officedocument.spreadsheetml.worksheet+xml"/>
  <Override PartName="/xl/charts/chart32.xml" ContentType="application/vnd.openxmlformats-officedocument.drawingml.chart+xml"/>
  <Override PartName="/xl/worksheets/sheet8.xml" ContentType="application/vnd.openxmlformats-officedocument.spreadsheetml.worksheet+xml"/>
  <Override PartName="/xl/charts/chart36.xml" ContentType="application/vnd.openxmlformats-officedocument.drawingml.chart+xml"/>
  <Override PartName="/xl/worksheets/sheet4.xml" ContentType="application/vnd.openxmlformats-officedocument.spreadsheetml.worksheet+xml"/>
  <Override PartName="/xl/drawings/drawing43.xml" ContentType="application/vnd.openxmlformats-officedocument.drawing+xml"/>
  <Override PartName="/xl/drawings/drawing46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40.xml" ContentType="application/vnd.openxmlformats-officedocument.drawingml.chart+xml"/>
  <Override PartName="/xl/charts/chart39.xml" ContentType="application/vnd.openxmlformats-officedocument.drawingml.chart+xml"/>
  <Override PartName="/xl/charts/chart38.xml" ContentType="application/vnd.openxmlformats-officedocument.drawingml.chart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37.xml" ContentType="application/vnd.openxmlformats-officedocument.drawingml.chart+xml"/>
  <Override PartName="/xl/charts/chart30.xml" ContentType="application/vnd.openxmlformats-officedocument.drawingml.chart+xml"/>
  <Override PartName="/xl/worksheets/sheet9.xml" ContentType="application/vnd.openxmlformats-officedocument.spreadsheetml.worksheet+xml"/>
  <Override PartName="/xl/drawings/drawing3.xml" ContentType="application/vnd.openxmlformats-officedocument.drawing+xml"/>
  <Override PartName="/xl/charts/chart12.xml" ContentType="application/vnd.openxmlformats-officedocument.drawingml.chart+xml"/>
  <Override PartName="/xl/charts/chart29.xml" ContentType="application/vnd.openxmlformats-officedocument.drawingml.chart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11.xml" ContentType="application/vnd.openxmlformats-officedocument.drawingml.chart+xml"/>
  <Override PartName="/xl/charts/chart10.xml" ContentType="application/vnd.openxmlformats-officedocument.drawingml.chart+xml"/>
  <Override PartName="/xl/charts/chart9.xml" ContentType="application/vnd.openxmlformats-officedocument.drawingml.char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sharedStrings.xml" ContentType="application/vnd.openxmlformats-officedocument.spreadsheetml.sharedStrings+xml"/>
  <Override PartName="/xl/drawings/drawing16.xml" ContentType="application/vnd.openxmlformats-officedocument.drawing+xml"/>
  <Override PartName="/xl/drawings/drawing19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theme/theme1.xml" ContentType="application/vnd.openxmlformats-officedocument.theme+xml"/>
  <Override PartName="/xl/drawings/drawing18.xml" ContentType="application/vnd.openxmlformats-officedocument.drawing+xml"/>
  <Override PartName="/xl/charts/chart13.xml" ContentType="application/vnd.openxmlformats-officedocument.drawingml.chart+xml"/>
  <Override PartName="/xl/worksheets/sheet12.xml" ContentType="application/vnd.openxmlformats-officedocument.spreadsheetml.worksheet+xml"/>
  <Override PartName="/xl/styles.xml" ContentType="application/vnd.openxmlformats-officedocument.spreadsheetml.styles+xml"/>
  <Override PartName="/xl/drawings/drawing12.xml" ContentType="application/vnd.openxmlformats-officedocument.drawing+xml"/>
  <Override PartName="/xl/worksheets/sheet13.xml" ContentType="application/vnd.openxmlformats-officedocument.spreadsheetml.worksheet+xml"/>
  <Override PartName="/xl/drawings/drawing6.xml" ContentType="application/vnd.openxmlformats-officedocument.drawing+xml"/>
  <Override PartName="/xl/drawings/drawing2.xml" ContentType="application/vnd.openxmlformats-officedocument.drawing+xml"/>
  <Override PartName="/xl/worksheets/sheet14.xml" ContentType="application/vnd.openxmlformats-officedocument.spreadsheetml.worksheet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17.xml" ContentType="application/vnd.openxmlformats-officedocument.drawingml.chart+xml"/>
  <Override PartName="/xl/charts/chart16.xml" ContentType="application/vnd.openxmlformats-officedocument.drawingml.chart+xml"/>
  <Override PartName="/xl/charts/chart28.xml" ContentType="application/vnd.openxmlformats-officedocument.drawingml.char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drawings/drawing29.xml" ContentType="application/vnd.openxmlformats-officedocument.drawing+xml"/>
  <Override PartName="/xl/drawings/drawing28.xml" ContentType="application/vnd.openxmlformats-officedocument.drawing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charts/chart18.xml" ContentType="application/vnd.openxmlformats-officedocument.drawingml.char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drawings/drawing27.xml" ContentType="application/vnd.openxmlformats-officedocument.drawing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drawings/drawing30.xml" ContentType="application/vnd.openxmlformats-officedocument.drawing+xml"/>
  <Override PartName="/xl/worksheets/sheet16.xml" ContentType="application/vnd.openxmlformats-officedocument.spreadsheetml.worksheet+xml"/>
  <Override PartName="/xl/drawings/drawing33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32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harts/chart25.xml" ContentType="application/vnd.openxmlformats-officedocument.drawingml.chart+xml"/>
  <Override PartName="/xl/worksheets/sheet10.xml" ContentType="application/vnd.openxmlformats-officedocument.spreadsheetml.worksheet+xml"/>
  <Override PartName="/xl/drawings/drawing26.xml" ContentType="application/vnd.openxmlformats-officedocument.drawing+xml"/>
  <Override PartName="/xl/charts/chart24.xml" ContentType="application/vnd.openxmlformats-officedocument.drawingml.chart+xml"/>
  <Override PartName="/xl/worksheets/sheet11.xml" ContentType="application/vnd.openxmlformats-officedocument.spreadsheetml.worksheet+xml"/>
  <Override PartName="/xl/worksheets/sheet35.xml" ContentType="application/vnd.openxmlformats-officedocument.spreadsheetml.worksheet+xml"/>
  <Override PartName="/xl/drawings/drawing24.xml" ContentType="application/vnd.openxmlformats-officedocument.drawing+xml"/>
  <Override PartName="/xl/worksheets/sheet27.xml" ContentType="application/vnd.openxmlformats-officedocument.spreadsheetml.worksheet+xml"/>
  <Override PartName="/xl/charts/chart19.xml" ContentType="application/vnd.openxmlformats-officedocument.drawingml.chart+xml"/>
  <Override PartName="/xl/drawings/drawing2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worksheets/sheet36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2.xml" ContentType="application/vnd.openxmlformats-officedocument.spreadsheetml.worksheet+xml"/>
  <Override PartName="/xl/worksheets/sheet29.xml" ContentType="application/vnd.openxmlformats-officedocument.spreadsheetml.worksheet+xml"/>
  <Override PartName="/xl/charts/chart22.xml" ContentType="application/vnd.openxmlformats-officedocument.drawingml.chart+xml"/>
  <Override PartName="/xl/worksheets/sheet28.xml" ContentType="application/vnd.openxmlformats-officedocument.spreadsheetml.worksheet+xml"/>
  <Override PartName="/xl/charts/chart23.xml" ContentType="application/vnd.openxmlformats-officedocument.drawingml.chart+xml"/>
  <Override PartName="/xl/worksheets/sheet30.xml" ContentType="application/vnd.openxmlformats-officedocument.spreadsheetml.worksheet+xml"/>
  <Override PartName="/xl/charts/chart21.xml" ContentType="application/vnd.openxmlformats-officedocument.drawingml.chart+xml"/>
  <Override PartName="/xl/drawings/drawing25.xml" ContentType="application/vnd.openxmlformats-officedocument.drawing+xml"/>
  <Override PartName="/xl/worksheets/sheet31.xml" ContentType="application/vnd.openxmlformats-officedocument.spreadsheetml.worksheet+xml"/>
  <Override PartName="/xl/charts/chart20.xml" ContentType="application/vnd.openxmlformats-officedocument.drawingml.char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24735" windowHeight="12210"/>
  </bookViews>
  <sheets>
    <sheet name="Menú Principal" sheetId="1" r:id="rId1"/>
    <sheet name="SERIE ALOJADOS MUNICIPIOS" sheetId="2" r:id="rId2"/>
    <sheet name="Alojados por municipio" sheetId="3" r:id="rId3"/>
    <sheet name="Gráfica alojados municipio" sheetId="4" r:id="rId4"/>
    <sheet name="Alojados tipología y categoría" sheetId="5" r:id="rId5"/>
    <sheet name="Gráfico aloj tipolog y categorí" sheetId="6" r:id="rId6"/>
    <sheet name="SERIE PERNOCTACIONES MUN" sheetId="7" r:id="rId7"/>
    <sheet name="Pernoctaciones munic y tipologí" sheetId="8" r:id="rId8"/>
    <sheet name="Gráfica pernoct munic tipología" sheetId="9" r:id="rId9"/>
    <sheet name="pernocta municipio y catego" sheetId="10" r:id="rId10"/>
    <sheet name="Gráfico pernocta munic y cate" sheetId="11" r:id="rId11"/>
    <sheet name="SERIE IO MUNICIPIOS" sheetId="12" r:id="rId12"/>
    <sheet name="IO municipio y Tipología" sheetId="13" r:id="rId13"/>
    <sheet name="gráfica IO MUNICIPI y tipología" sheetId="14" r:id="rId14"/>
    <sheet name="IO municipio y catego" sheetId="15" r:id="rId15"/>
    <sheet name="Gráfico IOa munic y ca " sheetId="16" r:id="rId16"/>
    <sheet name="SERIE EM MUNICIPIOS" sheetId="17" r:id="rId17"/>
    <sheet name="EM MUNICIPIO y tipología" sheetId="18" r:id="rId18"/>
    <sheet name="gráfico EM MUNICIPI y tipología" sheetId="19" r:id="rId19"/>
    <sheet name="EM municipio y catego" sheetId="20" r:id="rId20"/>
    <sheet name="Gráfico EM munic y ca " sheetId="21" r:id="rId21"/>
    <sheet name="Nacionalidad-Zona (datos)" sheetId="22" r:id="rId22"/>
    <sheet name="evolucion nac zonas" sheetId="23" r:id="rId23"/>
    <sheet name="Nacionalidad-Zona" sheetId="24" r:id="rId24"/>
    <sheet name="Ofe Aloj Estim zona cat " sheetId="25" r:id="rId25"/>
    <sheet name="Graf plazas estim zona tipologí" sheetId="26" r:id="rId26"/>
    <sheet name="Oferta Alojat Estim tipol categ" sheetId="27" r:id="rId27"/>
    <sheet name="Gráfica plazas estim tipo categ" sheetId="28" r:id="rId28"/>
    <sheet name="Gráfica distrib plazas est tipo" sheetId="29" r:id="rId29"/>
    <sheet name="Plazas Autorizadas tipología" sheetId="30" r:id="rId30"/>
    <sheet name="Gráfic Plazas Autoriz tipología" sheetId="31" r:id="rId31"/>
    <sheet name="Cuotas Plazas Autorizadas05" sheetId="32" r:id="rId32"/>
    <sheet name="Distrib Plazas Autor 03_04-05" sheetId="33" r:id="rId33"/>
    <sheet name="Gráfica Distrib Plazas Autoriza" sheetId="34" r:id="rId34"/>
    <sheet name="Hoja1" sheetId="35" state="hidden" r:id="rId35"/>
    <sheet name="actualizaciones" sheetId="36" state="hidden" r:id="rId36"/>
  </sheets>
  <externalReferences>
    <externalReference r:id="rId37"/>
    <externalReference r:id="rId38"/>
  </externalReferences>
  <definedNames>
    <definedName name="_eoh05" localSheetId="3">#REF!</definedName>
    <definedName name="_eoh05" localSheetId="34">#REF!</definedName>
    <definedName name="_eoh05" localSheetId="16">#REF!</definedName>
    <definedName name="_eoh05" localSheetId="11">#REF!</definedName>
    <definedName name="_eoh05" localSheetId="6">#REF!</definedName>
    <definedName name="_eoh05">#REF!</definedName>
    <definedName name="_eoh06" localSheetId="3">#REF!</definedName>
    <definedName name="_eoh06" localSheetId="34">#REF!</definedName>
    <definedName name="_eoh06" localSheetId="16">#REF!</definedName>
    <definedName name="_eoh06" localSheetId="11">#REF!</definedName>
    <definedName name="_eoh06" localSheetId="6">#REF!</definedName>
    <definedName name="_eoh06">#REF!</definedName>
    <definedName name="_xlnm.Print_Area" localSheetId="2">'Alojados por municipio'!$B$5:$G$27</definedName>
    <definedName name="_xlnm.Print_Area" localSheetId="4">'Alojados tipología y categoría'!$B$5:$N$48</definedName>
    <definedName name="_xlnm.Print_Area" localSheetId="31">'Cuotas Plazas Autorizadas05'!$B$5:$L$40</definedName>
    <definedName name="_xlnm.Print_Area" localSheetId="32">'Distrib Plazas Autor 03_04-05'!$B$5:$H$91</definedName>
    <definedName name="_xlnm.Print_Area" localSheetId="19">'EM municipio y catego'!$B$5:$K$48</definedName>
    <definedName name="_xlnm.Print_Area" localSheetId="17">'EM MUNICIPIO y tipología'!$B$5:$E$27</definedName>
    <definedName name="_xlnm.Print_Area" localSheetId="22">'evolucion nac zonas'!$B$5:$G$31</definedName>
    <definedName name="_xlnm.Print_Area" localSheetId="25">'Graf plazas estim zona tipologí'!$B$4:$I$31</definedName>
    <definedName name="_xlnm.Print_Area" localSheetId="30">'Gráfic Plazas Autoriz tipología'!$C$2:$J$27</definedName>
    <definedName name="_xlnm.Print_Area" localSheetId="3">'Gráfica alojados municipio'!$B$4:$J$29</definedName>
    <definedName name="_xlnm.Print_Area" localSheetId="33">'Gráfica Distrib Plazas Autoriza'!$B$4:$P$42</definedName>
    <definedName name="_xlnm.Print_Area" localSheetId="28">'Gráfica distrib plazas est tipo'!$B$2:$H$98</definedName>
    <definedName name="_xlnm.Print_Area" localSheetId="13">'gráfica IO MUNICIPI y tipología'!$B$3:$J$25</definedName>
    <definedName name="_xlnm.Print_Area" localSheetId="8">'Gráfica pernoct munic tipología'!$B$4:$J$29</definedName>
    <definedName name="_xlnm.Print_Area" localSheetId="27">'Gráfica plazas estim tipo categ'!$B$2:$I$112</definedName>
    <definedName name="_xlnm.Print_Area" localSheetId="5">'Gráfico aloj tipolog y categorí'!$B$5:$Q$62</definedName>
    <definedName name="_xlnm.Print_Area" localSheetId="20">'Gráfico EM munic y ca '!$B$5:$Q$60</definedName>
    <definedName name="_xlnm.Print_Area" localSheetId="18">'gráfico EM MUNICIPI y tipología'!$B$2:$J$26</definedName>
    <definedName name="_xlnm.Print_Area" localSheetId="15">'Gráfico IOa munic y ca '!$B$5:$Q$60</definedName>
    <definedName name="_xlnm.Print_Area" localSheetId="10">'Gráfico pernocta munic y cate'!$B$5:$Q$61</definedName>
    <definedName name="_xlnm.Print_Area" localSheetId="14">'IO municipio y catego'!$B$5:$K$48</definedName>
    <definedName name="_xlnm.Print_Area" localSheetId="12">'IO municipio y Tipología'!$B$5:$E$27</definedName>
    <definedName name="_xlnm.Print_Area" localSheetId="0">'Menú Principal'!$C$4:$G$40</definedName>
    <definedName name="_xlnm.Print_Area" localSheetId="23">'Nacionalidad-Zona'!$B$5:$G$31</definedName>
    <definedName name="_xlnm.Print_Area" localSheetId="21">'Nacionalidad-Zona (datos)'!$B$5:$G$31</definedName>
    <definedName name="_xlnm.Print_Area" localSheetId="24">'Ofe Aloj Estim zona cat '!$B$5:$G$39</definedName>
    <definedName name="_xlnm.Print_Area" localSheetId="26">'Oferta Alojat Estim tipol categ'!$B$5:$G$63</definedName>
    <definedName name="_xlnm.Print_Area" localSheetId="9">'pernocta municipio y catego'!$B$5:$N$49</definedName>
    <definedName name="_xlnm.Print_Area" localSheetId="7">'Pernoctaciones munic y tipologí'!$B$5:$G$27</definedName>
    <definedName name="_xlnm.Print_Area" localSheetId="29">'Plazas Autorizadas tipología'!$B$5:$G$40</definedName>
    <definedName name="_xlnm.Print_Area" localSheetId="1">'SERIE ALOJADOS MUNICIPIOS'!$B$5:$L$91</definedName>
    <definedName name="_xlnm.Print_Area" localSheetId="16">'SERIE EM MUNICIPIOS'!$B$5:$L$91</definedName>
    <definedName name="_xlnm.Print_Area" localSheetId="11">'SERIE IO MUNICIPIOS'!$B$5:$L$91</definedName>
    <definedName name="_xlnm.Print_Area" localSheetId="6">'SERIE PERNOCTACIONES MUN'!$B$5:$L$91</definedName>
    <definedName name="CANARIAS" localSheetId="3">#REF!</definedName>
    <definedName name="CANARIAS" localSheetId="34">#REF!</definedName>
    <definedName name="CANARIAS" localSheetId="16">#REF!</definedName>
    <definedName name="CANARIAS" localSheetId="11">#REF!</definedName>
    <definedName name="CANARIAS" localSheetId="6">#REF!</definedName>
    <definedName name="CANARIAS">#REF!</definedName>
    <definedName name="eoap05" localSheetId="3">#REF!</definedName>
    <definedName name="eoap05" localSheetId="34">#REF!</definedName>
    <definedName name="eoap05" localSheetId="16">#REF!</definedName>
    <definedName name="eoap05" localSheetId="11">#REF!</definedName>
    <definedName name="eoap05" localSheetId="6">#REF!</definedName>
    <definedName name="eoap05">#REF!</definedName>
    <definedName name="EOAP05B" localSheetId="3">#REF!</definedName>
    <definedName name="EOAP05B" localSheetId="34">#REF!</definedName>
    <definedName name="EOAP05B" localSheetId="16">#REF!</definedName>
    <definedName name="EOAP05B" localSheetId="11">#REF!</definedName>
    <definedName name="EOAP05B" localSheetId="6">#REF!</definedName>
    <definedName name="EOAP05B">#REF!</definedName>
    <definedName name="eoap06" localSheetId="3">#REF!</definedName>
    <definedName name="eoap06" localSheetId="34">#REF!</definedName>
    <definedName name="eoap06" localSheetId="16">#REF!</definedName>
    <definedName name="eoap06" localSheetId="11">#REF!</definedName>
    <definedName name="eoap06" localSheetId="6">#REF!</definedName>
    <definedName name="eoap06">#REF!</definedName>
    <definedName name="EOAP06B" localSheetId="3">#REF!</definedName>
    <definedName name="EOAP06B" localSheetId="34">#REF!</definedName>
    <definedName name="EOAP06B" localSheetId="16">#REF!</definedName>
    <definedName name="EOAP06B" localSheetId="11">#REF!</definedName>
    <definedName name="EOAP06B" localSheetId="6">#REF!</definedName>
    <definedName name="EOAP06B">#REF!</definedName>
    <definedName name="eoh05B" localSheetId="3">#REF!</definedName>
    <definedName name="eoh05B" localSheetId="34">#REF!</definedName>
    <definedName name="eoh05B" localSheetId="16">#REF!</definedName>
    <definedName name="eoh05B" localSheetId="11">#REF!</definedName>
    <definedName name="eoh05B" localSheetId="6">#REF!</definedName>
    <definedName name="eoh05B">#REF!</definedName>
    <definedName name="eoh06B" localSheetId="3">#REF!</definedName>
    <definedName name="eoh06B" localSheetId="34">#REF!</definedName>
    <definedName name="eoh06B" localSheetId="16">#REF!</definedName>
    <definedName name="eoh06B" localSheetId="11">#REF!</definedName>
    <definedName name="eoh06B" localSheetId="6">#REF!</definedName>
    <definedName name="eoh06B">#REF!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FT" localSheetId="3">#REF!</definedName>
    <definedName name="FT" localSheetId="34">#REF!</definedName>
    <definedName name="FT" localSheetId="16">#REF!</definedName>
    <definedName name="FT" localSheetId="11">#REF!</definedName>
    <definedName name="FT" localSheetId="6">#REF!</definedName>
    <definedName name="FT">#REF!</definedName>
    <definedName name="GC" localSheetId="3">#REF!</definedName>
    <definedName name="GC" localSheetId="34">#REF!</definedName>
    <definedName name="GC" localSheetId="16">#REF!</definedName>
    <definedName name="GC" localSheetId="11">#REF!</definedName>
    <definedName name="GC" localSheetId="6">#REF!</definedName>
    <definedName name="GC">#REF!</definedName>
    <definedName name="IPH" localSheetId="3">#REF!</definedName>
    <definedName name="IPH" localSheetId="34">#REF!</definedName>
    <definedName name="IPH" localSheetId="16">#REF!</definedName>
    <definedName name="IPH" localSheetId="11">#REF!</definedName>
    <definedName name="IPH" localSheetId="6">#REF!</definedName>
    <definedName name="IPH">#REF!</definedName>
    <definedName name="LP" localSheetId="3">#REF!</definedName>
    <definedName name="LP" localSheetId="34">#REF!</definedName>
    <definedName name="LP" localSheetId="16">#REF!</definedName>
    <definedName name="LP" localSheetId="11">#REF!</definedName>
    <definedName name="LP" localSheetId="6">#REF!</definedName>
    <definedName name="LP">#REF!</definedName>
    <definedName name="LZ" localSheetId="3">#REF!</definedName>
    <definedName name="LZ" localSheetId="34">#REF!</definedName>
    <definedName name="LZ" localSheetId="16">#REF!</definedName>
    <definedName name="LZ" localSheetId="11">#REF!</definedName>
    <definedName name="LZ" localSheetId="6">#REF!</definedName>
    <definedName name="LZ">#REF!</definedName>
    <definedName name="TF" localSheetId="3">#REF!</definedName>
    <definedName name="TF" localSheetId="34">#REF!</definedName>
    <definedName name="TF" localSheetId="16">#REF!</definedName>
    <definedName name="TF" localSheetId="11">#REF!</definedName>
    <definedName name="TF" localSheetId="6">#REF!</definedName>
    <definedName name="TF">#REF!</definedName>
  </definedNames>
  <calcPr calcId="125725"/>
</workbook>
</file>

<file path=xl/calcChain.xml><?xml version="1.0" encoding="utf-8"?>
<calcChain xmlns="http://schemas.openxmlformats.org/spreadsheetml/2006/main">
  <c r="D66" i="33"/>
  <c r="D68"/>
  <c r="D70"/>
  <c r="D89"/>
  <c r="D86"/>
  <c r="D84"/>
  <c r="D87"/>
  <c r="D85"/>
  <c r="D83"/>
  <c r="D88"/>
  <c r="D78"/>
  <c r="D81"/>
  <c r="D82"/>
  <c r="D79"/>
  <c r="D77"/>
  <c r="D80"/>
  <c r="D74"/>
  <c r="D75"/>
  <c r="D65"/>
  <c r="D73"/>
  <c r="D72"/>
  <c r="D76"/>
  <c r="D67"/>
  <c r="D69"/>
  <c r="D71"/>
  <c r="H60" l="1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D60" l="1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H31" l="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D31" l="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C39" i="30" l="1"/>
  <c r="C38" l="1"/>
  <c r="C37" l="1"/>
  <c r="C36" l="1"/>
  <c r="C35" l="1"/>
  <c r="C34" l="1"/>
  <c r="C33" l="1"/>
  <c r="C32" l="1"/>
  <c r="C31" l="1"/>
  <c r="C30" l="1"/>
  <c r="C29" l="1"/>
  <c r="C28" l="1"/>
  <c r="C27" l="1"/>
  <c r="C26" l="1"/>
  <c r="C25" l="1"/>
  <c r="C24" l="1"/>
  <c r="C23" l="1"/>
  <c r="C22" l="1"/>
  <c r="C21" l="1"/>
  <c r="C20" l="1"/>
  <c r="C19" l="1"/>
  <c r="C18" l="1"/>
  <c r="C17" l="1"/>
  <c r="C16" l="1"/>
  <c r="C15" l="1"/>
  <c r="C14" l="1"/>
  <c r="C13" l="1"/>
  <c r="C12" l="1"/>
  <c r="C11" l="1"/>
  <c r="C10" l="1"/>
  <c r="C9" l="1"/>
  <c r="C8" l="1"/>
  <c r="C6"/>
  <c r="C64" i="33" l="1"/>
  <c r="C35"/>
  <c r="G35"/>
  <c r="C6"/>
  <c r="G6"/>
  <c r="G62" i="27" l="1"/>
  <c r="G61" l="1"/>
  <c r="G60" l="1"/>
  <c r="G59" l="1"/>
  <c r="G58" l="1"/>
  <c r="G57" l="1"/>
  <c r="G56" l="1"/>
  <c r="F62" l="1"/>
  <c r="F61"/>
  <c r="F60"/>
  <c r="F59"/>
  <c r="F58"/>
  <c r="F57"/>
  <c r="F56"/>
  <c r="F55"/>
  <c r="D62" l="1"/>
  <c r="D61"/>
  <c r="D60"/>
  <c r="D59"/>
  <c r="D58"/>
  <c r="D57"/>
  <c r="D56"/>
  <c r="D55"/>
  <c r="G55"/>
  <c r="E54"/>
  <c r="C54"/>
  <c r="G48" l="1"/>
  <c r="G47" l="1"/>
  <c r="G46" l="1"/>
  <c r="G45" l="1"/>
  <c r="G44" l="1"/>
  <c r="F49" l="1"/>
  <c r="F48"/>
  <c r="F47"/>
  <c r="F46"/>
  <c r="F45"/>
  <c r="F44"/>
  <c r="F43"/>
  <c r="D49" l="1"/>
  <c r="D48"/>
  <c r="D47"/>
  <c r="D46"/>
  <c r="D45"/>
  <c r="D44"/>
  <c r="G43"/>
  <c r="D43"/>
  <c r="E42"/>
  <c r="C42"/>
  <c r="G37" l="1"/>
  <c r="G36" l="1"/>
  <c r="G35" l="1"/>
  <c r="G34" l="1"/>
  <c r="G33" l="1"/>
  <c r="F37" l="1"/>
  <c r="F36"/>
  <c r="F35"/>
  <c r="F34"/>
  <c r="F33"/>
  <c r="F32"/>
  <c r="D37" l="1"/>
  <c r="D36"/>
  <c r="D35"/>
  <c r="D34"/>
  <c r="D33"/>
  <c r="D32"/>
  <c r="G32"/>
  <c r="E31"/>
  <c r="C31"/>
  <c r="G26" l="1"/>
  <c r="G25" l="1"/>
  <c r="G24" l="1"/>
  <c r="G23" l="1"/>
  <c r="G22" l="1"/>
  <c r="G21" l="1"/>
  <c r="F26" l="1"/>
  <c r="F25"/>
  <c r="F24"/>
  <c r="F23"/>
  <c r="F22"/>
  <c r="F21"/>
  <c r="F20"/>
  <c r="D26" l="1"/>
  <c r="D25"/>
  <c r="D24"/>
  <c r="D23"/>
  <c r="D22"/>
  <c r="D21"/>
  <c r="G20"/>
  <c r="D20"/>
  <c r="E19"/>
  <c r="C19"/>
  <c r="G13" l="1"/>
  <c r="G12" l="1"/>
  <c r="G11" l="1"/>
  <c r="G10" l="1"/>
  <c r="G9" l="1"/>
  <c r="G8" l="1"/>
  <c r="F13" l="1"/>
  <c r="F12"/>
  <c r="F11"/>
  <c r="F10"/>
  <c r="F9"/>
  <c r="F8"/>
  <c r="F7"/>
  <c r="D13" l="1"/>
  <c r="D12"/>
  <c r="D11"/>
  <c r="D10"/>
  <c r="D9"/>
  <c r="D8"/>
  <c r="G7"/>
  <c r="D7"/>
  <c r="E6"/>
  <c r="C6"/>
  <c r="N38" i="25" l="1"/>
  <c r="G38" l="1"/>
  <c r="N37" l="1"/>
  <c r="G37" l="1"/>
  <c r="M38" l="1"/>
  <c r="M37"/>
  <c r="M36"/>
  <c r="K38" l="1"/>
  <c r="K37"/>
  <c r="N36"/>
  <c r="K36"/>
  <c r="F38" l="1"/>
  <c r="F37"/>
  <c r="F36"/>
  <c r="D38" l="1"/>
  <c r="D37"/>
  <c r="G36"/>
  <c r="D36"/>
  <c r="N34" l="1"/>
  <c r="G34" l="1"/>
  <c r="N33" l="1"/>
  <c r="G33" l="1"/>
  <c r="M34" l="1"/>
  <c r="M33"/>
  <c r="M32"/>
  <c r="K34" l="1"/>
  <c r="K33"/>
  <c r="N32"/>
  <c r="K32"/>
  <c r="F34" l="1"/>
  <c r="F33"/>
  <c r="F32"/>
  <c r="D34" l="1"/>
  <c r="D33"/>
  <c r="G32"/>
  <c r="D32"/>
  <c r="N30" l="1"/>
  <c r="G30" l="1"/>
  <c r="N29" l="1"/>
  <c r="G29" l="1"/>
  <c r="M30" l="1"/>
  <c r="M29"/>
  <c r="M28"/>
  <c r="K30" l="1"/>
  <c r="K29"/>
  <c r="N28"/>
  <c r="K28"/>
  <c r="F30" l="1"/>
  <c r="F29"/>
  <c r="F28"/>
  <c r="D30" l="1"/>
  <c r="D29"/>
  <c r="G28"/>
  <c r="D28"/>
  <c r="N26" l="1"/>
  <c r="G26" l="1"/>
  <c r="N25" l="1"/>
  <c r="G25" l="1"/>
  <c r="M26" l="1"/>
  <c r="M25"/>
  <c r="M24"/>
  <c r="K26" l="1"/>
  <c r="K25"/>
  <c r="N24"/>
  <c r="K24"/>
  <c r="F26" l="1"/>
  <c r="F25"/>
  <c r="F24"/>
  <c r="D26" l="1"/>
  <c r="D25"/>
  <c r="G24"/>
  <c r="D24"/>
  <c r="N22" l="1"/>
  <c r="G22" l="1"/>
  <c r="N21" l="1"/>
  <c r="G21" l="1"/>
  <c r="M22" l="1"/>
  <c r="M21"/>
  <c r="M20"/>
  <c r="K22" l="1"/>
  <c r="K21"/>
  <c r="N20"/>
  <c r="K20"/>
  <c r="F22" l="1"/>
  <c r="F21"/>
  <c r="F20"/>
  <c r="D22" l="1"/>
  <c r="D21"/>
  <c r="G20"/>
  <c r="D20"/>
  <c r="N18" l="1"/>
  <c r="G18" l="1"/>
  <c r="N17" l="1"/>
  <c r="G17" l="1"/>
  <c r="M18" l="1"/>
  <c r="M17"/>
  <c r="M16"/>
  <c r="K18" l="1"/>
  <c r="K17"/>
  <c r="N16"/>
  <c r="K16"/>
  <c r="F18" l="1"/>
  <c r="F17"/>
  <c r="F16"/>
  <c r="D18" l="1"/>
  <c r="D17"/>
  <c r="G16"/>
  <c r="D16"/>
  <c r="N13" l="1"/>
  <c r="F13" l="1"/>
  <c r="G13" l="1"/>
  <c r="M13" l="1"/>
  <c r="M12"/>
  <c r="K13" l="1"/>
  <c r="K12"/>
  <c r="N12"/>
  <c r="F12" l="1"/>
  <c r="D13" l="1"/>
  <c r="D12"/>
  <c r="G12"/>
  <c r="N10" l="1"/>
  <c r="G10" l="1"/>
  <c r="N9" l="1"/>
  <c r="G9" l="1"/>
  <c r="M10" l="1"/>
  <c r="M9"/>
  <c r="M8"/>
  <c r="K10" l="1"/>
  <c r="K9"/>
  <c r="N8"/>
  <c r="K8"/>
  <c r="F10" l="1"/>
  <c r="F9"/>
  <c r="F8"/>
  <c r="D10" l="1"/>
  <c r="D9"/>
  <c r="G8"/>
  <c r="D8"/>
  <c r="L6"/>
  <c r="J6"/>
  <c r="E6"/>
  <c r="C6"/>
  <c r="B28" i="24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6"/>
  <c r="B28" i="23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6"/>
  <c r="C8" i="24" l="1"/>
  <c r="D8"/>
  <c r="E8"/>
  <c r="F8"/>
  <c r="G8"/>
  <c r="C9"/>
  <c r="D9"/>
  <c r="E9"/>
  <c r="F9"/>
  <c r="G9"/>
  <c r="C10"/>
  <c r="D10"/>
  <c r="E10"/>
  <c r="F10"/>
  <c r="G10"/>
  <c r="C11"/>
  <c r="D11"/>
  <c r="E11"/>
  <c r="F11"/>
  <c r="G11"/>
  <c r="C12"/>
  <c r="D12"/>
  <c r="E12"/>
  <c r="F12"/>
  <c r="G12"/>
  <c r="C13"/>
  <c r="D13"/>
  <c r="E13"/>
  <c r="F13"/>
  <c r="G13"/>
  <c r="C14"/>
  <c r="D14"/>
  <c r="E14"/>
  <c r="F14"/>
  <c r="G14"/>
  <c r="C15"/>
  <c r="D15"/>
  <c r="E15"/>
  <c r="F15"/>
  <c r="G15"/>
  <c r="C16"/>
  <c r="D16"/>
  <c r="E16"/>
  <c r="F16"/>
  <c r="G16"/>
  <c r="C17"/>
  <c r="D17"/>
  <c r="E17"/>
  <c r="F17"/>
  <c r="G17"/>
  <c r="C18"/>
  <c r="D18"/>
  <c r="E18"/>
  <c r="F18"/>
  <c r="G18"/>
  <c r="C19"/>
  <c r="D19"/>
  <c r="E19"/>
  <c r="F19"/>
  <c r="G19"/>
  <c r="C20"/>
  <c r="D20"/>
  <c r="E20"/>
  <c r="F20"/>
  <c r="G20"/>
  <c r="C21"/>
  <c r="D21"/>
  <c r="E21"/>
  <c r="F21"/>
  <c r="G21"/>
  <c r="C22"/>
  <c r="D22"/>
  <c r="E22"/>
  <c r="F22"/>
  <c r="G22"/>
  <c r="C23"/>
  <c r="D23"/>
  <c r="E23"/>
  <c r="F23"/>
  <c r="G23"/>
  <c r="C24"/>
  <c r="D24"/>
  <c r="E24"/>
  <c r="F24"/>
  <c r="G24"/>
  <c r="C25"/>
  <c r="D25"/>
  <c r="E25"/>
  <c r="F25"/>
  <c r="G25"/>
  <c r="C26"/>
  <c r="D26"/>
  <c r="E26"/>
  <c r="F26"/>
  <c r="G26"/>
  <c r="C27"/>
  <c r="D27"/>
  <c r="E27"/>
  <c r="F27"/>
  <c r="G27"/>
  <c r="C28"/>
  <c r="D28"/>
  <c r="E28"/>
  <c r="F28"/>
  <c r="G28"/>
  <c r="C29"/>
  <c r="D29"/>
  <c r="E29"/>
  <c r="F29"/>
  <c r="G29"/>
  <c r="C30"/>
  <c r="D30"/>
  <c r="E30"/>
  <c r="F30"/>
  <c r="G30"/>
  <c r="B6" i="22"/>
  <c r="E47" i="20" l="1"/>
  <c r="E45" l="1"/>
  <c r="E44" l="1"/>
  <c r="E43" l="1"/>
  <c r="E42" l="1"/>
  <c r="E41" l="1"/>
  <c r="E40" l="1"/>
  <c r="E38" l="1"/>
  <c r="D36"/>
  <c r="C36"/>
  <c r="J30"/>
  <c r="E29" l="1"/>
  <c r="J28" l="1"/>
  <c r="J27" l="1"/>
  <c r="E27" l="1"/>
  <c r="J26" l="1"/>
  <c r="E26" l="1"/>
  <c r="J25" l="1"/>
  <c r="E25" l="1"/>
  <c r="J24" l="1"/>
  <c r="E24" l="1"/>
  <c r="J22" l="1"/>
  <c r="E22" l="1"/>
  <c r="I20"/>
  <c r="H20"/>
  <c r="D20"/>
  <c r="C20"/>
  <c r="J16" l="1"/>
  <c r="E16" l="1"/>
  <c r="J14" l="1"/>
  <c r="E14" l="1"/>
  <c r="J13" l="1"/>
  <c r="E13" l="1"/>
  <c r="J12" l="1"/>
  <c r="E12" l="1"/>
  <c r="J11" l="1"/>
  <c r="E11" l="1"/>
  <c r="J10" l="1"/>
  <c r="E10" l="1"/>
  <c r="J8" l="1"/>
  <c r="E8" l="1"/>
  <c r="I6"/>
  <c r="H6"/>
  <c r="D6"/>
  <c r="C6"/>
  <c r="E25" i="18" l="1"/>
  <c r="E24" l="1"/>
  <c r="E22" l="1"/>
  <c r="E21" l="1"/>
  <c r="E20" l="1"/>
  <c r="E18" l="1"/>
  <c r="E17" l="1"/>
  <c r="E16" l="1"/>
  <c r="E14" l="1"/>
  <c r="E13" l="1"/>
  <c r="E12" l="1"/>
  <c r="E10" l="1"/>
  <c r="E9" l="1"/>
  <c r="E8" l="1"/>
  <c r="D6"/>
  <c r="C6"/>
  <c r="L77" i="17" l="1"/>
  <c r="J77" l="1"/>
  <c r="H77" l="1"/>
  <c r="F77" l="1"/>
  <c r="D77" l="1"/>
  <c r="L76" l="1"/>
  <c r="J76" l="1"/>
  <c r="H76" l="1"/>
  <c r="F76" l="1"/>
  <c r="D76" l="1"/>
  <c r="L75" l="1"/>
  <c r="J75" l="1"/>
  <c r="H75" l="1"/>
  <c r="F75" l="1"/>
  <c r="D75" l="1"/>
  <c r="L74" l="1"/>
  <c r="J74" l="1"/>
  <c r="H74" l="1"/>
  <c r="F74" l="1"/>
  <c r="D74" l="1"/>
  <c r="L73" l="1"/>
  <c r="J73" l="1"/>
  <c r="H73" l="1"/>
  <c r="F73" l="1"/>
  <c r="D73" l="1"/>
  <c r="L72" l="1"/>
  <c r="J72" l="1"/>
  <c r="H72" l="1"/>
  <c r="F72" l="1"/>
  <c r="D72" l="1"/>
  <c r="L71" l="1"/>
  <c r="J71" l="1"/>
  <c r="H71" l="1"/>
  <c r="F71" l="1"/>
  <c r="D71" l="1"/>
  <c r="L70" l="1"/>
  <c r="J70" l="1"/>
  <c r="H70" l="1"/>
  <c r="F70" l="1"/>
  <c r="D70" l="1"/>
  <c r="L69" l="1"/>
  <c r="J69" l="1"/>
  <c r="H69" l="1"/>
  <c r="F69" l="1"/>
  <c r="D69" l="1"/>
  <c r="L68" l="1"/>
  <c r="J68" l="1"/>
  <c r="H68" l="1"/>
  <c r="F68" l="1"/>
  <c r="D68" l="1"/>
  <c r="L67" l="1"/>
  <c r="J67" l="1"/>
  <c r="H67" l="1"/>
  <c r="F67" l="1"/>
  <c r="D67" l="1"/>
  <c r="L66" l="1"/>
  <c r="J66" l="1"/>
  <c r="H66" l="1"/>
  <c r="F66" l="1"/>
  <c r="D66" l="1"/>
  <c r="L65" l="1"/>
  <c r="J65" l="1"/>
  <c r="H65" l="1"/>
  <c r="F65" l="1"/>
  <c r="D65" l="1"/>
  <c r="L64" l="1"/>
  <c r="J64" l="1"/>
  <c r="H64" l="1"/>
  <c r="F64" l="1"/>
  <c r="D64" l="1"/>
  <c r="L63" l="1"/>
  <c r="J63" l="1"/>
  <c r="H63" l="1"/>
  <c r="F63" l="1"/>
  <c r="D63" l="1"/>
  <c r="L62" l="1"/>
  <c r="J62" l="1"/>
  <c r="H62" l="1"/>
  <c r="F62" l="1"/>
  <c r="D62" l="1"/>
  <c r="L61" l="1"/>
  <c r="J61" l="1"/>
  <c r="H61" l="1"/>
  <c r="F61" l="1"/>
  <c r="D61" l="1"/>
  <c r="L60" l="1"/>
  <c r="J60" l="1"/>
  <c r="H60" l="1"/>
  <c r="F60" l="1"/>
  <c r="D60" l="1"/>
  <c r="L59" l="1"/>
  <c r="J59" l="1"/>
  <c r="H59" l="1"/>
  <c r="F59" l="1"/>
  <c r="D59" l="1"/>
  <c r="L58" l="1"/>
  <c r="J58" l="1"/>
  <c r="H58" l="1"/>
  <c r="F58" l="1"/>
  <c r="D58" l="1"/>
  <c r="L57" l="1"/>
  <c r="J57" l="1"/>
  <c r="H57" l="1"/>
  <c r="F57" l="1"/>
  <c r="D57" l="1"/>
  <c r="L56" l="1"/>
  <c r="J56" l="1"/>
  <c r="H56" l="1"/>
  <c r="F56" l="1"/>
  <c r="D56" l="1"/>
  <c r="L55" l="1"/>
  <c r="J55" l="1"/>
  <c r="H55" l="1"/>
  <c r="F55" l="1"/>
  <c r="D55" l="1"/>
  <c r="L54" l="1"/>
  <c r="J54" l="1"/>
  <c r="H54" l="1"/>
  <c r="F54" l="1"/>
  <c r="D54" l="1"/>
  <c r="L53" l="1"/>
  <c r="J53" l="1"/>
  <c r="H53" l="1"/>
  <c r="F53" l="1"/>
  <c r="D53" l="1"/>
  <c r="L52" l="1"/>
  <c r="J52" l="1"/>
  <c r="H52" l="1"/>
  <c r="F52" l="1"/>
  <c r="D52" l="1"/>
  <c r="L51" l="1"/>
  <c r="J51" l="1"/>
  <c r="H51" l="1"/>
  <c r="F51" l="1"/>
  <c r="D51" l="1"/>
  <c r="L50" l="1"/>
  <c r="J50" l="1"/>
  <c r="H50" l="1"/>
  <c r="F50" l="1"/>
  <c r="D50" l="1"/>
  <c r="L49" l="1"/>
  <c r="J49" l="1"/>
  <c r="H49" l="1"/>
  <c r="F49" l="1"/>
  <c r="D49" l="1"/>
  <c r="L48" l="1"/>
  <c r="J48" l="1"/>
  <c r="H48" l="1"/>
  <c r="F48" l="1"/>
  <c r="D48" l="1"/>
  <c r="L47" l="1"/>
  <c r="J47" l="1"/>
  <c r="H47" l="1"/>
  <c r="F47" l="1"/>
  <c r="D47" l="1"/>
  <c r="L46" l="1"/>
  <c r="J46" l="1"/>
  <c r="H46" l="1"/>
  <c r="F46" l="1"/>
  <c r="D46" l="1"/>
  <c r="L45" l="1"/>
  <c r="J45" l="1"/>
  <c r="H45" l="1"/>
  <c r="F45" l="1"/>
  <c r="D45" l="1"/>
  <c r="L44" l="1"/>
  <c r="J44" l="1"/>
  <c r="H44" l="1"/>
  <c r="F44" l="1"/>
  <c r="D44" l="1"/>
  <c r="L43" l="1"/>
  <c r="J43" l="1"/>
  <c r="H43" l="1"/>
  <c r="F43" l="1"/>
  <c r="D43" l="1"/>
  <c r="L42" l="1"/>
  <c r="J42" l="1"/>
  <c r="H42" l="1"/>
  <c r="F42" l="1"/>
  <c r="D42" l="1"/>
  <c r="L41" l="1"/>
  <c r="J41" l="1"/>
  <c r="H41" l="1"/>
  <c r="F41" l="1"/>
  <c r="D41" l="1"/>
  <c r="L40" l="1"/>
  <c r="J40" l="1"/>
  <c r="H40" l="1"/>
  <c r="F40" l="1"/>
  <c r="D40" l="1"/>
  <c r="L39" l="1"/>
  <c r="J39" l="1"/>
  <c r="H39" l="1"/>
  <c r="F39" l="1"/>
  <c r="D39" l="1"/>
  <c r="L38" l="1"/>
  <c r="J38" l="1"/>
  <c r="H38" l="1"/>
  <c r="F38" l="1"/>
  <c r="D38" l="1"/>
  <c r="L37" l="1"/>
  <c r="J37" l="1"/>
  <c r="H37" l="1"/>
  <c r="F37" l="1"/>
  <c r="D37" l="1"/>
  <c r="L36" l="1"/>
  <c r="J36" l="1"/>
  <c r="H36" l="1"/>
  <c r="F36" l="1"/>
  <c r="D36" l="1"/>
  <c r="L35" l="1"/>
  <c r="J35" l="1"/>
  <c r="H35" l="1"/>
  <c r="F35" l="1"/>
  <c r="D35" l="1"/>
  <c r="L34" l="1"/>
  <c r="J34" l="1"/>
  <c r="H34" l="1"/>
  <c r="F34" l="1"/>
  <c r="D34" l="1"/>
  <c r="L33" l="1"/>
  <c r="J33" l="1"/>
  <c r="H33" l="1"/>
  <c r="F33" l="1"/>
  <c r="D33" l="1"/>
  <c r="L32" l="1"/>
  <c r="J32" l="1"/>
  <c r="H32" l="1"/>
  <c r="F32" l="1"/>
  <c r="D32" l="1"/>
  <c r="L31" l="1"/>
  <c r="J31" l="1"/>
  <c r="H31" l="1"/>
  <c r="F31" l="1"/>
  <c r="D31" l="1"/>
  <c r="L30" l="1"/>
  <c r="J30" l="1"/>
  <c r="H30" l="1"/>
  <c r="F30" l="1"/>
  <c r="D30" l="1"/>
  <c r="L29" l="1"/>
  <c r="J29" l="1"/>
  <c r="H29" l="1"/>
  <c r="F29" l="1"/>
  <c r="D29" l="1"/>
  <c r="L28" l="1"/>
  <c r="J28" l="1"/>
  <c r="H28" l="1"/>
  <c r="F28" l="1"/>
  <c r="D28" l="1"/>
  <c r="L27" l="1"/>
  <c r="J27" l="1"/>
  <c r="H27" l="1"/>
  <c r="F27" l="1"/>
  <c r="D27" l="1"/>
  <c r="L26" l="1"/>
  <c r="J26" l="1"/>
  <c r="H26" l="1"/>
  <c r="F26" l="1"/>
  <c r="D26" l="1"/>
  <c r="L25" l="1"/>
  <c r="J25" l="1"/>
  <c r="H25" l="1"/>
  <c r="F25" l="1"/>
  <c r="D25" l="1"/>
  <c r="L24" l="1"/>
  <c r="J24" l="1"/>
  <c r="H24" l="1"/>
  <c r="F24" l="1"/>
  <c r="D24" l="1"/>
  <c r="L23" l="1"/>
  <c r="J23" l="1"/>
  <c r="H23" l="1"/>
  <c r="F23" l="1"/>
  <c r="D23" l="1"/>
  <c r="L22" l="1"/>
  <c r="J22" l="1"/>
  <c r="H22" l="1"/>
  <c r="F22" l="1"/>
  <c r="D22" l="1"/>
  <c r="L21" l="1"/>
  <c r="J21" l="1"/>
  <c r="H21" l="1"/>
  <c r="F21" l="1"/>
  <c r="D21" l="1"/>
  <c r="L20" l="1"/>
  <c r="J20" l="1"/>
  <c r="H20" l="1"/>
  <c r="F20" l="1"/>
  <c r="D20" l="1"/>
  <c r="L19" l="1"/>
  <c r="J19" l="1"/>
  <c r="H19" l="1"/>
  <c r="F19" l="1"/>
  <c r="D19" l="1"/>
  <c r="L18" l="1"/>
  <c r="J18" l="1"/>
  <c r="H18" l="1"/>
  <c r="F18" l="1"/>
  <c r="D18" l="1"/>
  <c r="L17" l="1"/>
  <c r="J17" l="1"/>
  <c r="H17" l="1"/>
  <c r="F17" l="1"/>
  <c r="D17" l="1"/>
  <c r="L16" l="1"/>
  <c r="J16" l="1"/>
  <c r="H16" l="1"/>
  <c r="F16" l="1"/>
  <c r="D16" l="1"/>
  <c r="L15" l="1"/>
  <c r="J15" l="1"/>
  <c r="H15" l="1"/>
  <c r="F15" l="1"/>
  <c r="D15" l="1"/>
  <c r="L14" l="1"/>
  <c r="J14" l="1"/>
  <c r="H14" l="1"/>
  <c r="F14" l="1"/>
  <c r="D14" l="1"/>
  <c r="L13" l="1"/>
  <c r="J13" l="1"/>
  <c r="H13" l="1"/>
  <c r="F13" l="1"/>
  <c r="D13" l="1"/>
  <c r="B12"/>
  <c r="L11" l="1"/>
  <c r="J11" l="1"/>
  <c r="H11" l="1"/>
  <c r="F11" l="1"/>
  <c r="D11" l="1"/>
  <c r="L10" l="1"/>
  <c r="J10" l="1"/>
  <c r="H10" l="1"/>
  <c r="F10" l="1"/>
  <c r="D10" l="1"/>
  <c r="L9" l="1"/>
  <c r="J9" l="1"/>
  <c r="H9" l="1"/>
  <c r="F9" l="1"/>
  <c r="D9" l="1"/>
  <c r="L8" l="1"/>
  <c r="J8" l="1"/>
  <c r="H8" l="1"/>
  <c r="F8" l="1"/>
  <c r="D8" l="1"/>
  <c r="E47" i="15" l="1"/>
  <c r="E45" l="1"/>
  <c r="E44" l="1"/>
  <c r="E43" l="1"/>
  <c r="E42" l="1"/>
  <c r="E41" l="1"/>
  <c r="E40" l="1"/>
  <c r="E38" l="1"/>
  <c r="D36"/>
  <c r="C36"/>
  <c r="J30" l="1"/>
  <c r="E29" l="1"/>
  <c r="J28" l="1"/>
  <c r="J27" l="1"/>
  <c r="E27" l="1"/>
  <c r="J26" l="1"/>
  <c r="E26" l="1"/>
  <c r="J25" l="1"/>
  <c r="E25" l="1"/>
  <c r="J24" l="1"/>
  <c r="E24" l="1"/>
  <c r="J22" l="1"/>
  <c r="E22" l="1"/>
  <c r="I20"/>
  <c r="H20"/>
  <c r="D20"/>
  <c r="C20"/>
  <c r="J16" l="1"/>
  <c r="E16" l="1"/>
  <c r="J14" l="1"/>
  <c r="E14" l="1"/>
  <c r="J13" l="1"/>
  <c r="E13" l="1"/>
  <c r="J12" l="1"/>
  <c r="E12" l="1"/>
  <c r="J11" l="1"/>
  <c r="E11" l="1"/>
  <c r="J10" l="1"/>
  <c r="E10" l="1"/>
  <c r="J8" l="1"/>
  <c r="E8" l="1"/>
  <c r="I6"/>
  <c r="H6"/>
  <c r="D6"/>
  <c r="C6"/>
  <c r="E25" i="13" l="1"/>
  <c r="E24" l="1"/>
  <c r="E22" l="1"/>
  <c r="E21" l="1"/>
  <c r="E20" l="1"/>
  <c r="E18" l="1"/>
  <c r="E17" l="1"/>
  <c r="E16" l="1"/>
  <c r="E14" l="1"/>
  <c r="E13" l="1"/>
  <c r="E12" l="1"/>
  <c r="E10" l="1"/>
  <c r="E9" l="1"/>
  <c r="E8" l="1"/>
  <c r="D6"/>
  <c r="C6"/>
  <c r="L77" i="12" l="1"/>
  <c r="J77" l="1"/>
  <c r="H77" l="1"/>
  <c r="F77" l="1"/>
  <c r="D77" l="1"/>
  <c r="L76" l="1"/>
  <c r="J76" l="1"/>
  <c r="H76" l="1"/>
  <c r="F76" l="1"/>
  <c r="D76" l="1"/>
  <c r="L75" l="1"/>
  <c r="J75" l="1"/>
  <c r="H75" l="1"/>
  <c r="F75" l="1"/>
  <c r="D75" l="1"/>
  <c r="L74" l="1"/>
  <c r="J74" l="1"/>
  <c r="H74" l="1"/>
  <c r="F74" l="1"/>
  <c r="D74" l="1"/>
  <c r="L73" l="1"/>
  <c r="J73" l="1"/>
  <c r="H73" l="1"/>
  <c r="F73" l="1"/>
  <c r="D73" l="1"/>
  <c r="L72" l="1"/>
  <c r="J72" l="1"/>
  <c r="H72" l="1"/>
  <c r="F72" l="1"/>
  <c r="D72" l="1"/>
  <c r="L71" l="1"/>
  <c r="J71" l="1"/>
  <c r="H71" l="1"/>
  <c r="F71" l="1"/>
  <c r="D71" l="1"/>
  <c r="L70" l="1"/>
  <c r="J70" l="1"/>
  <c r="H70" l="1"/>
  <c r="F70" l="1"/>
  <c r="D70" l="1"/>
  <c r="L69" l="1"/>
  <c r="J69" l="1"/>
  <c r="H69" l="1"/>
  <c r="F69" l="1"/>
  <c r="D69" l="1"/>
  <c r="L68" l="1"/>
  <c r="J68" l="1"/>
  <c r="H68" l="1"/>
  <c r="F68" l="1"/>
  <c r="D68" l="1"/>
  <c r="L67" l="1"/>
  <c r="J67" l="1"/>
  <c r="H67" l="1"/>
  <c r="F67" l="1"/>
  <c r="D67" l="1"/>
  <c r="L66" l="1"/>
  <c r="J66" l="1"/>
  <c r="H66" l="1"/>
  <c r="F66" l="1"/>
  <c r="D66" l="1"/>
  <c r="L65" l="1"/>
  <c r="J65" l="1"/>
  <c r="H65" l="1"/>
  <c r="F65" l="1"/>
  <c r="D65" l="1"/>
  <c r="L64" l="1"/>
  <c r="J64" l="1"/>
  <c r="H64" l="1"/>
  <c r="F64" l="1"/>
  <c r="D64" l="1"/>
  <c r="L63" l="1"/>
  <c r="J63" l="1"/>
  <c r="H63" l="1"/>
  <c r="F63" l="1"/>
  <c r="D63" l="1"/>
  <c r="L62" l="1"/>
  <c r="J62" l="1"/>
  <c r="H62" l="1"/>
  <c r="F62" l="1"/>
  <c r="D62" l="1"/>
  <c r="L61" l="1"/>
  <c r="J61" l="1"/>
  <c r="H61" l="1"/>
  <c r="F61" l="1"/>
  <c r="D61" l="1"/>
  <c r="L60" l="1"/>
  <c r="J60" l="1"/>
  <c r="H60" l="1"/>
  <c r="F60" l="1"/>
  <c r="D60" l="1"/>
  <c r="L59" l="1"/>
  <c r="J59" l="1"/>
  <c r="H59" l="1"/>
  <c r="F59" l="1"/>
  <c r="D59" l="1"/>
  <c r="L58" l="1"/>
  <c r="J58" l="1"/>
  <c r="H58" l="1"/>
  <c r="F58" l="1"/>
  <c r="D58" l="1"/>
  <c r="L57" l="1"/>
  <c r="J57" l="1"/>
  <c r="H57" l="1"/>
  <c r="F57" l="1"/>
  <c r="D57" l="1"/>
  <c r="L56" l="1"/>
  <c r="J56" l="1"/>
  <c r="H56" l="1"/>
  <c r="F56" l="1"/>
  <c r="D56" l="1"/>
  <c r="L55" l="1"/>
  <c r="J55" l="1"/>
  <c r="H55" l="1"/>
  <c r="F55" l="1"/>
  <c r="D55" l="1"/>
  <c r="L54" l="1"/>
  <c r="J54" l="1"/>
  <c r="H54" l="1"/>
  <c r="F54" l="1"/>
  <c r="D54" l="1"/>
  <c r="L53" l="1"/>
  <c r="J53" l="1"/>
  <c r="H53" l="1"/>
  <c r="F53" l="1"/>
  <c r="D53" l="1"/>
  <c r="L52" l="1"/>
  <c r="J52" l="1"/>
  <c r="H52" l="1"/>
  <c r="F52" l="1"/>
  <c r="D52" l="1"/>
  <c r="L51" l="1"/>
  <c r="J51" l="1"/>
  <c r="H51" l="1"/>
  <c r="F51" l="1"/>
  <c r="D51" l="1"/>
  <c r="L50" l="1"/>
  <c r="J50" l="1"/>
  <c r="H50" l="1"/>
  <c r="F50" l="1"/>
  <c r="D50" l="1"/>
  <c r="L49" l="1"/>
  <c r="J49" l="1"/>
  <c r="H49" l="1"/>
  <c r="F49" l="1"/>
  <c r="D49" l="1"/>
  <c r="L48" l="1"/>
  <c r="J48" l="1"/>
  <c r="H48" l="1"/>
  <c r="F48" l="1"/>
  <c r="D48" l="1"/>
  <c r="L47" l="1"/>
  <c r="J47" l="1"/>
  <c r="H47" l="1"/>
  <c r="F47" l="1"/>
  <c r="D47" l="1"/>
  <c r="L46" l="1"/>
  <c r="J46" l="1"/>
  <c r="H46" l="1"/>
  <c r="F46" l="1"/>
  <c r="D46" l="1"/>
  <c r="L45" l="1"/>
  <c r="J45" l="1"/>
  <c r="H45" l="1"/>
  <c r="F45" l="1"/>
  <c r="D45" l="1"/>
  <c r="L44" l="1"/>
  <c r="J44" l="1"/>
  <c r="H44" l="1"/>
  <c r="F44" l="1"/>
  <c r="D44" l="1"/>
  <c r="L43" l="1"/>
  <c r="J43" l="1"/>
  <c r="H43" l="1"/>
  <c r="F43" l="1"/>
  <c r="D43" l="1"/>
  <c r="L42" l="1"/>
  <c r="J42" l="1"/>
  <c r="H42" l="1"/>
  <c r="F42" l="1"/>
  <c r="D42" l="1"/>
  <c r="L41" l="1"/>
  <c r="J41" l="1"/>
  <c r="H41" l="1"/>
  <c r="F41" l="1"/>
  <c r="D41" l="1"/>
  <c r="L40" l="1"/>
  <c r="J40" l="1"/>
  <c r="H40" l="1"/>
  <c r="F40" l="1"/>
  <c r="D40" l="1"/>
  <c r="L39" l="1"/>
  <c r="J39" l="1"/>
  <c r="H39" l="1"/>
  <c r="F39" l="1"/>
  <c r="D39" l="1"/>
  <c r="L38" l="1"/>
  <c r="J38" l="1"/>
  <c r="H38" l="1"/>
  <c r="F38" l="1"/>
  <c r="D38" l="1"/>
  <c r="L37" l="1"/>
  <c r="J37" l="1"/>
  <c r="H37" l="1"/>
  <c r="F37" l="1"/>
  <c r="D37" l="1"/>
  <c r="L36" l="1"/>
  <c r="J36" l="1"/>
  <c r="H36" l="1"/>
  <c r="F36" l="1"/>
  <c r="D36" l="1"/>
  <c r="L35" l="1"/>
  <c r="J35" l="1"/>
  <c r="H35" l="1"/>
  <c r="F35" l="1"/>
  <c r="D35" l="1"/>
  <c r="L34" l="1"/>
  <c r="J34" l="1"/>
  <c r="H34" l="1"/>
  <c r="F34" l="1"/>
  <c r="D34" l="1"/>
  <c r="L33" l="1"/>
  <c r="J33" l="1"/>
  <c r="H33" l="1"/>
  <c r="F33" l="1"/>
  <c r="D33" l="1"/>
  <c r="L32" l="1"/>
  <c r="J32" l="1"/>
  <c r="H32" l="1"/>
  <c r="F32" l="1"/>
  <c r="D32" l="1"/>
  <c r="L31" l="1"/>
  <c r="J31" l="1"/>
  <c r="H31" l="1"/>
  <c r="F31" l="1"/>
  <c r="D31" l="1"/>
  <c r="L30" l="1"/>
  <c r="J30" l="1"/>
  <c r="H30" l="1"/>
  <c r="F30" l="1"/>
  <c r="D30" l="1"/>
  <c r="L29" l="1"/>
  <c r="J29" l="1"/>
  <c r="H29" l="1"/>
  <c r="F29" l="1"/>
  <c r="D29" l="1"/>
  <c r="L28" l="1"/>
  <c r="J28" l="1"/>
  <c r="H28" l="1"/>
  <c r="F28" l="1"/>
  <c r="D28" l="1"/>
  <c r="L27" l="1"/>
  <c r="J27" l="1"/>
  <c r="H27" l="1"/>
  <c r="F27" l="1"/>
  <c r="D27" l="1"/>
  <c r="L26" l="1"/>
  <c r="J26" l="1"/>
  <c r="H26" l="1"/>
  <c r="F26" l="1"/>
  <c r="D26" l="1"/>
  <c r="L25" l="1"/>
  <c r="J25" l="1"/>
  <c r="H25" l="1"/>
  <c r="F25" l="1"/>
  <c r="D25" l="1"/>
  <c r="L24" l="1"/>
  <c r="J24" l="1"/>
  <c r="H24" l="1"/>
  <c r="F24" l="1"/>
  <c r="D24" l="1"/>
  <c r="L23" l="1"/>
  <c r="J23" l="1"/>
  <c r="H23" l="1"/>
  <c r="F23" l="1"/>
  <c r="D23" l="1"/>
  <c r="L22" l="1"/>
  <c r="J22" l="1"/>
  <c r="H22" l="1"/>
  <c r="F22" l="1"/>
  <c r="D22" l="1"/>
  <c r="L21" l="1"/>
  <c r="J21" l="1"/>
  <c r="H21" l="1"/>
  <c r="F21" l="1"/>
  <c r="D21" l="1"/>
  <c r="L20" l="1"/>
  <c r="J20" l="1"/>
  <c r="H20" l="1"/>
  <c r="F20" l="1"/>
  <c r="D20" l="1"/>
  <c r="L19" l="1"/>
  <c r="J19" l="1"/>
  <c r="H19" l="1"/>
  <c r="F19" l="1"/>
  <c r="D19" l="1"/>
  <c r="L18" l="1"/>
  <c r="J18" l="1"/>
  <c r="H18" l="1"/>
  <c r="F18" l="1"/>
  <c r="D18" l="1"/>
  <c r="L17" l="1"/>
  <c r="J17" l="1"/>
  <c r="H17" l="1"/>
  <c r="F17" l="1"/>
  <c r="D17" l="1"/>
  <c r="L16" l="1"/>
  <c r="J16" l="1"/>
  <c r="H16" l="1"/>
  <c r="F16" l="1"/>
  <c r="D16" l="1"/>
  <c r="L15" l="1"/>
  <c r="J15" l="1"/>
  <c r="H15" l="1"/>
  <c r="F15" l="1"/>
  <c r="D15" l="1"/>
  <c r="L14" l="1"/>
  <c r="J14" l="1"/>
  <c r="H14" l="1"/>
  <c r="F14" l="1"/>
  <c r="D14" l="1"/>
  <c r="L13" l="1"/>
  <c r="J13" l="1"/>
  <c r="H13" l="1"/>
  <c r="F13" l="1"/>
  <c r="D13" l="1"/>
  <c r="B12"/>
  <c r="L11" l="1"/>
  <c r="J11" l="1"/>
  <c r="H11" l="1"/>
  <c r="F11" l="1"/>
  <c r="D11" l="1"/>
  <c r="L10" l="1"/>
  <c r="J10" l="1"/>
  <c r="H10" l="1"/>
  <c r="F10" l="1"/>
  <c r="D10" l="1"/>
  <c r="L9" l="1"/>
  <c r="J9" l="1"/>
  <c r="H9" l="1"/>
  <c r="F9" l="1"/>
  <c r="D9" l="1"/>
  <c r="L8" l="1"/>
  <c r="J8" l="1"/>
  <c r="H8" l="1"/>
  <c r="F8" l="1"/>
  <c r="D8" l="1"/>
  <c r="G47" i="10" l="1"/>
  <c r="G45" l="1"/>
  <c r="G44" l="1"/>
  <c r="G43" l="1"/>
  <c r="G42" l="1"/>
  <c r="G41" l="1"/>
  <c r="G40" l="1"/>
  <c r="F47" l="1"/>
  <c r="F45"/>
  <c r="F44"/>
  <c r="F43"/>
  <c r="F42"/>
  <c r="F41"/>
  <c r="F40"/>
  <c r="F38"/>
  <c r="D47" l="1"/>
  <c r="D45"/>
  <c r="D44"/>
  <c r="D43"/>
  <c r="D42"/>
  <c r="D41"/>
  <c r="D40"/>
  <c r="D38"/>
  <c r="G38"/>
  <c r="E36"/>
  <c r="C36"/>
  <c r="N30" l="1"/>
  <c r="G29" l="1"/>
  <c r="N28" l="1"/>
  <c r="N27" l="1"/>
  <c r="G27" l="1"/>
  <c r="N26" l="1"/>
  <c r="G26" l="1"/>
  <c r="N25" l="1"/>
  <c r="G25" l="1"/>
  <c r="N24" l="1"/>
  <c r="G24" l="1"/>
  <c r="N22" l="1"/>
  <c r="G22" l="1"/>
  <c r="L20"/>
  <c r="J20"/>
  <c r="E20"/>
  <c r="C20"/>
  <c r="N16" l="1"/>
  <c r="G16" l="1"/>
  <c r="N14" l="1"/>
  <c r="G14" l="1"/>
  <c r="N13" l="1"/>
  <c r="G13" l="1"/>
  <c r="N12" l="1"/>
  <c r="G12" l="1"/>
  <c r="N11" l="1"/>
  <c r="G11" l="1"/>
  <c r="N10" l="1"/>
  <c r="G10" l="1"/>
  <c r="N8" l="1"/>
  <c r="M30" l="1"/>
  <c r="F29"/>
  <c r="M28"/>
  <c r="M27"/>
  <c r="F27"/>
  <c r="M26"/>
  <c r="F26"/>
  <c r="M25"/>
  <c r="F25"/>
  <c r="M24"/>
  <c r="F24"/>
  <c r="M22"/>
  <c r="F22"/>
  <c r="M16"/>
  <c r="F16"/>
  <c r="M14"/>
  <c r="F14"/>
  <c r="M13"/>
  <c r="F13"/>
  <c r="M12"/>
  <c r="F12"/>
  <c r="M11"/>
  <c r="F11"/>
  <c r="M10"/>
  <c r="F10"/>
  <c r="M8"/>
  <c r="F8"/>
  <c r="K30" l="1"/>
  <c r="D29"/>
  <c r="K28"/>
  <c r="K27"/>
  <c r="D27"/>
  <c r="K26"/>
  <c r="D26"/>
  <c r="K25"/>
  <c r="D25"/>
  <c r="K24"/>
  <c r="D24"/>
  <c r="K22"/>
  <c r="D22"/>
  <c r="K16"/>
  <c r="D16"/>
  <c r="K14"/>
  <c r="D14"/>
  <c r="K13"/>
  <c r="D13"/>
  <c r="K12"/>
  <c r="D12"/>
  <c r="K11"/>
  <c r="D11"/>
  <c r="K10"/>
  <c r="D10"/>
  <c r="K8"/>
  <c r="G8"/>
  <c r="D8"/>
  <c r="L6"/>
  <c r="J6"/>
  <c r="E6"/>
  <c r="C6"/>
  <c r="G26" i="8"/>
  <c r="G25" l="1"/>
  <c r="F26" l="1"/>
  <c r="F25"/>
  <c r="F24"/>
  <c r="D26" l="1"/>
  <c r="D25"/>
  <c r="G24"/>
  <c r="D24"/>
  <c r="G22" l="1"/>
  <c r="G21" l="1"/>
  <c r="F22" l="1"/>
  <c r="F21"/>
  <c r="F20"/>
  <c r="D22" l="1"/>
  <c r="D21"/>
  <c r="G20"/>
  <c r="D20"/>
  <c r="G18" l="1"/>
  <c r="G17" l="1"/>
  <c r="F18" l="1"/>
  <c r="F17"/>
  <c r="F16"/>
  <c r="D18" l="1"/>
  <c r="D17"/>
  <c r="G16"/>
  <c r="D16"/>
  <c r="G14" l="1"/>
  <c r="F14" l="1"/>
  <c r="G13" l="1"/>
  <c r="F13" l="1"/>
  <c r="F12"/>
  <c r="D14" l="1"/>
  <c r="D13"/>
  <c r="D12"/>
  <c r="G12"/>
  <c r="G10" l="1"/>
  <c r="G9" l="1"/>
  <c r="F10" l="1"/>
  <c r="F9"/>
  <c r="F8"/>
  <c r="D10" l="1"/>
  <c r="D9"/>
  <c r="G8"/>
  <c r="D8"/>
  <c r="E6"/>
  <c r="C6"/>
  <c r="L77" i="7" l="1"/>
  <c r="J77" l="1"/>
  <c r="H77" l="1"/>
  <c r="F77" l="1"/>
  <c r="D77" l="1"/>
  <c r="L76" l="1"/>
  <c r="J76" l="1"/>
  <c r="H76" l="1"/>
  <c r="F76" l="1"/>
  <c r="D76" l="1"/>
  <c r="L75" l="1"/>
  <c r="J75" l="1"/>
  <c r="H75" l="1"/>
  <c r="F75" l="1"/>
  <c r="D75" l="1"/>
  <c r="L74" l="1"/>
  <c r="J74" l="1"/>
  <c r="H74" l="1"/>
  <c r="F74" l="1"/>
  <c r="D74" l="1"/>
  <c r="L73" l="1"/>
  <c r="J73" l="1"/>
  <c r="H73" l="1"/>
  <c r="F73" l="1"/>
  <c r="D73" l="1"/>
  <c r="L72" l="1"/>
  <c r="J72" l="1"/>
  <c r="H72" l="1"/>
  <c r="F72" l="1"/>
  <c r="D72" l="1"/>
  <c r="L71" l="1"/>
  <c r="J71" l="1"/>
  <c r="H71" l="1"/>
  <c r="F71" l="1"/>
  <c r="D71" l="1"/>
  <c r="L70" l="1"/>
  <c r="J70" l="1"/>
  <c r="H70" l="1"/>
  <c r="F70" l="1"/>
  <c r="D70" l="1"/>
  <c r="L69" l="1"/>
  <c r="J69" l="1"/>
  <c r="H69" l="1"/>
  <c r="F69" l="1"/>
  <c r="D69" l="1"/>
  <c r="L68" l="1"/>
  <c r="J68" l="1"/>
  <c r="H68" l="1"/>
  <c r="F68" l="1"/>
  <c r="D68" l="1"/>
  <c r="L67" l="1"/>
  <c r="J67" l="1"/>
  <c r="H67" l="1"/>
  <c r="F67" l="1"/>
  <c r="D67" l="1"/>
  <c r="L66" l="1"/>
  <c r="J66" l="1"/>
  <c r="H66" l="1"/>
  <c r="F66" l="1"/>
  <c r="D66" l="1"/>
  <c r="L65" l="1"/>
  <c r="J65" l="1"/>
  <c r="H65" l="1"/>
  <c r="F65" l="1"/>
  <c r="D65" l="1"/>
  <c r="L64" l="1"/>
  <c r="J64" l="1"/>
  <c r="H64" l="1"/>
  <c r="F64" l="1"/>
  <c r="D64" l="1"/>
  <c r="L63" l="1"/>
  <c r="J63" l="1"/>
  <c r="H63" l="1"/>
  <c r="F63" l="1"/>
  <c r="D63" l="1"/>
  <c r="L62" l="1"/>
  <c r="J62" l="1"/>
  <c r="H62" l="1"/>
  <c r="F62" l="1"/>
  <c r="D62" l="1"/>
  <c r="L61" l="1"/>
  <c r="J61" l="1"/>
  <c r="H61" l="1"/>
  <c r="F61" l="1"/>
  <c r="D61" l="1"/>
  <c r="L60" l="1"/>
  <c r="J60" l="1"/>
  <c r="H60" l="1"/>
  <c r="F60" l="1"/>
  <c r="D60" l="1"/>
  <c r="L59" l="1"/>
  <c r="J59" l="1"/>
  <c r="H59" l="1"/>
  <c r="F59" l="1"/>
  <c r="D59" l="1"/>
  <c r="L58" l="1"/>
  <c r="J58" l="1"/>
  <c r="H58" l="1"/>
  <c r="F58" l="1"/>
  <c r="D58" l="1"/>
  <c r="L57" l="1"/>
  <c r="J57" l="1"/>
  <c r="H57" l="1"/>
  <c r="F57" l="1"/>
  <c r="D57" l="1"/>
  <c r="L56" l="1"/>
  <c r="J56" l="1"/>
  <c r="H56" l="1"/>
  <c r="F56" l="1"/>
  <c r="D56" l="1"/>
  <c r="L55" l="1"/>
  <c r="J55" l="1"/>
  <c r="H55" l="1"/>
  <c r="F55" l="1"/>
  <c r="D55" l="1"/>
  <c r="L54" l="1"/>
  <c r="J54" l="1"/>
  <c r="H54" l="1"/>
  <c r="F54" l="1"/>
  <c r="D54" l="1"/>
  <c r="L53" l="1"/>
  <c r="J53" l="1"/>
  <c r="H53" l="1"/>
  <c r="F53" l="1"/>
  <c r="D53" l="1"/>
  <c r="L52" l="1"/>
  <c r="J52" l="1"/>
  <c r="H52" l="1"/>
  <c r="F52" l="1"/>
  <c r="D52" l="1"/>
  <c r="L51" l="1"/>
  <c r="J51" l="1"/>
  <c r="H51" l="1"/>
  <c r="F51" l="1"/>
  <c r="D51" l="1"/>
  <c r="L50" l="1"/>
  <c r="J50" l="1"/>
  <c r="H50" l="1"/>
  <c r="F50" l="1"/>
  <c r="D50" l="1"/>
  <c r="L49" l="1"/>
  <c r="J49" l="1"/>
  <c r="H49" l="1"/>
  <c r="F49" l="1"/>
  <c r="D49" l="1"/>
  <c r="L48" l="1"/>
  <c r="J48" l="1"/>
  <c r="H48" l="1"/>
  <c r="F48" l="1"/>
  <c r="D48" l="1"/>
  <c r="L47" l="1"/>
  <c r="J47" l="1"/>
  <c r="H47" l="1"/>
  <c r="F47" l="1"/>
  <c r="D47" l="1"/>
  <c r="L46" l="1"/>
  <c r="J46" l="1"/>
  <c r="H46" l="1"/>
  <c r="F46" l="1"/>
  <c r="D46" l="1"/>
  <c r="L45" l="1"/>
  <c r="J45" l="1"/>
  <c r="H45" l="1"/>
  <c r="F45" l="1"/>
  <c r="D45" l="1"/>
  <c r="L44" l="1"/>
  <c r="J44" l="1"/>
  <c r="H44" l="1"/>
  <c r="F44" l="1"/>
  <c r="D44" l="1"/>
  <c r="L43" l="1"/>
  <c r="J43" l="1"/>
  <c r="H43" l="1"/>
  <c r="F43" l="1"/>
  <c r="D43" l="1"/>
  <c r="L42" l="1"/>
  <c r="J42" l="1"/>
  <c r="H42" l="1"/>
  <c r="F42" l="1"/>
  <c r="D42" l="1"/>
  <c r="L41" l="1"/>
  <c r="J41" l="1"/>
  <c r="H41" l="1"/>
  <c r="F41" l="1"/>
  <c r="D41" l="1"/>
  <c r="L40" l="1"/>
  <c r="J40" l="1"/>
  <c r="H40" l="1"/>
  <c r="F40" l="1"/>
  <c r="D40" l="1"/>
  <c r="L39" l="1"/>
  <c r="J39" l="1"/>
  <c r="H39" l="1"/>
  <c r="F39" l="1"/>
  <c r="D39" l="1"/>
  <c r="L38" l="1"/>
  <c r="J38" l="1"/>
  <c r="H38" l="1"/>
  <c r="F38" l="1"/>
  <c r="D38" l="1"/>
  <c r="L37" l="1"/>
  <c r="J37" l="1"/>
  <c r="H37" l="1"/>
  <c r="F37" l="1"/>
  <c r="D37" l="1"/>
  <c r="L36" l="1"/>
  <c r="J36" l="1"/>
  <c r="H36" l="1"/>
  <c r="F36" l="1"/>
  <c r="D36" l="1"/>
  <c r="L35" l="1"/>
  <c r="J35" l="1"/>
  <c r="H35" l="1"/>
  <c r="F35" l="1"/>
  <c r="D35" l="1"/>
  <c r="L34" l="1"/>
  <c r="J34" l="1"/>
  <c r="H34" l="1"/>
  <c r="F34" l="1"/>
  <c r="D34" l="1"/>
  <c r="L33" l="1"/>
  <c r="J33" l="1"/>
  <c r="H33" l="1"/>
  <c r="F33" l="1"/>
  <c r="D33" l="1"/>
  <c r="L32" l="1"/>
  <c r="J32" l="1"/>
  <c r="H32" l="1"/>
  <c r="F32" l="1"/>
  <c r="D32" l="1"/>
  <c r="L31" l="1"/>
  <c r="J31" l="1"/>
  <c r="H31" l="1"/>
  <c r="F31" l="1"/>
  <c r="D31" l="1"/>
  <c r="L30" l="1"/>
  <c r="J30" l="1"/>
  <c r="H30" l="1"/>
  <c r="F30" l="1"/>
  <c r="D30" l="1"/>
  <c r="L29" l="1"/>
  <c r="J29" l="1"/>
  <c r="H29" l="1"/>
  <c r="F29" l="1"/>
  <c r="D29" l="1"/>
  <c r="L28" l="1"/>
  <c r="J28" l="1"/>
  <c r="H28" l="1"/>
  <c r="F28" l="1"/>
  <c r="D28" l="1"/>
  <c r="L27" l="1"/>
  <c r="J27" l="1"/>
  <c r="H27" l="1"/>
  <c r="F27" l="1"/>
  <c r="D27" l="1"/>
  <c r="L26" l="1"/>
  <c r="J26" l="1"/>
  <c r="H26" l="1"/>
  <c r="F26" l="1"/>
  <c r="D26" l="1"/>
  <c r="L25" l="1"/>
  <c r="J25" l="1"/>
  <c r="H25" l="1"/>
  <c r="F25" l="1"/>
  <c r="D25" l="1"/>
  <c r="L24" l="1"/>
  <c r="J24" l="1"/>
  <c r="H24" l="1"/>
  <c r="F24" l="1"/>
  <c r="D24" l="1"/>
  <c r="L23" l="1"/>
  <c r="J23" l="1"/>
  <c r="H23" l="1"/>
  <c r="F23" l="1"/>
  <c r="D23" l="1"/>
  <c r="L22" l="1"/>
  <c r="J22" l="1"/>
  <c r="H22" l="1"/>
  <c r="F22" l="1"/>
  <c r="D22" l="1"/>
  <c r="L21" l="1"/>
  <c r="J21" l="1"/>
  <c r="H21" l="1"/>
  <c r="F21" l="1"/>
  <c r="D21" l="1"/>
  <c r="L20" l="1"/>
  <c r="J20" l="1"/>
  <c r="H20" l="1"/>
  <c r="F20" l="1"/>
  <c r="D20" l="1"/>
  <c r="L19" l="1"/>
  <c r="J19" l="1"/>
  <c r="H19" l="1"/>
  <c r="F19" l="1"/>
  <c r="D19" l="1"/>
  <c r="L18" l="1"/>
  <c r="J18" l="1"/>
  <c r="H18" l="1"/>
  <c r="F18" l="1"/>
  <c r="D18" l="1"/>
  <c r="L17" l="1"/>
  <c r="J17" l="1"/>
  <c r="H17" l="1"/>
  <c r="F17" l="1"/>
  <c r="D17" l="1"/>
  <c r="L16" l="1"/>
  <c r="J16" l="1"/>
  <c r="H16" l="1"/>
  <c r="F16" l="1"/>
  <c r="D16" l="1"/>
  <c r="L15" l="1"/>
  <c r="J15" l="1"/>
  <c r="H15" l="1"/>
  <c r="F15" l="1"/>
  <c r="D15" l="1"/>
  <c r="L14" l="1"/>
  <c r="J14" l="1"/>
  <c r="H14" l="1"/>
  <c r="F14" l="1"/>
  <c r="D14" l="1"/>
  <c r="L13" l="1"/>
  <c r="J13" l="1"/>
  <c r="H13" l="1"/>
  <c r="F13" l="1"/>
  <c r="D13" l="1"/>
  <c r="B12"/>
  <c r="L11" l="1"/>
  <c r="J11" l="1"/>
  <c r="H11" l="1"/>
  <c r="F11" l="1"/>
  <c r="D11" l="1"/>
  <c r="L10" l="1"/>
  <c r="J10" l="1"/>
  <c r="H10" l="1"/>
  <c r="F10" l="1"/>
  <c r="D10" l="1"/>
  <c r="L9" l="1"/>
  <c r="J9" l="1"/>
  <c r="H9" l="1"/>
  <c r="F9" l="1"/>
  <c r="D9" l="1"/>
  <c r="L8" l="1"/>
  <c r="J8" l="1"/>
  <c r="H8" l="1"/>
  <c r="F8" l="1"/>
  <c r="D8" l="1"/>
  <c r="G47" i="5" l="1"/>
  <c r="G45" l="1"/>
  <c r="G44" l="1"/>
  <c r="G43" l="1"/>
  <c r="G42" l="1"/>
  <c r="G41" l="1"/>
  <c r="G40" l="1"/>
  <c r="F47" l="1"/>
  <c r="F45"/>
  <c r="F44"/>
  <c r="F43"/>
  <c r="F42"/>
  <c r="F41"/>
  <c r="F40"/>
  <c r="F38"/>
  <c r="D47" l="1"/>
  <c r="D45"/>
  <c r="D44"/>
  <c r="D43"/>
  <c r="D42"/>
  <c r="D41"/>
  <c r="D40"/>
  <c r="D38"/>
  <c r="G38"/>
  <c r="E36"/>
  <c r="C36"/>
  <c r="N30" l="1"/>
  <c r="G29" l="1"/>
  <c r="N28" l="1"/>
  <c r="N27" l="1"/>
  <c r="G27" l="1"/>
  <c r="N26" l="1"/>
  <c r="G26" l="1"/>
  <c r="N25" l="1"/>
  <c r="G25" l="1"/>
  <c r="N24" l="1"/>
  <c r="G24" l="1"/>
  <c r="N22" l="1"/>
  <c r="G22" l="1"/>
  <c r="L20"/>
  <c r="J20"/>
  <c r="E20"/>
  <c r="C20"/>
  <c r="N16" l="1"/>
  <c r="G16" l="1"/>
  <c r="N14" l="1"/>
  <c r="G14" l="1"/>
  <c r="N13" l="1"/>
  <c r="G13" l="1"/>
  <c r="N12" l="1"/>
  <c r="G12" l="1"/>
  <c r="N11" l="1"/>
  <c r="G11" l="1"/>
  <c r="N10" l="1"/>
  <c r="G10" l="1"/>
  <c r="N8" l="1"/>
  <c r="M30" l="1"/>
  <c r="F29"/>
  <c r="M28"/>
  <c r="M27"/>
  <c r="F27"/>
  <c r="M26"/>
  <c r="F26"/>
  <c r="M25"/>
  <c r="F25"/>
  <c r="M24"/>
  <c r="F24"/>
  <c r="M22"/>
  <c r="F22"/>
  <c r="M16"/>
  <c r="F16"/>
  <c r="M14"/>
  <c r="F14"/>
  <c r="M13"/>
  <c r="F13"/>
  <c r="M12"/>
  <c r="F12"/>
  <c r="M11"/>
  <c r="F11"/>
  <c r="M10"/>
  <c r="F10"/>
  <c r="M8"/>
  <c r="F8"/>
  <c r="K30" l="1"/>
  <c r="D29"/>
  <c r="K28"/>
  <c r="K27"/>
  <c r="D27"/>
  <c r="K26"/>
  <c r="D26"/>
  <c r="K25"/>
  <c r="D25"/>
  <c r="K24"/>
  <c r="D24"/>
  <c r="K22"/>
  <c r="D22"/>
  <c r="K16"/>
  <c r="D16"/>
  <c r="K14"/>
  <c r="D14"/>
  <c r="K13"/>
  <c r="D13"/>
  <c r="K12"/>
  <c r="D12"/>
  <c r="K11"/>
  <c r="D11"/>
  <c r="K10"/>
  <c r="D10"/>
  <c r="K8"/>
  <c r="G8"/>
  <c r="D8"/>
  <c r="L6"/>
  <c r="J6"/>
  <c r="E6"/>
  <c r="C6"/>
  <c r="G26" i="3" l="1"/>
  <c r="G25" l="1"/>
  <c r="F26" l="1"/>
  <c r="F25"/>
  <c r="F24"/>
  <c r="D26" l="1"/>
  <c r="D25"/>
  <c r="G24"/>
  <c r="D24"/>
  <c r="G22" l="1"/>
  <c r="G21" l="1"/>
  <c r="F22" l="1"/>
  <c r="F21"/>
  <c r="F20"/>
  <c r="D22" l="1"/>
  <c r="D21"/>
  <c r="G20"/>
  <c r="D20"/>
  <c r="G18" l="1"/>
  <c r="G17" l="1"/>
  <c r="F18" l="1"/>
  <c r="F17"/>
  <c r="F16"/>
  <c r="D18" l="1"/>
  <c r="D17"/>
  <c r="G16"/>
  <c r="D16"/>
  <c r="G14" l="1"/>
  <c r="G13" l="1"/>
  <c r="F14" l="1"/>
  <c r="F13"/>
  <c r="F12"/>
  <c r="D14" l="1"/>
  <c r="D13"/>
  <c r="G12"/>
  <c r="D12"/>
  <c r="G10" l="1"/>
  <c r="G9" l="1"/>
  <c r="F10" l="1"/>
  <c r="F9"/>
  <c r="F8"/>
  <c r="D10" l="1"/>
  <c r="D9"/>
  <c r="G8"/>
  <c r="D8"/>
  <c r="E6"/>
  <c r="C6"/>
  <c r="L77" i="2" l="1"/>
  <c r="J77" l="1"/>
  <c r="H77" l="1"/>
  <c r="F77" l="1"/>
  <c r="D77" l="1"/>
  <c r="L76" l="1"/>
  <c r="J76" l="1"/>
  <c r="H76" l="1"/>
  <c r="F76" l="1"/>
  <c r="D76" l="1"/>
  <c r="L75" l="1"/>
  <c r="J75" l="1"/>
  <c r="H75" l="1"/>
  <c r="F75" l="1"/>
  <c r="D75" l="1"/>
  <c r="L74" l="1"/>
  <c r="J74" l="1"/>
  <c r="H74" l="1"/>
  <c r="F74" l="1"/>
  <c r="D74" l="1"/>
  <c r="L73" l="1"/>
  <c r="J73" l="1"/>
  <c r="H73" l="1"/>
  <c r="F73" l="1"/>
  <c r="D73" l="1"/>
  <c r="L72" l="1"/>
  <c r="J72" l="1"/>
  <c r="H72" l="1"/>
  <c r="F72" l="1"/>
  <c r="D72" l="1"/>
  <c r="L71" l="1"/>
  <c r="J71" l="1"/>
  <c r="H71" l="1"/>
  <c r="F71" l="1"/>
  <c r="D71" l="1"/>
  <c r="L70" l="1"/>
  <c r="J70" l="1"/>
  <c r="H70" l="1"/>
  <c r="F70" l="1"/>
  <c r="D70" l="1"/>
  <c r="L69" l="1"/>
  <c r="J69" l="1"/>
  <c r="H69" l="1"/>
  <c r="F69" l="1"/>
  <c r="D69" l="1"/>
  <c r="L68" l="1"/>
  <c r="J68" l="1"/>
  <c r="H68" l="1"/>
  <c r="F68" l="1"/>
  <c r="D68" l="1"/>
  <c r="L67" l="1"/>
  <c r="J67" l="1"/>
  <c r="H67" l="1"/>
  <c r="F67" l="1"/>
  <c r="D67" l="1"/>
  <c r="L66" l="1"/>
  <c r="J66" l="1"/>
  <c r="H66" l="1"/>
  <c r="F66" l="1"/>
  <c r="D66" l="1"/>
  <c r="L65" l="1"/>
  <c r="J65" l="1"/>
  <c r="H65" l="1"/>
  <c r="F65" l="1"/>
  <c r="D65" l="1"/>
  <c r="L64" l="1"/>
  <c r="J64" l="1"/>
  <c r="H64" l="1"/>
  <c r="F64" l="1"/>
  <c r="D64" l="1"/>
  <c r="L63" l="1"/>
  <c r="J63" l="1"/>
  <c r="H63" l="1"/>
  <c r="F63" l="1"/>
  <c r="D63" l="1"/>
  <c r="L62" l="1"/>
  <c r="J62" l="1"/>
  <c r="H62" l="1"/>
  <c r="F62" l="1"/>
  <c r="D62" l="1"/>
  <c r="L61" l="1"/>
  <c r="J61" l="1"/>
  <c r="H61" l="1"/>
  <c r="F61" l="1"/>
  <c r="D61" l="1"/>
  <c r="L60" l="1"/>
  <c r="J60" l="1"/>
  <c r="H60" l="1"/>
  <c r="F60" l="1"/>
  <c r="D60" l="1"/>
  <c r="L59" l="1"/>
  <c r="J59" l="1"/>
  <c r="H59" l="1"/>
  <c r="F59" l="1"/>
  <c r="D59" l="1"/>
  <c r="L58" l="1"/>
  <c r="J58" l="1"/>
  <c r="H58" l="1"/>
  <c r="F58" l="1"/>
  <c r="D58" l="1"/>
  <c r="L57" l="1"/>
  <c r="J57" l="1"/>
  <c r="H57" l="1"/>
  <c r="F57" l="1"/>
  <c r="D57" l="1"/>
  <c r="L56" l="1"/>
  <c r="J56" l="1"/>
  <c r="H56" l="1"/>
  <c r="F56" l="1"/>
  <c r="D56" l="1"/>
  <c r="L55" l="1"/>
  <c r="J55" l="1"/>
  <c r="H55" l="1"/>
  <c r="F55" l="1"/>
  <c r="D55" l="1"/>
  <c r="L54" l="1"/>
  <c r="J54" l="1"/>
  <c r="H54" l="1"/>
  <c r="F54" l="1"/>
  <c r="D54" l="1"/>
  <c r="L53" l="1"/>
  <c r="J53" l="1"/>
  <c r="H53" l="1"/>
  <c r="F53" l="1"/>
  <c r="D53" l="1"/>
  <c r="L52" l="1"/>
  <c r="J52" l="1"/>
  <c r="H52" l="1"/>
  <c r="F52" l="1"/>
  <c r="D52" l="1"/>
  <c r="L51" l="1"/>
  <c r="J51" l="1"/>
  <c r="H51" l="1"/>
  <c r="F51" l="1"/>
  <c r="D51" l="1"/>
  <c r="L50" l="1"/>
  <c r="J50" l="1"/>
  <c r="H50" l="1"/>
  <c r="F50" l="1"/>
  <c r="D50" l="1"/>
  <c r="L49" l="1"/>
  <c r="J49" l="1"/>
  <c r="H49" l="1"/>
  <c r="F49" l="1"/>
  <c r="D49" l="1"/>
  <c r="L48" l="1"/>
  <c r="J48" l="1"/>
  <c r="H48" l="1"/>
  <c r="F48" l="1"/>
  <c r="D48" l="1"/>
  <c r="L47" l="1"/>
  <c r="J47" l="1"/>
  <c r="H47" l="1"/>
  <c r="F47" l="1"/>
  <c r="D47" l="1"/>
  <c r="L46" l="1"/>
  <c r="J46" l="1"/>
  <c r="H46" l="1"/>
  <c r="F46" l="1"/>
  <c r="D46" l="1"/>
  <c r="L45" l="1"/>
  <c r="J45" l="1"/>
  <c r="H45" l="1"/>
  <c r="F45" l="1"/>
  <c r="D45" l="1"/>
  <c r="L44" l="1"/>
  <c r="J44" l="1"/>
  <c r="H44" l="1"/>
  <c r="F44" l="1"/>
  <c r="D44" l="1"/>
  <c r="L43" l="1"/>
  <c r="J43" l="1"/>
  <c r="H43" l="1"/>
  <c r="F43" l="1"/>
  <c r="D43" l="1"/>
  <c r="L42" l="1"/>
  <c r="J42" l="1"/>
  <c r="H42" l="1"/>
  <c r="F42" l="1"/>
  <c r="D42" l="1"/>
  <c r="L41" l="1"/>
  <c r="J41" l="1"/>
  <c r="H41" l="1"/>
  <c r="F41" l="1"/>
  <c r="D41" l="1"/>
  <c r="L40" l="1"/>
  <c r="J40" l="1"/>
  <c r="H40" l="1"/>
  <c r="F40" l="1"/>
  <c r="D40" l="1"/>
  <c r="L39" l="1"/>
  <c r="J39" l="1"/>
  <c r="H39" l="1"/>
  <c r="F39" l="1"/>
  <c r="D39" l="1"/>
  <c r="L38" l="1"/>
  <c r="J38" l="1"/>
  <c r="H38" l="1"/>
  <c r="F38" l="1"/>
  <c r="D38" l="1"/>
  <c r="L37" l="1"/>
  <c r="J37" l="1"/>
  <c r="H37" l="1"/>
  <c r="F37" l="1"/>
  <c r="D37" l="1"/>
  <c r="L36" l="1"/>
  <c r="J36" l="1"/>
  <c r="H36" l="1"/>
  <c r="F36" l="1"/>
  <c r="D36" l="1"/>
  <c r="L35" l="1"/>
  <c r="J35" l="1"/>
  <c r="H35" l="1"/>
  <c r="F35" l="1"/>
  <c r="D35" l="1"/>
  <c r="L34" l="1"/>
  <c r="J34" l="1"/>
  <c r="H34" l="1"/>
  <c r="F34" l="1"/>
  <c r="D34" l="1"/>
  <c r="L33" l="1"/>
  <c r="J33" l="1"/>
  <c r="H33" l="1"/>
  <c r="F33" l="1"/>
  <c r="D33" l="1"/>
  <c r="L32" l="1"/>
  <c r="J32" l="1"/>
  <c r="H32" l="1"/>
  <c r="F32" l="1"/>
  <c r="D32" l="1"/>
  <c r="L31" l="1"/>
  <c r="J31" l="1"/>
  <c r="H31" l="1"/>
  <c r="F31" l="1"/>
  <c r="D31" l="1"/>
  <c r="L30" l="1"/>
  <c r="J30" l="1"/>
  <c r="H30" l="1"/>
  <c r="F30" l="1"/>
  <c r="D30" l="1"/>
  <c r="L29" l="1"/>
  <c r="J29" l="1"/>
  <c r="H29" l="1"/>
  <c r="F29" l="1"/>
  <c r="D29" l="1"/>
  <c r="L28" l="1"/>
  <c r="J28" l="1"/>
  <c r="H28" l="1"/>
  <c r="F28" l="1"/>
  <c r="D28" l="1"/>
  <c r="L27" l="1"/>
  <c r="J27" l="1"/>
  <c r="H27" l="1"/>
  <c r="F27" l="1"/>
  <c r="D27" l="1"/>
  <c r="L26" l="1"/>
  <c r="J26" l="1"/>
  <c r="H26" l="1"/>
  <c r="F26" l="1"/>
  <c r="D26" l="1"/>
  <c r="L25" l="1"/>
  <c r="J25" l="1"/>
  <c r="H25" l="1"/>
  <c r="F25" l="1"/>
  <c r="D25" l="1"/>
  <c r="L24" l="1"/>
  <c r="J24" l="1"/>
  <c r="H24" l="1"/>
  <c r="F24" l="1"/>
  <c r="D24" l="1"/>
  <c r="L23" l="1"/>
  <c r="J23" l="1"/>
  <c r="H23" l="1"/>
  <c r="F23" l="1"/>
  <c r="D23" l="1"/>
  <c r="L22" l="1"/>
  <c r="J22" l="1"/>
  <c r="H22" l="1"/>
  <c r="F22" l="1"/>
  <c r="D22" l="1"/>
  <c r="L21" l="1"/>
  <c r="J21" l="1"/>
  <c r="H21" l="1"/>
  <c r="F21" l="1"/>
  <c r="D21" l="1"/>
  <c r="L20" l="1"/>
  <c r="J20" l="1"/>
  <c r="H20" l="1"/>
  <c r="F20" l="1"/>
  <c r="D20" l="1"/>
  <c r="L19" l="1"/>
  <c r="J19" l="1"/>
  <c r="H19" l="1"/>
  <c r="F19" l="1"/>
  <c r="D19" l="1"/>
  <c r="L18" l="1"/>
  <c r="J18" l="1"/>
  <c r="H18" l="1"/>
  <c r="F18" l="1"/>
  <c r="D18" l="1"/>
  <c r="L17" l="1"/>
  <c r="J17" l="1"/>
  <c r="H17" l="1"/>
  <c r="F17" l="1"/>
  <c r="D17" l="1"/>
  <c r="L16" l="1"/>
  <c r="J16" l="1"/>
  <c r="H16" l="1"/>
  <c r="F16" l="1"/>
  <c r="D16" l="1"/>
  <c r="L15" l="1"/>
  <c r="J15" l="1"/>
  <c r="H15" l="1"/>
  <c r="F15" l="1"/>
  <c r="D15" l="1"/>
  <c r="L14" l="1"/>
  <c r="J14" l="1"/>
  <c r="H14" l="1"/>
  <c r="F14" l="1"/>
  <c r="D14" l="1"/>
  <c r="L13" l="1"/>
  <c r="J13" l="1"/>
  <c r="H13" l="1"/>
  <c r="F13" l="1"/>
  <c r="D13" l="1"/>
  <c r="B12"/>
  <c r="L11" l="1"/>
  <c r="J11" l="1"/>
  <c r="H11" l="1"/>
  <c r="F11" l="1"/>
  <c r="D11" l="1"/>
  <c r="L10" l="1"/>
  <c r="J10" l="1"/>
  <c r="H10" l="1"/>
  <c r="F10" l="1"/>
  <c r="D10" l="1"/>
  <c r="L9" l="1"/>
  <c r="J9" l="1"/>
  <c r="H9" l="1"/>
  <c r="F9" l="1"/>
  <c r="D9" l="1"/>
  <c r="L8" l="1"/>
  <c r="J8" l="1"/>
  <c r="H8" l="1"/>
  <c r="F8" l="1"/>
  <c r="D8" l="1"/>
  <c r="D6" i="1" l="1"/>
</calcChain>
</file>

<file path=xl/comments1.xml><?xml version="1.0" encoding="utf-8"?>
<comments xmlns="http://schemas.openxmlformats.org/spreadsheetml/2006/main">
  <authors>
    <author>silvia</author>
  </authors>
  <commentList>
    <comment ref="E27" authorId="0">
      <text>
        <r>
          <rPr>
            <sz val="8"/>
            <color indexed="81"/>
            <rFont val="Tahoma"/>
            <family val="2"/>
          </rPr>
          <t>Los datos relativos a estas plazas son una estimación y no debe ser tomados como cifra de plazas autorizadas</t>
        </r>
      </text>
    </comment>
  </commentList>
</comments>
</file>

<file path=xl/comments2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<sst xmlns="http://schemas.openxmlformats.org/spreadsheetml/2006/main" count="1469" uniqueCount="273">
  <si>
    <t>TURISMO EN CIFRAS COMPARATIVO MUNICIPIOS TURISTICOS</t>
  </si>
  <si>
    <t>Municipios turísticos</t>
  </si>
  <si>
    <t>Evolución mensual de alojados por municipio turístico</t>
  </si>
  <si>
    <t>Alojados por municipio y tipología acumulado año en curso</t>
  </si>
  <si>
    <t>Alojados por municipio y categoría acumulado año en curso</t>
  </si>
  <si>
    <t>Evolución mensual de pernoctaciones por municipio turístico</t>
  </si>
  <si>
    <t>Pernoctaciones por municipio y tipología acumulado año en curso</t>
  </si>
  <si>
    <t>Pernoctaciones por municipio y categoría acumulado año en curso</t>
  </si>
  <si>
    <t>Evolución mensual indices de ocupación por municipio turístico</t>
  </si>
  <si>
    <t>Indices de ocupación por municipio y tipología acumulado año en curso</t>
  </si>
  <si>
    <t>Indices de ocupación por municipio y categoría acumulado año en curso</t>
  </si>
  <si>
    <t>Evolución mensual estancia media por municipio turístico</t>
  </si>
  <si>
    <t>Estancia media por municipio y tipología acumulado año en curso</t>
  </si>
  <si>
    <t>Estancia media por municipio y categoría acumulado año en curso</t>
  </si>
  <si>
    <t>Alojados por nacionalidad y municipio acumulado año en curso</t>
  </si>
  <si>
    <t>Evolución de turistas alojados por nacionalidad y municipio acumulado año en curso</t>
  </si>
  <si>
    <t>Distribución por nacionalidad según municipio acumulado año en curso</t>
  </si>
  <si>
    <t>Plazas alojativas estimadas</t>
  </si>
  <si>
    <t>Zona turística y tipología de establecimiento</t>
  </si>
  <si>
    <t>Tipología y categoría de establecimiento</t>
  </si>
  <si>
    <t>Plazas alojativas autorizadas</t>
  </si>
  <si>
    <t>Tipología del establecimiento - municipios</t>
  </si>
  <si>
    <t xml:space="preserve">Distribución por tipología de establecimiento - municipios </t>
  </si>
  <si>
    <t>Distribución según tipología y categoría alojativa</t>
  </si>
  <si>
    <t xml:space="preserve">Turismo de Tenerife </t>
  </si>
  <si>
    <t>TURISTAS ALOJADOS EN TENERIFE POR MUNICIPIO TURÍSTICO</t>
  </si>
  <si>
    <t>Tenerife</t>
  </si>
  <si>
    <t>Adeje</t>
  </si>
  <si>
    <t>Arona</t>
  </si>
  <si>
    <t>Puerto de la Cruz</t>
  </si>
  <si>
    <t>Santa Cruz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</si>
  <si>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</si>
  <si>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</si>
  <si>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</si>
  <si>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</si>
  <si>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</si>
  <si>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</si>
  <si>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</si>
  <si>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</si>
  <si>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</si>
  <si>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</si>
  <si>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</si>
  <si>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</si>
  <si>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</si>
  <si>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</si>
  <si>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</si>
  <si>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 ELABORACIÓN: Turismo de Tenerife.</t>
  </si>
  <si>
    <t>ALOJADOS POR MUNICIPIO TURÍSTICO Y TIPOLOGÍA DE ESTABLECIMIENTO</t>
  </si>
  <si>
    <t>MUNICIPIO</t>
  </si>
  <si>
    <t>%/s total</t>
  </si>
  <si>
    <t>var. interanual</t>
  </si>
  <si>
    <t>TENERIFE</t>
  </si>
  <si>
    <t>Alojados Totales</t>
  </si>
  <si>
    <t>Alojados Hoteleros</t>
  </si>
  <si>
    <t>Alojados Extrahoteleros</t>
  </si>
  <si>
    <t>ADEJE</t>
  </si>
  <si>
    <t>ARONA</t>
  </si>
  <si>
    <t>PUERTO DE LA CRUZ</t>
  </si>
  <si>
    <t>SANTA CRUZ</t>
  </si>
  <si>
    <t>FUENTE: STDE Cabildo Insular de Tenerife. ELABORACIÓN: Turismo de Tenerife</t>
  </si>
  <si>
    <t>Tabla</t>
  </si>
  <si>
    <t>TURISMO ALOJADO EN ADEJE SEGÚN TIPOLOGÍA Y CATEGORÍA DE ESTABLECIMIENTO</t>
  </si>
  <si>
    <t>TURISMO ALOJADO EN ARONA SEGÚN TIPOLOGÍA Y CATEGORÍA DE ESTABLECIMIENTO</t>
  </si>
  <si>
    <t>CATEGORÍAS</t>
  </si>
  <si>
    <t>TOTAL CATEGORÍAS</t>
  </si>
  <si>
    <t>Total Alojados</t>
  </si>
  <si>
    <t>CATEGORÍA HOTELERA</t>
  </si>
  <si>
    <t>Hotelera</t>
  </si>
  <si>
    <t>5*</t>
  </si>
  <si>
    <t>4*</t>
  </si>
  <si>
    <t>3*</t>
  </si>
  <si>
    <t>1* y 2*</t>
  </si>
  <si>
    <t>CATEGORÍA EXTRAHOTELERA</t>
  </si>
  <si>
    <t>Extrahotelera</t>
  </si>
  <si>
    <t xml:space="preserve">FUENTE: STDE Cabildo Insular de Tenerife. ELABORACIÓN: Turismo de Tenerife </t>
  </si>
  <si>
    <t>TURISMO ALOJADO EN PUERTO DE LA CRUZ SEGÚN TIPOLOGÍA Y CATEGORÍA DE ESTABLECIMIENTO</t>
  </si>
  <si>
    <t>TURISMO ALOJADO EN SANTA CRUZ SEGÚN TIPOLOGÍA Y CATEGORÍA DE ESTABLECIMIENTO</t>
  </si>
  <si>
    <t>4* y 5*</t>
  </si>
  <si>
    <t>2*</t>
  </si>
  <si>
    <t>1*</t>
  </si>
  <si>
    <t>TURISMO ALOJADO EN TENERIFE SEGÚN TIPOLOGÍA Y CATEGORÍA DE ESTABLECIMIENTO</t>
  </si>
  <si>
    <t>PERNOCTACIONES DE LOS TURISTAS ALOJADOS EN TENERIFE POR MUNICIPIO TURÍSTICO</t>
  </si>
  <si>
    <t>PERNOCTACIONES POR MUNICIPIO TURÍSTICO Y TIPOLOGÍA DE ESTABLECIMIENTO</t>
  </si>
  <si>
    <t>Pernoctaciones Totales</t>
  </si>
  <si>
    <t>Pernoctaciones Hoteleras</t>
  </si>
  <si>
    <t>Pernoctaciones Extrahoteleras</t>
  </si>
  <si>
    <t>-</t>
  </si>
  <si>
    <t>PERNOCTACIONES EN ADEJE SEGÚN TIPOLOGÍA Y CATEGORÍA DE ESTABLECIMIENTO</t>
  </si>
  <si>
    <t>PERNOCTACIONES EN ARONA SEGÚN TIPOLOGÍA Y CATEGORÍA DE ESTABLECIMIENTO</t>
  </si>
  <si>
    <t>Total Pernoctaciones</t>
  </si>
  <si>
    <t>PERNOCTACIONES EN PUERTO DE LA CRUZ SEGÚN TIPOLOGÍA Y CATEGORÍA DE ESTABLECIMIENTO</t>
  </si>
  <si>
    <t>PERNOCTACIONES EN SANTA CRUZ SEGÚN TIPOLOGÍA Y CATEGORÍA DE ESTABLECIMIENTO</t>
  </si>
  <si>
    <t>PERNOCTACIONES EN TENERIFE SEGÚN TIPOLOGÍA Y CATEGORÍA DE ESTABLECIMIENTO</t>
  </si>
  <si>
    <t xml:space="preserve">ÍNDICES DE OCUPACIÓN EN TENERIFE POR MUNICIPIO TURÍSTICO </t>
  </si>
  <si>
    <t>ÍNDICES DE OCUPACIÓN POR MUNICIPIO TURÍSTICO Y TIPOLOGÍA DE ESTABLECIMIENTO (%)</t>
  </si>
  <si>
    <t>Var. interanual</t>
  </si>
  <si>
    <t>Total</t>
  </si>
  <si>
    <t>INDICES DE OCUPACIÓN EN ALOJAMIENTO DE ADEJE SEGÚN TIPOLOGÍA Y CATEGORÍA DE ESTABLECIMIENTO</t>
  </si>
  <si>
    <t>INDICES DE OCUPACIÓN EN ALOJAMIENTO DE ARONA SEGÚN TIPOLOGÍA Y CATEGORÍA DE ESTABLECIMIENTO</t>
  </si>
  <si>
    <t>Indice de ocupación total</t>
  </si>
  <si>
    <t>INDICES DE OCUPACIÓN EN ALOJAMIENTO DE PUERTO DE LA CRUZ SEGÚN TIPOLOGÍA Y CATEGORÍA DE ESTABLECIMIENTO</t>
  </si>
  <si>
    <t>INDICES DE OCUPACIÓN EN ALOJAMIENTO DE SANTA CRUZ SEGÚN TIPOLOGÍA Y CATEGORÍA DE ESTABLECIMIENTO</t>
  </si>
  <si>
    <t>INDICES DE OCUPACIÓN EN ALOJAMIENTO DE TENERIFE SEGÚN TIPOLOGÍA Y CATEGORÍA DE ESTABLECIMIENTO</t>
  </si>
  <si>
    <t xml:space="preserve">ESTANCIA MEDIA EN TENERIFE POR MUNICIPIO TURÍSTICO </t>
  </si>
  <si>
    <t>ESTANCIAS MEDIAS POR MUNICIPIO TURÍSTICO Y TIPOLOGÍA DE ESTABLECIMIENTO</t>
  </si>
  <si>
    <t>Dif. interanual</t>
  </si>
  <si>
    <t>Estancia Media Total</t>
  </si>
  <si>
    <t>Estancia Media Hotelera</t>
  </si>
  <si>
    <t>Estancia Media Extrahotelera</t>
  </si>
  <si>
    <t>FUENTE: STDE Cabildo Insular de Tenerife.  ELABORACIÓN: Turismo de Tenerife</t>
  </si>
  <si>
    <t>ESTANCIA MEDIA DE LOS TURISTAS ALOJADOS EN ADEJE SEGÚN TIPOLOGÍA Y CATEGORÍA DE ESTABLECIMIENTO</t>
  </si>
  <si>
    <t>ESTANCIA MEDIA DE LOS TURISTAS ALOJADOS EN  ARONA SEGÚN TIPOLOGÍA Y CATEGORÍA DE ESTABLECIMIENTO</t>
  </si>
  <si>
    <t>diferencia interanual</t>
  </si>
  <si>
    <t>Estancia media total</t>
  </si>
  <si>
    <t>ESTANCIA MEDIA DE LOS TURISTAS ALOJADOS EN  PUERTO DE LA CRUZ SEGÚN TIPOLOGÍA Y CATEGORÍA DE ESTABLECIMIENTO</t>
  </si>
  <si>
    <t>ESTANCIA MEDIA DE LOS TURISTAS ALOJADOS EN  SANTA CRUZ SEGÚN TIPOLOGÍA Y CATEGORÍA DE ESTABLECIMIENTO</t>
  </si>
  <si>
    <t>ESTANCIA MEDIA DE LOS TURISTAS ALOJADOS EN TENERIFE SEGÚN TIPOLOGÍA Y CATEGORÍA DE ESTABLECIMIENTO</t>
  </si>
  <si>
    <t>TURISTAS ALOJADOS POR NACIONALIDADES SEGÚN MUNICIPIO TURÍSTICO</t>
  </si>
  <si>
    <t>NACIONALIDAD</t>
  </si>
  <si>
    <t>Reino Unido</t>
  </si>
  <si>
    <t>Países Nórdicos</t>
  </si>
  <si>
    <t>Suecia</t>
  </si>
  <si>
    <t>Finlandia</t>
  </si>
  <si>
    <t>Noruega</t>
  </si>
  <si>
    <t>Dinamarca</t>
  </si>
  <si>
    <t>España</t>
  </si>
  <si>
    <t>Alemania</t>
  </si>
  <si>
    <t>Francia</t>
  </si>
  <si>
    <t>Holanda</t>
  </si>
  <si>
    <t>Bélgica</t>
  </si>
  <si>
    <t>Italia</t>
  </si>
  <si>
    <t>Rusia</t>
  </si>
  <si>
    <t>Países del Este</t>
  </si>
  <si>
    <t>Irlanda</t>
  </si>
  <si>
    <t>Austria</t>
  </si>
  <si>
    <t>Suiza</t>
  </si>
  <si>
    <t>Resto de Europa</t>
  </si>
  <si>
    <t>Usa</t>
  </si>
  <si>
    <t>Resto de América</t>
  </si>
  <si>
    <t>Resto del Mundo</t>
  </si>
  <si>
    <t>Total turismo extranjero</t>
  </si>
  <si>
    <t>EVOLUCIÓN DEL NÚMERO TURISTAS ALOJADOS POR NACIONALIDADES SEGÚN MUNICIPIO TURÍSTICO</t>
  </si>
  <si>
    <t>DISTRIBUCIÓN DE TURISTAS ALOJADOS POR NACIONALIDADES SEGÚN ZONAS TURÍSTICAS</t>
  </si>
  <si>
    <t>PLAZAS ALOJATIVAS ESTIMADAS SEGÚN ZONAS TURÍSTICAS Y TIPOLOGÍAS (*)</t>
  </si>
  <si>
    <t>%/s total zona</t>
  </si>
  <si>
    <t>TOTAL ZONAS</t>
  </si>
  <si>
    <t>Total plazas</t>
  </si>
  <si>
    <t>Hoteleras</t>
  </si>
  <si>
    <t>Extrahoteleras</t>
  </si>
  <si>
    <t>ZONA 1</t>
  </si>
  <si>
    <t>ZONA 2</t>
  </si>
  <si>
    <t>ZONA 3</t>
  </si>
  <si>
    <t>ZONA 4</t>
  </si>
  <si>
    <t>*Los Datos relativos a plazas son una estimación y no debe ser tomada como cifra de plazas autorizadas.
ZONA 1: S/C de Tenerife. ZONA 2: La Laguna, Bajamar, Punta del Hidalgo, Tacoronte
ZONA 3: Puerto de La Cruz y Resto del Norte. ZONA 4: Sur
FUENTE: STDE Cabildo Insular de Tenerife. ELABORACIÓN: Turismo de Tenerife</t>
  </si>
  <si>
    <t>PLAZAS ALOJATIVAS ESTIMADAS EN ADEJE SEGÚN TIPOLOGÍA Y CATEGORÍA (*)</t>
  </si>
  <si>
    <t>TOTAL PLAZAS</t>
  </si>
  <si>
    <t>HOTELERAS</t>
  </si>
  <si>
    <t>5 estrellas</t>
  </si>
  <si>
    <t>4 estrellas</t>
  </si>
  <si>
    <t>3 estrellas</t>
  </si>
  <si>
    <t>1 Y 2 estrellas</t>
  </si>
  <si>
    <t>EXTRAHOTELERAS</t>
  </si>
  <si>
    <t>*Los Datos relativos a plazas son una estimación y no debe ser tomada como cifra de plazas autorizadas.
FUENTE: STDE Cabildo Insular de Tenerife. ELABORACIÓN: Turismo de Tenerife</t>
  </si>
  <si>
    <t>Gráfica 1</t>
  </si>
  <si>
    <t>Gráfica 2</t>
  </si>
  <si>
    <t>PLAZAS ALOJATIVAS ESTIMADAS EN ARONA SEGÚN TIPOLOGÍA Y CATEGORÍA (*)</t>
  </si>
  <si>
    <t>PLAZAS ALOJATIVAS ESTIMADAS EN PUERTO DE LA CRUZ SEGÚN TIPOLOGÍA Y CATEGORÍA (*)</t>
  </si>
  <si>
    <t>4 y 5 estrellas</t>
  </si>
  <si>
    <t>PLAZAS ALOJATIVAS ESTIMADAS EN SANTA CRUZ SEGÚN TIPOLOGÍA Y CATEGORÍA (*)</t>
  </si>
  <si>
    <t>2 estrellas</t>
  </si>
  <si>
    <t>1 estrellas</t>
  </si>
  <si>
    <t>PLAZAS ALOJATIVAS ESTIMADAS EN TENERIFE SEGÚN TIPOLOGÍA Y CATEGORÍA (*)</t>
  </si>
  <si>
    <t>1 estrella</t>
  </si>
  <si>
    <t>PLAZAS TURISTICAS AUTORIZADAS SEGÚN TIPOLOGÍA DEL ESTABLECIMIENTO.
Municipios e Isla</t>
  </si>
  <si>
    <t>Municipio</t>
  </si>
  <si>
    <t>Total Plazas</t>
  </si>
  <si>
    <t>Apartamentos</t>
  </si>
  <si>
    <t>Hoteles Rurales</t>
  </si>
  <si>
    <t>Casas Rurales</t>
  </si>
  <si>
    <t>Arafo</t>
  </si>
  <si>
    <t>Arico</t>
  </si>
  <si>
    <t>Buena Vista del Norte</t>
  </si>
  <si>
    <t>Candelaria</t>
  </si>
  <si>
    <t>Fasnia</t>
  </si>
  <si>
    <t>Garachico</t>
  </si>
  <si>
    <t>Granadilla de Abona</t>
  </si>
  <si>
    <t>Guancha (La)</t>
  </si>
  <si>
    <t>Guia de Isora</t>
  </si>
  <si>
    <t>Güimar</t>
  </si>
  <si>
    <t>Icod de los Vinos</t>
  </si>
  <si>
    <t>Laguan (La)</t>
  </si>
  <si>
    <t>Matanza de Acentejo (La)</t>
  </si>
  <si>
    <t>Orotava (La)</t>
  </si>
  <si>
    <t>Realejos (Los)</t>
  </si>
  <si>
    <t>Rosario (El)</t>
  </si>
  <si>
    <t>San Juan de la Rambla</t>
  </si>
  <si>
    <t>San Miguel de Abona</t>
  </si>
  <si>
    <t>Santa Cruz de Tenerife</t>
  </si>
  <si>
    <t>Santa Ursula</t>
  </si>
  <si>
    <t>Santiago del Teide</t>
  </si>
  <si>
    <t>Sausal (El)</t>
  </si>
  <si>
    <t>Silos (Los)</t>
  </si>
  <si>
    <t>Tacoronte</t>
  </si>
  <si>
    <t>Tanque (El)</t>
  </si>
  <si>
    <t>Tegueste</t>
  </si>
  <si>
    <t>Victoria de Acentejo (La)</t>
  </si>
  <si>
    <t>Vilaflor</t>
  </si>
  <si>
    <t>Total Tenerife</t>
  </si>
  <si>
    <t xml:space="preserve">FUENTE: Policía Turística. Cabildo Insular de Tenerife. ELABORACIÓN: Turismo de Tenerife </t>
  </si>
  <si>
    <t>PLAZAS TURÍSTICAS AUTORIZADAS* SEGÚN TIPOLOGÍA  DEL ESTABLECIMIENTO. 
Distribución por Municipios</t>
  </si>
  <si>
    <t>Hoteleros</t>
  </si>
  <si>
    <t>cuota s/total insular</t>
  </si>
  <si>
    <t>Buenavista del Norte</t>
  </si>
  <si>
    <t>Guía de Isora</t>
  </si>
  <si>
    <t>Güímar</t>
  </si>
  <si>
    <t>Laguna (La)</t>
  </si>
  <si>
    <t>Santa Cruz De Tenerife</t>
  </si>
  <si>
    <t>Sauzal (El)</t>
  </si>
  <si>
    <t>Total Isla</t>
  </si>
  <si>
    <t xml:space="preserve">(*) Plazas Autorizadas conforme a Policía Turística.
FUENTE: Policía Turística. Cabildo Insular de Tenerife. ELABORACIÓN: Turismo de Tenerife </t>
  </si>
  <si>
    <t xml:space="preserve"> </t>
  </si>
  <si>
    <t xml:space="preserve">DISTRIBUCIÓN DE LAS PLAZAS TURÍSTICAS AUTORIZADAS EN ADEJE SEGÚN TIPOLOGÍA Y CATEGORÍA </t>
  </si>
  <si>
    <t xml:space="preserve">DISTRIBUCIÓN DE LAS PLAZAS TURÍSTICAS AUTORIZADAS EN ARONA SEGÚN TIPOLOGÍA Y CATEGORÍA </t>
  </si>
  <si>
    <t>1 Estrellas</t>
  </si>
  <si>
    <t>2 Estrellas</t>
  </si>
  <si>
    <t>3 Estrellas</t>
  </si>
  <si>
    <t>4 Estrellas</t>
  </si>
  <si>
    <t>5 Estrellas</t>
  </si>
  <si>
    <t>Sin categoría</t>
  </si>
  <si>
    <t>1 Llave</t>
  </si>
  <si>
    <t>2 Llaves</t>
  </si>
  <si>
    <t>3 Llaves</t>
  </si>
  <si>
    <t>4 Llaves</t>
  </si>
  <si>
    <t>5 Llaves</t>
  </si>
  <si>
    <t>1 Palmera</t>
  </si>
  <si>
    <t>2 Palmeras</t>
  </si>
  <si>
    <t>Conjunto inmueble</t>
  </si>
  <si>
    <t>Compartido con propietarios</t>
  </si>
  <si>
    <t>Exclusivo</t>
  </si>
  <si>
    <t>Compartido con usuarios</t>
  </si>
  <si>
    <t xml:space="preserve">(*) Plazas Autorizadas conforme a Policía Turística 
FUENTE: Policía Turística. Cabildo Insular de Tenerife.
ELABORACIÓN: Turismo de Tenerife </t>
  </si>
  <si>
    <t xml:space="preserve">DISTRIBUCIÓN DE LAS PLAZAS TURÍSTICAS AUTORIZADAS EN PUERTO DE LA CRUZ SEGÚN TIPOLOGÍA Y CATEGORÍA </t>
  </si>
  <si>
    <t xml:space="preserve">DISTRIBUCIÓN DE LAS PLAZAS TURÍSTICAS AUTORIZADAS EN SANTA CRUZ SEGÚN TIPOLOGÍA Y CATEGORÍA </t>
  </si>
  <si>
    <t xml:space="preserve">DISTRIBUCIÓN DE LAS PLAZAS TURÍSTICAS AUTORIZADAS EN TENERIFE SEGÚN TIPOLOGÍA Y CATEGORÍA </t>
  </si>
  <si>
    <t>TOTAL</t>
  </si>
  <si>
    <t>Bares</t>
  </si>
  <si>
    <t>Extrahoteleros</t>
  </si>
  <si>
    <t>Cafeterías</t>
  </si>
  <si>
    <t>ZONA SUR</t>
  </si>
  <si>
    <t>Restaurantes</t>
  </si>
  <si>
    <t>Gran Canaria</t>
  </si>
  <si>
    <t>Fuerteventura</t>
  </si>
  <si>
    <t>Lanzarote</t>
  </si>
  <si>
    <t>La Palma</t>
  </si>
  <si>
    <t>Canarias</t>
  </si>
  <si>
    <t>TOTAL TURISMO ALOJADO</t>
  </si>
  <si>
    <t>Zona SUR</t>
  </si>
  <si>
    <t>ALOJADOS HOTELEROS</t>
  </si>
  <si>
    <t>ALOJADOS EXTRAHOTELEROS</t>
  </si>
  <si>
    <t>I semestre 2011</t>
  </si>
  <si>
    <t>I semestre 2012</t>
  </si>
  <si>
    <t>II semestre 2011</t>
  </si>
  <si>
    <t>II semestre 2012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</si>
  <si>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</si>
  <si>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</si>
  <si>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</si>
  <si>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</si>
  <si>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</si>
  <si>
    <t>indicar mes para plazas autorizadas</t>
  </si>
  <si>
    <t>abril 2012</t>
  </si>
  <si>
    <t>año en cusro</t>
  </si>
  <si>
    <t>I cuatrimestre 2011</t>
  </si>
  <si>
    <t>I cuatrimestre 2012</t>
  </si>
</sst>
</file>

<file path=xl/styles.xml><?xml version="1.0" encoding="utf-8"?>
<styleSheet xmlns="http://schemas.openxmlformats.org/spreadsheetml/2006/main">
  <numFmts count="13">
    <numFmt numFmtId="41" formatCode="_-* #,##0\ _p_t_a_-;\-* #,##0\ _p_t_a_-;_-* &quot;-&quot;\ _p_t_a_-;_-@_-"/>
    <numFmt numFmtId="164" formatCode="0.0%"/>
    <numFmt numFmtId="165" formatCode="#,##0_)"/>
    <numFmt numFmtId="166" formatCode="#,##0.0"/>
    <numFmt numFmtId="167" formatCode="#,##0.00_)"/>
    <numFmt numFmtId="168" formatCode="#,##0.0_)"/>
    <numFmt numFmtId="169" formatCode="_-* #,##0.00\ [$€-1]_-;\-* #,##0.00\ [$€-1]_-;_-* &quot;-&quot;??\ [$€-1]_-"/>
    <numFmt numFmtId="170" formatCode="#,#00"/>
    <numFmt numFmtId="171" formatCode="\$#,#00"/>
    <numFmt numFmtId="172" formatCode="\$#,"/>
    <numFmt numFmtId="173" formatCode="%#,#00"/>
    <numFmt numFmtId="174" formatCode="#.##000"/>
    <numFmt numFmtId="175" formatCode="#.##0,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sz val="8"/>
      <color indexed="81"/>
      <name val="Tahoma"/>
      <family val="2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Arial"/>
      <family val="2"/>
    </font>
    <font>
      <sz val="8"/>
      <color theme="3" tint="-0.249977111117893"/>
      <name val="Calibri"/>
      <family val="2"/>
      <scheme val="minor"/>
    </font>
    <font>
      <b/>
      <sz val="20"/>
      <color indexed="10"/>
      <name val="Arial"/>
      <family val="2"/>
    </font>
    <font>
      <b/>
      <sz val="12"/>
      <color indexed="9"/>
      <name val="Calibri"/>
      <family val="2"/>
      <scheme val="minor"/>
    </font>
    <font>
      <i/>
      <sz val="8"/>
      <name val="Arial"/>
      <family val="2"/>
    </font>
    <font>
      <sz val="9"/>
      <name val="Arial"/>
      <family val="2"/>
    </font>
    <font>
      <b/>
      <i/>
      <sz val="10"/>
      <color theme="3" tint="-0.249977111117893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2"/>
      <color indexed="9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8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14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14" fillId="0" borderId="0"/>
    <xf numFmtId="0" fontId="14" fillId="0" borderId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1" fontId="39" fillId="0" borderId="0">
      <protection locked="0"/>
    </xf>
    <xf numFmtId="1" fontId="39" fillId="0" borderId="0">
      <protection locked="0"/>
    </xf>
    <xf numFmtId="0" fontId="40" fillId="31" borderId="15" applyNumberFormat="0" applyAlignment="0" applyProtection="0"/>
    <xf numFmtId="0" fontId="40" fillId="31" borderId="15" applyNumberFormat="0" applyAlignment="0" applyProtection="0"/>
    <xf numFmtId="0" fontId="40" fillId="31" borderId="15" applyNumberFormat="0" applyAlignment="0" applyProtection="0"/>
    <xf numFmtId="0" fontId="40" fillId="31" borderId="15" applyNumberFormat="0" applyAlignment="0" applyProtection="0"/>
    <xf numFmtId="0" fontId="41" fillId="32" borderId="16" applyNumberFormat="0" applyAlignment="0" applyProtection="0"/>
    <xf numFmtId="0" fontId="41" fillId="32" borderId="16" applyNumberFormat="0" applyAlignment="0" applyProtection="0"/>
    <xf numFmtId="0" fontId="41" fillId="32" borderId="16" applyNumberFormat="0" applyAlignment="0" applyProtection="0"/>
    <xf numFmtId="0" fontId="41" fillId="32" borderId="16" applyNumberFormat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44" fillId="22" borderId="15" applyNumberFormat="0" applyAlignment="0" applyProtection="0"/>
    <xf numFmtId="0" fontId="44" fillId="22" borderId="15" applyNumberFormat="0" applyAlignment="0" applyProtection="0"/>
    <xf numFmtId="0" fontId="44" fillId="22" borderId="15" applyNumberFormat="0" applyAlignment="0" applyProtection="0"/>
    <xf numFmtId="0" fontId="44" fillId="22" borderId="15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5" fillId="0" borderId="0">
      <protection locked="0"/>
    </xf>
    <xf numFmtId="170" fontId="45" fillId="0" borderId="0">
      <protection locked="0"/>
    </xf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41" fontId="2" fillId="0" borderId="0" applyFont="0" applyFill="0" applyBorder="0" applyAlignment="0" applyProtection="0"/>
    <xf numFmtId="171" fontId="45" fillId="0" borderId="0">
      <protection locked="0"/>
    </xf>
    <xf numFmtId="172" fontId="45" fillId="0" borderId="0">
      <protection locked="0"/>
    </xf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8" borderId="18" applyNumberFormat="0" applyFont="0" applyAlignment="0" applyProtection="0"/>
    <xf numFmtId="0" fontId="2" fillId="38" borderId="18" applyNumberFormat="0" applyFont="0" applyAlignment="0" applyProtection="0"/>
    <xf numFmtId="0" fontId="2" fillId="38" borderId="18" applyNumberFormat="0" applyFont="0" applyAlignment="0" applyProtection="0"/>
    <xf numFmtId="0" fontId="2" fillId="38" borderId="18" applyNumberFormat="0" applyFont="0" applyAlignment="0" applyProtection="0"/>
    <xf numFmtId="173" fontId="45" fillId="0" borderId="0">
      <protection locked="0"/>
    </xf>
    <xf numFmtId="9" fontId="2" fillId="0" borderId="0" applyFont="0" applyFill="0" applyBorder="0" applyProtection="0">
      <alignment vertical="center"/>
    </xf>
    <xf numFmtId="174" fontId="45" fillId="0" borderId="0">
      <protection locked="0"/>
    </xf>
    <xf numFmtId="175" fontId="45" fillId="0" borderId="0">
      <protection locked="0"/>
    </xf>
    <xf numFmtId="0" fontId="48" fillId="31" borderId="19" applyNumberFormat="0" applyAlignment="0" applyProtection="0"/>
    <xf numFmtId="0" fontId="48" fillId="31" borderId="19" applyNumberFormat="0" applyAlignment="0" applyProtection="0"/>
    <xf numFmtId="0" fontId="48" fillId="31" borderId="19" applyNumberFormat="0" applyAlignment="0" applyProtection="0"/>
    <xf numFmtId="0" fontId="48" fillId="31" borderId="19" applyNumberFormat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43" fillId="0" borderId="22" applyNumberFormat="0" applyFill="0" applyAlignment="0" applyProtection="0"/>
    <xf numFmtId="0" fontId="43" fillId="0" borderId="22" applyNumberFormat="0" applyFill="0" applyAlignment="0" applyProtection="0"/>
    <xf numFmtId="0" fontId="43" fillId="0" borderId="22" applyNumberFormat="0" applyFill="0" applyAlignment="0" applyProtection="0"/>
    <xf numFmtId="0" fontId="43" fillId="0" borderId="22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" fontId="45" fillId="0" borderId="23">
      <protection locked="0"/>
    </xf>
    <xf numFmtId="1" fontId="45" fillId="0" borderId="23">
      <protection locked="0"/>
    </xf>
    <xf numFmtId="1" fontId="45" fillId="0" borderId="23">
      <protection locked="0"/>
    </xf>
    <xf numFmtId="1" fontId="45" fillId="0" borderId="23">
      <protection locked="0"/>
    </xf>
  </cellStyleXfs>
  <cellXfs count="248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3" borderId="0" xfId="2" applyFont="1" applyFill="1" applyAlignment="1">
      <alignment horizontal="center"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3" fillId="4" borderId="0" xfId="2" applyFont="1" applyFill="1">
      <alignment vertical="center"/>
    </xf>
    <xf numFmtId="1" fontId="8" fillId="2" borderId="0" xfId="2" applyFont="1" applyFill="1" applyAlignment="1">
      <alignment horizontal="left" vertical="center" indent="1"/>
    </xf>
    <xf numFmtId="1" fontId="9" fillId="2" borderId="0" xfId="2" applyFont="1" applyFill="1" applyAlignment="1">
      <alignment horizontal="left" vertical="center" indent="8"/>
    </xf>
    <xf numFmtId="1" fontId="2" fillId="0" borderId="0" xfId="2" applyProtection="1">
      <alignment vertical="center"/>
      <protection hidden="1"/>
    </xf>
    <xf numFmtId="1" fontId="10" fillId="2" borderId="0" xfId="2" applyFont="1" applyFill="1" applyAlignment="1">
      <alignment horizontal="left" vertical="center" indent="1"/>
    </xf>
    <xf numFmtId="1" fontId="3" fillId="0" borderId="0" xfId="2" applyFont="1">
      <alignment vertical="center"/>
    </xf>
    <xf numFmtId="1" fontId="11" fillId="3" borderId="0" xfId="2" applyFont="1" applyFill="1" applyAlignment="1">
      <alignment horizontal="center" vertical="center"/>
    </xf>
    <xf numFmtId="1" fontId="12" fillId="0" borderId="0" xfId="2" applyFont="1">
      <alignment vertical="center"/>
    </xf>
    <xf numFmtId="3" fontId="15" fillId="3" borderId="0" xfId="3" applyNumberFormat="1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center"/>
    </xf>
    <xf numFmtId="0" fontId="17" fillId="6" borderId="0" xfId="0" applyFont="1" applyFill="1" applyBorder="1" applyAlignment="1">
      <alignment horizontal="center" vertical="center" wrapText="1"/>
    </xf>
    <xf numFmtId="0" fontId="17" fillId="7" borderId="0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7" fillId="6" borderId="0" xfId="0" applyFont="1" applyFill="1" applyBorder="1" applyAlignment="1">
      <alignment horizontal="center" vertical="center" wrapText="1"/>
    </xf>
    <xf numFmtId="0" fontId="17" fillId="7" borderId="0" xfId="0" applyFont="1" applyFill="1" applyBorder="1" applyAlignment="1">
      <alignment horizontal="center" vertical="center" wrapText="1"/>
    </xf>
    <xf numFmtId="0" fontId="17" fillId="8" borderId="0" xfId="0" applyFont="1" applyFill="1" applyBorder="1" applyAlignment="1">
      <alignment horizontal="right"/>
    </xf>
    <xf numFmtId="3" fontId="16" fillId="0" borderId="0" xfId="0" applyNumberFormat="1" applyFont="1" applyBorder="1"/>
    <xf numFmtId="164" fontId="16" fillId="0" borderId="0" xfId="1" applyNumberFormat="1" applyFont="1" applyBorder="1"/>
    <xf numFmtId="3" fontId="16" fillId="5" borderId="0" xfId="0" applyNumberFormat="1" applyFont="1" applyFill="1" applyBorder="1"/>
    <xf numFmtId="164" fontId="16" fillId="5" borderId="0" xfId="1" applyNumberFormat="1" applyFont="1" applyFill="1" applyBorder="1"/>
    <xf numFmtId="3" fontId="0" fillId="0" borderId="0" xfId="0" applyNumberFormat="1"/>
    <xf numFmtId="1" fontId="17" fillId="9" borderId="0" xfId="0" applyNumberFormat="1" applyFont="1" applyFill="1" applyBorder="1" applyAlignment="1">
      <alignment horizontal="center" vertical="center" wrapText="1"/>
    </xf>
    <xf numFmtId="3" fontId="16" fillId="9" borderId="0" xfId="0" applyNumberFormat="1" applyFont="1" applyFill="1" applyBorder="1" applyAlignment="1">
      <alignment horizontal="right" vertical="center"/>
    </xf>
    <xf numFmtId="164" fontId="16" fillId="9" borderId="0" xfId="1" applyNumberFormat="1" applyFont="1" applyFill="1" applyBorder="1" applyAlignment="1">
      <alignment horizontal="right" vertical="center"/>
    </xf>
    <xf numFmtId="3" fontId="16" fillId="9" borderId="0" xfId="0" applyNumberFormat="1" applyFont="1" applyFill="1" applyBorder="1" applyAlignment="1">
      <alignment vertical="center"/>
    </xf>
    <xf numFmtId="164" fontId="16" fillId="9" borderId="0" xfId="0" applyNumberFormat="1" applyFont="1" applyFill="1" applyBorder="1" applyAlignment="1">
      <alignment vertical="center"/>
    </xf>
    <xf numFmtId="0" fontId="17" fillId="10" borderId="0" xfId="0" applyFont="1" applyFill="1" applyBorder="1" applyAlignment="1">
      <alignment horizontal="left" vertical="center" wrapText="1"/>
    </xf>
    <xf numFmtId="3" fontId="16" fillId="10" borderId="0" xfId="0" applyNumberFormat="1" applyFont="1" applyFill="1" applyBorder="1"/>
    <xf numFmtId="164" fontId="16" fillId="10" borderId="0" xfId="1" applyNumberFormat="1" applyFont="1" applyFill="1" applyBorder="1"/>
    <xf numFmtId="0" fontId="17" fillId="11" borderId="0" xfId="0" applyFont="1" applyFill="1" applyBorder="1" applyAlignment="1">
      <alignment horizontal="left" vertical="center" wrapText="1"/>
    </xf>
    <xf numFmtId="3" fontId="16" fillId="11" borderId="0" xfId="0" applyNumberFormat="1" applyFont="1" applyFill="1" applyBorder="1"/>
    <xf numFmtId="164" fontId="16" fillId="11" borderId="0" xfId="1" applyNumberFormat="1" applyFont="1" applyFill="1" applyBorder="1"/>
    <xf numFmtId="0" fontId="19" fillId="2" borderId="1" xfId="4" applyNumberFormat="1" applyFont="1" applyFill="1" applyBorder="1" applyAlignment="1" applyProtection="1">
      <alignment horizontal="center" vertical="center" wrapText="1"/>
    </xf>
    <xf numFmtId="0" fontId="20" fillId="5" borderId="0" xfId="3" applyNumberFormat="1" applyFont="1" applyFill="1" applyBorder="1" applyAlignment="1" applyProtection="1">
      <alignment horizontal="left" vertical="center" wrapText="1"/>
    </xf>
    <xf numFmtId="0" fontId="20" fillId="5" borderId="0" xfId="3" applyNumberFormat="1" applyFont="1" applyFill="1" applyBorder="1" applyAlignment="1" applyProtection="1">
      <alignment horizontal="left" vertical="center" wrapText="1"/>
    </xf>
    <xf numFmtId="1" fontId="2" fillId="0" borderId="0" xfId="2" applyFont="1">
      <alignment vertical="center"/>
    </xf>
    <xf numFmtId="1" fontId="15" fillId="3" borderId="0" xfId="2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Protection="1">
      <alignment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12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11" borderId="0" xfId="2" applyFont="1" applyFill="1" applyBorder="1" applyProtection="1">
      <alignment vertical="center"/>
      <protection hidden="1"/>
    </xf>
    <xf numFmtId="1" fontId="16" fillId="11" borderId="0" xfId="2" applyFont="1" applyFill="1" applyBorder="1" applyProtection="1">
      <alignment vertical="center"/>
      <protection hidden="1"/>
    </xf>
    <xf numFmtId="1" fontId="17" fillId="9" borderId="0" xfId="2" applyFont="1" applyFill="1" applyBorder="1" applyAlignment="1" applyProtection="1">
      <alignment horizontal="left" vertical="center" indent="1"/>
      <protection hidden="1"/>
    </xf>
    <xf numFmtId="165" fontId="16" fillId="9" borderId="0" xfId="2" applyNumberFormat="1" applyFont="1" applyFill="1" applyBorder="1" applyAlignment="1" applyProtection="1">
      <alignment horizontal="right" vertical="center" wrapText="1"/>
      <protection hidden="1"/>
    </xf>
    <xf numFmtId="164" fontId="16" fillId="9" borderId="0" xfId="5" applyNumberFormat="1" applyFont="1" applyFill="1" applyBorder="1" applyProtection="1">
      <alignment vertical="center"/>
      <protection hidden="1"/>
    </xf>
    <xf numFmtId="1" fontId="17" fillId="9" borderId="0" xfId="2" applyFont="1" applyFill="1" applyBorder="1" applyAlignment="1" applyProtection="1">
      <alignment horizontal="left" indent="1"/>
      <protection hidden="1"/>
    </xf>
    <xf numFmtId="165" fontId="16" fillId="11" borderId="0" xfId="2" applyNumberFormat="1" applyFont="1" applyFill="1" applyBorder="1" applyAlignment="1" applyProtection="1">
      <alignment horizontal="right" vertical="center" wrapText="1"/>
      <protection hidden="1"/>
    </xf>
    <xf numFmtId="164" fontId="16" fillId="11" borderId="0" xfId="2" applyNumberFormat="1" applyFont="1" applyFill="1" applyBorder="1" applyProtection="1">
      <alignment vertical="center"/>
      <protection hidden="1"/>
    </xf>
    <xf numFmtId="1" fontId="17" fillId="0" borderId="0" xfId="2" applyFont="1" applyFill="1" applyBorder="1" applyAlignment="1" applyProtection="1">
      <alignment horizontal="left" vertical="center" indent="1"/>
      <protection hidden="1"/>
    </xf>
    <xf numFmtId="165" fontId="16" fillId="0" borderId="0" xfId="2" applyNumberFormat="1" applyFont="1" applyBorder="1" applyAlignment="1" applyProtection="1">
      <alignment horizontal="right" vertical="center" wrapText="1"/>
      <protection hidden="1"/>
    </xf>
    <xf numFmtId="164" fontId="16" fillId="0" borderId="0" xfId="5" applyNumberFormat="1" applyFont="1" applyBorder="1" applyProtection="1">
      <alignment vertical="center"/>
      <protection hidden="1"/>
    </xf>
    <xf numFmtId="164" fontId="16" fillId="5" borderId="0" xfId="5" applyNumberFormat="1" applyFont="1" applyFill="1" applyBorder="1" applyProtection="1">
      <alignment vertical="center"/>
      <protection hidden="1"/>
    </xf>
    <xf numFmtId="1" fontId="17" fillId="0" borderId="0" xfId="2" applyFont="1" applyFill="1" applyBorder="1" applyAlignment="1" applyProtection="1">
      <alignment horizontal="left" indent="1"/>
      <protection hidden="1"/>
    </xf>
    <xf numFmtId="1" fontId="20" fillId="5" borderId="0" xfId="2" applyFont="1" applyFill="1" applyBorder="1" applyAlignment="1" applyProtection="1">
      <alignment horizontal="left" vertical="center" wrapText="1"/>
      <protection hidden="1"/>
    </xf>
    <xf numFmtId="1" fontId="2" fillId="0" borderId="0" xfId="2" applyFont="1" applyProtection="1">
      <alignment vertical="center"/>
      <protection hidden="1"/>
    </xf>
    <xf numFmtId="1" fontId="21" fillId="0" borderId="0" xfId="2" applyFont="1">
      <alignment vertical="center"/>
    </xf>
    <xf numFmtId="1" fontId="16" fillId="0" borderId="0" xfId="2" applyFont="1" applyBorder="1">
      <alignment vertical="center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12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9" borderId="0" xfId="2" applyFont="1" applyFill="1" applyBorder="1" applyAlignment="1" applyProtection="1">
      <alignment horizontal="left"/>
      <protection hidden="1"/>
    </xf>
    <xf numFmtId="165" fontId="16" fillId="9" borderId="0" xfId="2" applyNumberFormat="1" applyFont="1" applyFill="1" applyBorder="1" applyProtection="1">
      <alignment vertical="center"/>
      <protection hidden="1"/>
    </xf>
    <xf numFmtId="1" fontId="17" fillId="10" borderId="0" xfId="2" applyFont="1" applyFill="1" applyBorder="1" applyAlignment="1" applyProtection="1">
      <alignment horizontal="left"/>
      <protection hidden="1"/>
    </xf>
    <xf numFmtId="165" fontId="16" fillId="10" borderId="0" xfId="2" applyNumberFormat="1" applyFont="1" applyFill="1" applyBorder="1" applyProtection="1">
      <alignment vertical="center"/>
      <protection hidden="1"/>
    </xf>
    <xf numFmtId="164" fontId="16" fillId="10" borderId="0" xfId="5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165" fontId="16" fillId="0" borderId="0" xfId="2" applyNumberFormat="1" applyFont="1" applyBorder="1" applyProtection="1">
      <alignment vertical="center"/>
      <protection hidden="1"/>
    </xf>
    <xf numFmtId="1" fontId="20" fillId="5" borderId="0" xfId="2" applyFont="1" applyFill="1" applyBorder="1" applyAlignment="1" applyProtection="1">
      <alignment horizontal="left"/>
      <protection hidden="1"/>
    </xf>
    <xf numFmtId="164" fontId="16" fillId="10" borderId="0" xfId="5" applyNumberFormat="1" applyFont="1" applyFill="1" applyBorder="1" applyAlignment="1" applyProtection="1">
      <alignment horizontal="right" vertical="center"/>
      <protection hidden="1"/>
    </xf>
    <xf numFmtId="0" fontId="0" fillId="0" borderId="0" xfId="0" applyAlignment="1">
      <alignment vertical="center"/>
    </xf>
    <xf numFmtId="0" fontId="16" fillId="5" borderId="0" xfId="0" applyFont="1" applyFill="1" applyBorder="1" applyAlignment="1">
      <alignment horizontal="center" vertical="center"/>
    </xf>
    <xf numFmtId="164" fontId="0" fillId="0" borderId="0" xfId="1" applyNumberFormat="1" applyFont="1" applyAlignment="1">
      <alignment vertical="center"/>
    </xf>
    <xf numFmtId="0" fontId="17" fillId="8" borderId="0" xfId="0" applyFont="1" applyFill="1" applyBorder="1" applyAlignment="1">
      <alignment horizontal="right" vertical="center"/>
    </xf>
    <xf numFmtId="3" fontId="16" fillId="0" borderId="0" xfId="0" applyNumberFormat="1" applyFont="1" applyBorder="1" applyAlignment="1">
      <alignment vertical="center"/>
    </xf>
    <xf numFmtId="164" fontId="16" fillId="0" borderId="0" xfId="1" applyNumberFormat="1" applyFont="1" applyBorder="1" applyAlignment="1">
      <alignment vertical="center"/>
    </xf>
    <xf numFmtId="3" fontId="16" fillId="5" borderId="0" xfId="0" applyNumberFormat="1" applyFont="1" applyFill="1" applyBorder="1" applyAlignment="1">
      <alignment vertical="center"/>
    </xf>
    <xf numFmtId="164" fontId="16" fillId="5" borderId="0" xfId="1" applyNumberFormat="1" applyFont="1" applyFill="1" applyBorder="1" applyAlignment="1">
      <alignment vertical="center"/>
    </xf>
    <xf numFmtId="3" fontId="0" fillId="0" borderId="0" xfId="0" applyNumberFormat="1" applyAlignment="1">
      <alignment vertical="center"/>
    </xf>
    <xf numFmtId="3" fontId="16" fillId="10" borderId="0" xfId="0" applyNumberFormat="1" applyFont="1" applyFill="1" applyBorder="1" applyAlignment="1">
      <alignment vertical="center"/>
    </xf>
    <xf numFmtId="164" fontId="16" fillId="10" borderId="0" xfId="1" applyNumberFormat="1" applyFont="1" applyFill="1" applyBorder="1" applyAlignment="1">
      <alignment vertical="center"/>
    </xf>
    <xf numFmtId="3" fontId="16" fillId="11" borderId="0" xfId="0" applyNumberFormat="1" applyFont="1" applyFill="1" applyBorder="1" applyAlignment="1">
      <alignment vertical="center"/>
    </xf>
    <xf numFmtId="164" fontId="16" fillId="11" borderId="0" xfId="1" applyNumberFormat="1" applyFont="1" applyFill="1" applyBorder="1" applyAlignment="1">
      <alignment vertical="center"/>
    </xf>
    <xf numFmtId="165" fontId="16" fillId="0" borderId="0" xfId="2" applyNumberFormat="1" applyFont="1" applyBorder="1" applyAlignment="1" applyProtection="1">
      <alignment horizontal="center" vertical="center" wrapText="1"/>
      <protection hidden="1"/>
    </xf>
    <xf numFmtId="164" fontId="16" fillId="0" borderId="0" xfId="5" applyNumberFormat="1" applyFont="1" applyBorder="1" applyAlignment="1" applyProtection="1">
      <alignment horizontal="center" vertical="center"/>
      <protection hidden="1"/>
    </xf>
    <xf numFmtId="164" fontId="16" fillId="5" borderId="0" xfId="5" applyNumberFormat="1" applyFont="1" applyFill="1" applyBorder="1" applyAlignment="1" applyProtection="1">
      <alignment horizontal="center" vertical="center"/>
      <protection hidden="1"/>
    </xf>
    <xf numFmtId="166" fontId="16" fillId="0" borderId="0" xfId="0" applyNumberFormat="1" applyFont="1" applyBorder="1"/>
    <xf numFmtId="166" fontId="16" fillId="5" borderId="0" xfId="0" applyNumberFormat="1" applyFont="1" applyFill="1" applyBorder="1"/>
    <xf numFmtId="166" fontId="16" fillId="9" borderId="0" xfId="0" applyNumberFormat="1" applyFont="1" applyFill="1" applyBorder="1" applyAlignment="1">
      <alignment horizontal="right" vertical="center"/>
    </xf>
    <xf numFmtId="166" fontId="16" fillId="9" borderId="0" xfId="0" applyNumberFormat="1" applyFont="1" applyFill="1" applyBorder="1" applyAlignment="1">
      <alignment vertical="center"/>
    </xf>
    <xf numFmtId="166" fontId="16" fillId="10" borderId="0" xfId="0" applyNumberFormat="1" applyFont="1" applyFill="1" applyBorder="1"/>
    <xf numFmtId="166" fontId="16" fillId="11" borderId="0" xfId="0" applyNumberFormat="1" applyFont="1" applyFill="1" applyBorder="1"/>
    <xf numFmtId="1" fontId="2" fillId="0" borderId="0" xfId="2" applyAlignment="1">
      <alignment vertical="center" wrapText="1"/>
    </xf>
    <xf numFmtId="1" fontId="22" fillId="3" borderId="0" xfId="2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12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11" borderId="0" xfId="2" applyFont="1" applyFill="1" applyBorder="1" applyAlignment="1" applyProtection="1">
      <alignment vertical="center" wrapText="1"/>
      <protection hidden="1"/>
    </xf>
    <xf numFmtId="1" fontId="16" fillId="11" borderId="0" xfId="2" applyFont="1" applyFill="1" applyBorder="1" applyAlignment="1" applyProtection="1">
      <alignment vertical="center" wrapText="1"/>
      <protection hidden="1"/>
    </xf>
    <xf numFmtId="1" fontId="17" fillId="9" borderId="0" xfId="2" applyFont="1" applyFill="1" applyBorder="1" applyAlignment="1" applyProtection="1">
      <alignment horizontal="left" wrapText="1"/>
      <protection hidden="1"/>
    </xf>
    <xf numFmtId="167" fontId="16" fillId="9" borderId="0" xfId="2" applyNumberFormat="1" applyFont="1" applyFill="1" applyBorder="1" applyAlignment="1" applyProtection="1">
      <alignment horizontal="right" vertical="center" wrapText="1"/>
      <protection hidden="1"/>
    </xf>
    <xf numFmtId="10" fontId="16" fillId="9" borderId="0" xfId="5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7" fontId="16" fillId="0" borderId="0" xfId="2" applyNumberFormat="1" applyFont="1" applyBorder="1" applyAlignment="1" applyProtection="1">
      <alignment horizontal="right" vertical="center" wrapText="1"/>
      <protection hidden="1"/>
    </xf>
    <xf numFmtId="10" fontId="16" fillId="5" borderId="0" xfId="5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" fontId="16" fillId="11" borderId="0" xfId="2" applyFont="1" applyFill="1" applyBorder="1" applyAlignment="1" applyProtection="1">
      <alignment horizontal="right" vertical="center" wrapText="1"/>
      <protection hidden="1"/>
    </xf>
    <xf numFmtId="10" fontId="16" fillId="11" borderId="0" xfId="2" applyNumberFormat="1" applyFont="1" applyFill="1" applyBorder="1" applyAlignment="1" applyProtection="1">
      <alignment horizontal="right" vertical="center" wrapText="1"/>
      <protection hidden="1"/>
    </xf>
    <xf numFmtId="1" fontId="20" fillId="5" borderId="0" xfId="2" applyFont="1" applyFill="1" applyBorder="1" applyAlignment="1" applyProtection="1">
      <alignment horizontal="left" vertical="center"/>
      <protection hidden="1"/>
    </xf>
    <xf numFmtId="1" fontId="23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2" fillId="0" borderId="0" xfId="2" applyAlignment="1" applyProtection="1">
      <alignment vertical="center" wrapText="1"/>
      <protection hidden="1"/>
    </xf>
    <xf numFmtId="4" fontId="2" fillId="0" borderId="0" xfId="2" applyNumberFormat="1" applyFont="1">
      <alignment vertical="center"/>
    </xf>
    <xf numFmtId="168" fontId="16" fillId="9" borderId="0" xfId="2" applyNumberFormat="1" applyFont="1" applyFill="1" applyBorder="1" applyProtection="1">
      <alignment vertical="center"/>
      <protection hidden="1"/>
    </xf>
    <xf numFmtId="168" fontId="16" fillId="11" borderId="0" xfId="2" applyNumberFormat="1" applyFont="1" applyFill="1" applyBorder="1" applyProtection="1">
      <alignment vertical="center"/>
      <protection hidden="1"/>
    </xf>
    <xf numFmtId="168" fontId="16" fillId="10" borderId="0" xfId="2" applyNumberFormat="1" applyFont="1" applyFill="1" applyBorder="1" applyProtection="1">
      <alignment vertical="center"/>
      <protection hidden="1"/>
    </xf>
    <xf numFmtId="168" fontId="16" fillId="0" borderId="0" xfId="2" applyNumberFormat="1" applyFont="1" applyBorder="1" applyProtection="1">
      <alignment vertical="center"/>
      <protection hidden="1"/>
    </xf>
    <xf numFmtId="1" fontId="15" fillId="3" borderId="2" xfId="2" applyFont="1" applyFill="1" applyBorder="1" applyAlignment="1" applyProtection="1">
      <alignment horizontal="center" vertical="center" wrapText="1"/>
      <protection hidden="1"/>
    </xf>
    <xf numFmtId="4" fontId="16" fillId="0" borderId="0" xfId="0" applyNumberFormat="1" applyFont="1" applyBorder="1" applyAlignment="1">
      <alignment vertical="center"/>
    </xf>
    <xf numFmtId="10" fontId="16" fillId="0" borderId="0" xfId="1" applyNumberFormat="1" applyFont="1" applyBorder="1" applyAlignment="1">
      <alignment vertical="center"/>
    </xf>
    <xf numFmtId="4" fontId="16" fillId="5" borderId="0" xfId="0" applyNumberFormat="1" applyFont="1" applyFill="1" applyBorder="1" applyAlignment="1">
      <alignment vertical="center"/>
    </xf>
    <xf numFmtId="10" fontId="16" fillId="5" borderId="0" xfId="1" applyNumberFormat="1" applyFont="1" applyFill="1" applyBorder="1" applyAlignment="1">
      <alignment vertical="center"/>
    </xf>
    <xf numFmtId="4" fontId="16" fillId="9" borderId="0" xfId="0" applyNumberFormat="1" applyFont="1" applyFill="1" applyBorder="1" applyAlignment="1">
      <alignment horizontal="right" vertical="center"/>
    </xf>
    <xf numFmtId="10" fontId="16" fillId="9" borderId="0" xfId="1" applyNumberFormat="1" applyFont="1" applyFill="1" applyBorder="1" applyAlignment="1">
      <alignment horizontal="right" vertical="center"/>
    </xf>
    <xf numFmtId="4" fontId="16" fillId="9" borderId="0" xfId="0" applyNumberFormat="1" applyFont="1" applyFill="1" applyBorder="1" applyAlignment="1">
      <alignment vertical="center"/>
    </xf>
    <xf numFmtId="10" fontId="16" fillId="9" borderId="0" xfId="0" applyNumberFormat="1" applyFont="1" applyFill="1" applyBorder="1" applyAlignment="1">
      <alignment vertical="center"/>
    </xf>
    <xf numFmtId="4" fontId="16" fillId="10" borderId="0" xfId="0" applyNumberFormat="1" applyFont="1" applyFill="1" applyBorder="1" applyAlignment="1">
      <alignment vertical="center"/>
    </xf>
    <xf numFmtId="10" fontId="16" fillId="10" borderId="0" xfId="1" applyNumberFormat="1" applyFont="1" applyFill="1" applyBorder="1" applyAlignment="1">
      <alignment vertical="center"/>
    </xf>
    <xf numFmtId="4" fontId="16" fillId="11" borderId="0" xfId="0" applyNumberFormat="1" applyFont="1" applyFill="1" applyBorder="1" applyAlignment="1">
      <alignment vertical="center"/>
    </xf>
    <xf numFmtId="10" fontId="16" fillId="11" borderId="0" xfId="1" applyNumberFormat="1" applyFont="1" applyFill="1" applyBorder="1" applyAlignment="1">
      <alignment vertical="center"/>
    </xf>
    <xf numFmtId="10" fontId="16" fillId="0" borderId="0" xfId="0" applyNumberFormat="1" applyFont="1" applyBorder="1" applyAlignment="1">
      <alignment vertical="center"/>
    </xf>
    <xf numFmtId="10" fontId="16" fillId="11" borderId="0" xfId="0" applyNumberFormat="1" applyFont="1" applyFill="1" applyBorder="1" applyAlignment="1">
      <alignment vertical="center"/>
    </xf>
    <xf numFmtId="2" fontId="16" fillId="9" borderId="0" xfId="5" applyNumberFormat="1" applyFont="1" applyFill="1" applyBorder="1" applyAlignment="1" applyProtection="1">
      <alignment horizontal="right" vertical="center" wrapText="1"/>
      <protection hidden="1"/>
    </xf>
    <xf numFmtId="2" fontId="16" fillId="5" borderId="0" xfId="5" applyNumberFormat="1" applyFont="1" applyFill="1" applyBorder="1" applyAlignment="1" applyProtection="1">
      <alignment horizontal="right" vertical="center" wrapText="1"/>
      <protection hidden="1"/>
    </xf>
    <xf numFmtId="2" fontId="16" fillId="11" borderId="0" xfId="2" applyNumberFormat="1" applyFont="1" applyFill="1" applyBorder="1" applyAlignment="1" applyProtection="1">
      <alignment horizontal="right" vertical="center" wrapText="1"/>
      <protection hidden="1"/>
    </xf>
    <xf numFmtId="2" fontId="16" fillId="9" borderId="0" xfId="2" applyNumberFormat="1" applyFont="1" applyFill="1" applyBorder="1" applyProtection="1">
      <alignment vertical="center"/>
      <protection hidden="1"/>
    </xf>
    <xf numFmtId="2" fontId="16" fillId="9" borderId="0" xfId="5" applyNumberFormat="1" applyFont="1" applyFill="1" applyBorder="1" applyProtection="1">
      <alignment vertical="center"/>
      <protection hidden="1"/>
    </xf>
    <xf numFmtId="2" fontId="16" fillId="11" borderId="0" xfId="2" applyNumberFormat="1" applyFont="1" applyFill="1" applyBorder="1" applyProtection="1">
      <alignment vertical="center"/>
      <protection hidden="1"/>
    </xf>
    <xf numFmtId="2" fontId="16" fillId="10" borderId="0" xfId="2" applyNumberFormat="1" applyFont="1" applyFill="1" applyBorder="1" applyProtection="1">
      <alignment vertical="center"/>
      <protection hidden="1"/>
    </xf>
    <xf numFmtId="2" fontId="16" fillId="10" borderId="0" xfId="5" applyNumberFormat="1" applyFont="1" applyFill="1" applyBorder="1" applyProtection="1">
      <alignment vertical="center"/>
      <protection hidden="1"/>
    </xf>
    <xf numFmtId="2" fontId="16" fillId="0" borderId="0" xfId="2" applyNumberFormat="1" applyFont="1" applyBorder="1" applyProtection="1">
      <alignment vertical="center"/>
      <protection hidden="1"/>
    </xf>
    <xf numFmtId="2" fontId="16" fillId="5" borderId="0" xfId="5" applyNumberFormat="1" applyFont="1" applyFill="1" applyBorder="1" applyProtection="1">
      <alignment vertical="center"/>
      <protection hidden="1"/>
    </xf>
    <xf numFmtId="1" fontId="24" fillId="0" borderId="0" xfId="2" applyFont="1">
      <alignment vertical="center"/>
    </xf>
    <xf numFmtId="49" fontId="2" fillId="0" borderId="0" xfId="2" applyNumberFormat="1" applyFont="1">
      <alignment vertical="center"/>
    </xf>
    <xf numFmtId="3" fontId="16" fillId="5" borderId="0" xfId="5" applyNumberFormat="1" applyFont="1" applyFill="1" applyBorder="1" applyAlignment="1" applyProtection="1">
      <alignment vertical="center"/>
      <protection hidden="1"/>
    </xf>
    <xf numFmtId="3" fontId="16" fillId="0" borderId="0" xfId="5" applyNumberFormat="1" applyFont="1" applyBorder="1" applyAlignment="1" applyProtection="1">
      <alignment vertical="center"/>
      <protection hidden="1"/>
    </xf>
    <xf numFmtId="1" fontId="25" fillId="0" borderId="0" xfId="2" applyFont="1" applyFill="1" applyBorder="1" applyAlignment="1" applyProtection="1">
      <alignment horizontal="left" vertical="center" indent="1"/>
      <protection hidden="1"/>
    </xf>
    <xf numFmtId="3" fontId="16" fillId="11" borderId="0" xfId="5" applyNumberFormat="1" applyFont="1" applyFill="1" applyBorder="1" applyAlignment="1" applyProtection="1">
      <alignment vertical="center"/>
      <protection hidden="1"/>
    </xf>
    <xf numFmtId="1" fontId="17" fillId="9" borderId="0" xfId="2" applyFont="1" applyFill="1" applyBorder="1" applyAlignment="1" applyProtection="1">
      <alignment horizontal="left" vertical="center"/>
      <protection hidden="1"/>
    </xf>
    <xf numFmtId="3" fontId="17" fillId="9" borderId="0" xfId="5" applyNumberFormat="1" applyFont="1" applyFill="1" applyBorder="1" applyAlignment="1" applyProtection="1">
      <alignment vertical="center"/>
      <protection hidden="1"/>
    </xf>
    <xf numFmtId="1" fontId="24" fillId="0" borderId="0" xfId="2" applyFont="1" applyProtection="1">
      <alignment vertical="center"/>
      <protection hidden="1"/>
    </xf>
    <xf numFmtId="164" fontId="16" fillId="5" borderId="0" xfId="1" applyNumberFormat="1" applyFont="1" applyFill="1" applyBorder="1" applyAlignment="1" applyProtection="1">
      <alignment vertical="center"/>
      <protection hidden="1"/>
    </xf>
    <xf numFmtId="164" fontId="16" fillId="0" borderId="0" xfId="1" applyNumberFormat="1" applyFont="1" applyBorder="1" applyAlignment="1" applyProtection="1">
      <alignment vertical="center"/>
      <protection hidden="1"/>
    </xf>
    <xf numFmtId="164" fontId="16" fillId="11" borderId="0" xfId="1" applyNumberFormat="1" applyFont="1" applyFill="1" applyBorder="1" applyAlignment="1" applyProtection="1">
      <alignment vertical="center"/>
      <protection hidden="1"/>
    </xf>
    <xf numFmtId="164" fontId="17" fillId="9" borderId="0" xfId="1" applyNumberFormat="1" applyFont="1" applyFill="1" applyBorder="1" applyAlignment="1" applyProtection="1">
      <alignment vertical="center"/>
      <protection hidden="1"/>
    </xf>
    <xf numFmtId="164" fontId="24" fillId="0" borderId="0" xfId="5" applyNumberFormat="1" applyFont="1" applyBorder="1" applyAlignment="1" applyProtection="1">
      <alignment vertical="center"/>
      <protection hidden="1"/>
    </xf>
    <xf numFmtId="1" fontId="16" fillId="5" borderId="0" xfId="2" applyFont="1" applyFill="1" applyBorder="1" applyProtection="1">
      <alignment vertical="center"/>
      <protection hidden="1"/>
    </xf>
    <xf numFmtId="1" fontId="17" fillId="12" borderId="0" xfId="2" applyFont="1" applyFill="1" applyBorder="1" applyAlignment="1" applyProtection="1">
      <alignment horizontal="center" vertical="center" wrapText="1"/>
      <protection hidden="1"/>
    </xf>
    <xf numFmtId="1" fontId="16" fillId="9" borderId="0" xfId="2" applyFont="1" applyFill="1" applyBorder="1" applyAlignment="1" applyProtection="1">
      <alignment horizontal="left" vertical="center" indent="1"/>
      <protection hidden="1"/>
    </xf>
    <xf numFmtId="1" fontId="16" fillId="0" borderId="0" xfId="2" applyFont="1" applyFill="1" applyBorder="1" applyAlignment="1" applyProtection="1">
      <alignment horizontal="left" vertical="center" indent="1"/>
      <protection hidden="1"/>
    </xf>
    <xf numFmtId="1" fontId="16" fillId="0" borderId="0" xfId="2" applyFont="1" applyFill="1" applyBorder="1" applyAlignment="1" applyProtection="1">
      <alignment horizontal="left" indent="1"/>
      <protection hidden="1"/>
    </xf>
    <xf numFmtId="165" fontId="16" fillId="0" borderId="0" xfId="2" applyNumberFormat="1" applyFont="1" applyBorder="1" applyAlignment="1" applyProtection="1">
      <alignment horizontal="right" wrapText="1"/>
      <protection hidden="1"/>
    </xf>
    <xf numFmtId="164" fontId="16" fillId="5" borderId="0" xfId="2" applyNumberFormat="1" applyFont="1" applyFill="1" applyBorder="1" applyAlignment="1" applyProtection="1">
      <alignment horizontal="center" vertical="center"/>
      <protection hidden="1"/>
    </xf>
    <xf numFmtId="1" fontId="17" fillId="10" borderId="0" xfId="2" applyFont="1" applyFill="1" applyBorder="1" applyAlignment="1" applyProtection="1">
      <alignment horizontal="left" vertical="center" indent="1"/>
      <protection hidden="1"/>
    </xf>
    <xf numFmtId="165" fontId="16" fillId="10" borderId="0" xfId="2" applyNumberFormat="1" applyFont="1" applyFill="1" applyBorder="1" applyAlignment="1" applyProtection="1">
      <alignment horizontal="right" vertical="center" wrapText="1"/>
      <protection hidden="1"/>
    </xf>
    <xf numFmtId="1" fontId="16" fillId="10" borderId="0" xfId="2" applyFont="1" applyFill="1" applyBorder="1" applyProtection="1">
      <alignment vertical="center"/>
      <protection hidden="1"/>
    </xf>
    <xf numFmtId="164" fontId="16" fillId="10" borderId="0" xfId="2" applyNumberFormat="1" applyFont="1" applyFill="1" applyBorder="1" applyProtection="1">
      <alignment vertical="center"/>
      <protection hidden="1"/>
    </xf>
    <xf numFmtId="165" fontId="16" fillId="0" borderId="0" xfId="2" applyNumberFormat="1" applyFont="1" applyFill="1" applyBorder="1" applyAlignment="1" applyProtection="1">
      <alignment horizontal="right" vertical="center" wrapText="1"/>
      <protection hidden="1"/>
    </xf>
    <xf numFmtId="164" fontId="16" fillId="0" borderId="0" xfId="5" applyNumberFormat="1" applyFont="1" applyFill="1" applyBorder="1" applyProtection="1">
      <alignment vertical="center"/>
      <protection hidden="1"/>
    </xf>
    <xf numFmtId="10" fontId="16" fillId="10" borderId="0" xfId="5" applyNumberFormat="1" applyFont="1" applyFill="1" applyBorder="1" applyProtection="1">
      <alignment vertical="center"/>
      <protection hidden="1"/>
    </xf>
    <xf numFmtId="0" fontId="26" fillId="0" borderId="0" xfId="6" applyFont="1" applyAlignment="1" applyProtection="1">
      <alignment vertical="center"/>
      <protection hidden="1"/>
    </xf>
    <xf numFmtId="0" fontId="26" fillId="0" borderId="0" xfId="6" applyFont="1" applyAlignment="1" applyProtection="1">
      <alignment vertical="center" wrapText="1"/>
      <protection hidden="1"/>
    </xf>
    <xf numFmtId="49" fontId="22" fillId="3" borderId="0" xfId="2" applyNumberFormat="1" applyFont="1" applyFill="1" applyBorder="1" applyAlignment="1" applyProtection="1">
      <alignment vertical="center" wrapText="1"/>
      <protection hidden="1"/>
    </xf>
    <xf numFmtId="49" fontId="22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0" borderId="0" xfId="2" applyFont="1" applyBorder="1" applyProtection="1">
      <alignment vertical="center"/>
      <protection hidden="1"/>
    </xf>
    <xf numFmtId="165" fontId="16" fillId="5" borderId="0" xfId="2" applyNumberFormat="1" applyFont="1" applyFill="1" applyBorder="1" applyProtection="1">
      <alignment vertical="center"/>
      <protection hidden="1"/>
    </xf>
    <xf numFmtId="0" fontId="26" fillId="0" borderId="0" xfId="6" applyFont="1" applyFill="1" applyBorder="1" applyAlignment="1" applyProtection="1">
      <alignment vertical="center"/>
      <protection hidden="1"/>
    </xf>
    <xf numFmtId="0" fontId="27" fillId="0" borderId="0" xfId="7" applyFont="1" applyFill="1" applyBorder="1" applyAlignment="1" applyProtection="1">
      <alignment horizontal="center"/>
      <protection hidden="1"/>
    </xf>
    <xf numFmtId="3" fontId="27" fillId="0" borderId="0" xfId="7" applyNumberFormat="1" applyFont="1" applyFill="1" applyBorder="1" applyAlignment="1" applyProtection="1">
      <alignment horizontal="right" wrapText="1"/>
      <protection hidden="1"/>
    </xf>
    <xf numFmtId="0" fontId="17" fillId="9" borderId="0" xfId="6" applyFont="1" applyFill="1" applyBorder="1" applyAlignment="1" applyProtection="1">
      <alignment vertical="center"/>
      <protection hidden="1"/>
    </xf>
    <xf numFmtId="165" fontId="17" fillId="9" borderId="0" xfId="2" applyNumberFormat="1" applyFont="1" applyFill="1" applyBorder="1" applyProtection="1">
      <alignment vertical="center"/>
      <protection hidden="1"/>
    </xf>
    <xf numFmtId="1" fontId="23" fillId="0" borderId="0" xfId="2" applyFont="1" applyBorder="1" applyAlignment="1" applyProtection="1">
      <alignment wrapText="1"/>
      <protection hidden="1"/>
    </xf>
    <xf numFmtId="0" fontId="27" fillId="0" borderId="0" xfId="7" applyFont="1" applyFill="1" applyBorder="1" applyAlignment="1" applyProtection="1">
      <alignment horizontal="left" wrapText="1"/>
      <protection hidden="1"/>
    </xf>
    <xf numFmtId="0" fontId="27" fillId="0" borderId="0" xfId="7" applyFont="1" applyFill="1" applyBorder="1" applyAlignment="1" applyProtection="1">
      <alignment horizontal="center" wrapText="1"/>
      <protection hidden="1"/>
    </xf>
    <xf numFmtId="1" fontId="17" fillId="5" borderId="0" xfId="2" applyNumberFormat="1" applyFont="1" applyFill="1" applyBorder="1" applyAlignment="1" applyProtection="1">
      <alignment horizontal="center" vertical="center"/>
      <protection hidden="1"/>
    </xf>
    <xf numFmtId="1" fontId="17" fillId="12" borderId="0" xfId="2" applyFont="1" applyFill="1" applyBorder="1" applyAlignment="1" applyProtection="1">
      <alignment horizontal="center" vertical="center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0" fontId="17" fillId="0" borderId="0" xfId="6" applyFont="1" applyBorder="1" applyAlignment="1" applyProtection="1">
      <alignment vertical="center"/>
      <protection hidden="1"/>
    </xf>
    <xf numFmtId="3" fontId="16" fillId="5" borderId="0" xfId="6" applyNumberFormat="1" applyFont="1" applyFill="1" applyBorder="1" applyAlignment="1" applyProtection="1">
      <alignment horizontal="right" vertical="center" wrapText="1"/>
      <protection hidden="1"/>
    </xf>
    <xf numFmtId="3" fontId="16" fillId="13" borderId="0" xfId="6" applyNumberFormat="1" applyFont="1" applyFill="1" applyBorder="1" applyAlignment="1" applyProtection="1">
      <alignment horizontal="right" vertical="center" wrapText="1"/>
      <protection hidden="1"/>
    </xf>
    <xf numFmtId="164" fontId="16" fillId="13" borderId="0" xfId="5" applyNumberFormat="1" applyFont="1" applyFill="1" applyBorder="1" applyProtection="1">
      <alignment vertical="center"/>
      <protection hidden="1"/>
    </xf>
    <xf numFmtId="10" fontId="16" fillId="13" borderId="0" xfId="5" applyNumberFormat="1" applyFont="1" applyFill="1" applyBorder="1" applyProtection="1">
      <alignment vertical="center"/>
      <protection hidden="1"/>
    </xf>
    <xf numFmtId="0" fontId="26" fillId="13" borderId="0" xfId="6" applyFont="1" applyFill="1" applyAlignment="1" applyProtection="1">
      <alignment vertical="center"/>
      <protection hidden="1"/>
    </xf>
    <xf numFmtId="164" fontId="16" fillId="13" borderId="0" xfId="6" applyNumberFormat="1" applyFont="1" applyFill="1" applyBorder="1" applyAlignment="1" applyProtection="1">
      <alignment horizontal="right" vertical="center" wrapText="1"/>
      <protection hidden="1"/>
    </xf>
    <xf numFmtId="164" fontId="16" fillId="5" borderId="0" xfId="6" applyNumberFormat="1" applyFont="1" applyFill="1" applyBorder="1" applyAlignment="1" applyProtection="1">
      <alignment horizontal="right" vertical="center" wrapText="1"/>
      <protection hidden="1"/>
    </xf>
    <xf numFmtId="3" fontId="16" fillId="13" borderId="0" xfId="6" quotePrefix="1" applyNumberFormat="1" applyFont="1" applyFill="1" applyBorder="1" applyAlignment="1" applyProtection="1">
      <alignment horizontal="right" vertical="center" wrapText="1"/>
      <protection hidden="1"/>
    </xf>
    <xf numFmtId="164" fontId="16" fillId="5" borderId="0" xfId="6" quotePrefix="1" applyNumberFormat="1" applyFont="1" applyFill="1" applyBorder="1" applyAlignment="1" applyProtection="1">
      <alignment horizontal="right" vertical="center" wrapText="1"/>
      <protection hidden="1"/>
    </xf>
    <xf numFmtId="3" fontId="17" fillId="9" borderId="0" xfId="6" applyNumberFormat="1" applyFont="1" applyFill="1" applyBorder="1" applyAlignment="1" applyProtection="1">
      <alignment horizontal="right" vertical="center" wrapText="1"/>
      <protection hidden="1"/>
    </xf>
    <xf numFmtId="164" fontId="17" fillId="9" borderId="0" xfId="5" applyNumberFormat="1" applyFont="1" applyFill="1" applyBorder="1" applyProtection="1">
      <alignment vertical="center"/>
      <protection hidden="1"/>
    </xf>
    <xf numFmtId="10" fontId="17" fillId="9" borderId="0" xfId="5" applyNumberFormat="1" applyFont="1" applyFill="1" applyBorder="1" applyProtection="1">
      <alignment vertical="center"/>
      <protection hidden="1"/>
    </xf>
    <xf numFmtId="0" fontId="20" fillId="5" borderId="0" xfId="6" applyFont="1" applyFill="1" applyBorder="1" applyAlignment="1" applyProtection="1">
      <alignment horizontal="left" vertical="center" wrapText="1"/>
      <protection hidden="1"/>
    </xf>
    <xf numFmtId="0" fontId="27" fillId="0" borderId="0" xfId="6" applyFont="1" applyAlignment="1" applyProtection="1">
      <alignment vertical="center"/>
      <protection hidden="1"/>
    </xf>
    <xf numFmtId="1" fontId="28" fillId="0" borderId="0" xfId="2" applyFont="1" applyFill="1" applyBorder="1" applyAlignment="1" applyProtection="1">
      <alignment vertical="center" wrapText="1"/>
      <protection hidden="1"/>
    </xf>
    <xf numFmtId="1" fontId="17" fillId="9" borderId="0" xfId="2" applyFont="1" applyFill="1" applyBorder="1" applyAlignment="1" applyProtection="1">
      <alignment horizontal="left" vertical="center" wrapText="1"/>
      <protection hidden="1"/>
    </xf>
    <xf numFmtId="1" fontId="17" fillId="11" borderId="0" xfId="2" applyFont="1" applyFill="1" applyBorder="1" applyAlignment="1" applyProtection="1">
      <alignment horizontal="left" vertical="center" wrapText="1"/>
      <protection hidden="1"/>
    </xf>
    <xf numFmtId="3" fontId="16" fillId="0" borderId="0" xfId="2" applyNumberFormat="1" applyFont="1" applyBorder="1" applyAlignment="1" applyProtection="1">
      <alignment horizontal="right" vertical="center"/>
      <protection hidden="1"/>
    </xf>
    <xf numFmtId="164" fontId="16" fillId="0" borderId="0" xfId="5" applyNumberFormat="1" applyFont="1" applyBorder="1" applyAlignment="1" applyProtection="1">
      <alignment horizontal="right" vertical="center" wrapText="1"/>
      <protection hidden="1"/>
    </xf>
    <xf numFmtId="1" fontId="29" fillId="0" borderId="0" xfId="2" applyFont="1" applyBorder="1" applyAlignment="1" applyProtection="1">
      <alignment vertical="center" wrapText="1"/>
      <protection hidden="1"/>
    </xf>
    <xf numFmtId="1" fontId="30" fillId="14" borderId="3" xfId="2" applyFont="1" applyFill="1" applyBorder="1" applyAlignment="1">
      <alignment horizontal="center" vertical="center"/>
    </xf>
    <xf numFmtId="1" fontId="2" fillId="0" borderId="4" xfId="2" applyFont="1" applyBorder="1" applyAlignment="1" applyProtection="1">
      <alignment horizontal="left"/>
    </xf>
    <xf numFmtId="1" fontId="24" fillId="14" borderId="5" xfId="2" applyFont="1" applyFill="1" applyBorder="1" applyAlignment="1">
      <alignment vertical="center"/>
    </xf>
    <xf numFmtId="1" fontId="30" fillId="14" borderId="6" xfId="2" applyFont="1" applyFill="1" applyBorder="1" applyAlignment="1">
      <alignment horizontal="center" vertical="center"/>
    </xf>
    <xf numFmtId="1" fontId="2" fillId="0" borderId="7" xfId="2" applyFont="1" applyBorder="1" applyAlignment="1" applyProtection="1">
      <alignment horizontal="left"/>
    </xf>
    <xf numFmtId="1" fontId="30" fillId="14" borderId="8" xfId="2" applyFont="1" applyFill="1" applyBorder="1" applyAlignment="1">
      <alignment horizontal="center" vertical="center"/>
    </xf>
    <xf numFmtId="1" fontId="2" fillId="0" borderId="9" xfId="2" applyFont="1" applyBorder="1" applyAlignment="1" applyProtection="1">
      <alignment horizontal="left"/>
    </xf>
    <xf numFmtId="1" fontId="31" fillId="14" borderId="10" xfId="2" applyNumberFormat="1" applyFont="1" applyFill="1" applyBorder="1" applyAlignment="1">
      <alignment horizontal="center" vertical="center" wrapText="1"/>
    </xf>
    <xf numFmtId="1" fontId="30" fillId="14" borderId="3" xfId="2" applyFont="1" applyFill="1" applyBorder="1" applyAlignment="1">
      <alignment horizontal="center" vertical="center" wrapText="1"/>
    </xf>
    <xf numFmtId="1" fontId="2" fillId="0" borderId="4" xfId="2" applyFont="1" applyFill="1" applyBorder="1" applyAlignment="1">
      <alignment horizontal="left" vertical="center" wrapText="1"/>
    </xf>
    <xf numFmtId="1" fontId="30" fillId="14" borderId="6" xfId="2" applyFont="1" applyFill="1" applyBorder="1" applyAlignment="1">
      <alignment horizontal="center" vertical="center" wrapText="1"/>
    </xf>
    <xf numFmtId="1" fontId="2" fillId="0" borderId="7" xfId="2" applyFont="1" applyFill="1" applyBorder="1" applyAlignment="1">
      <alignment horizontal="left" vertical="center" wrapText="1"/>
    </xf>
    <xf numFmtId="1" fontId="2" fillId="0" borderId="0" xfId="2" applyAlignment="1">
      <alignment horizontal="center" vertical="center"/>
    </xf>
    <xf numFmtId="1" fontId="33" fillId="14" borderId="11" xfId="2" applyNumberFormat="1" applyFont="1" applyFill="1" applyBorder="1" applyAlignment="1" applyProtection="1">
      <alignment horizontal="center" vertical="center" wrapText="1"/>
      <protection hidden="1"/>
    </xf>
    <xf numFmtId="1" fontId="34" fillId="15" borderId="10" xfId="2" applyFont="1" applyFill="1" applyBorder="1" applyAlignment="1">
      <alignment horizontal="center" vertical="center" wrapText="1"/>
    </xf>
    <xf numFmtId="1" fontId="34" fillId="15" borderId="12" xfId="2" applyFont="1" applyFill="1" applyBorder="1" applyAlignment="1">
      <alignment horizontal="center" vertical="center" wrapText="1"/>
    </xf>
    <xf numFmtId="1" fontId="34" fillId="15" borderId="13" xfId="2" applyFont="1" applyFill="1" applyBorder="1" applyAlignment="1">
      <alignment horizontal="center" vertical="center" wrapText="1"/>
    </xf>
    <xf numFmtId="0" fontId="30" fillId="14" borderId="14" xfId="2" applyNumberFormat="1" applyFont="1" applyFill="1" applyBorder="1" applyAlignment="1" applyProtection="1">
      <alignment horizontal="center" vertical="center"/>
      <protection hidden="1"/>
    </xf>
    <xf numFmtId="1" fontId="30" fillId="14" borderId="11" xfId="2" applyNumberFormat="1" applyFont="1" applyFill="1" applyBorder="1" applyAlignment="1">
      <alignment horizontal="center" vertical="center" wrapText="1"/>
    </xf>
    <xf numFmtId="1" fontId="2" fillId="0" borderId="0" xfId="2" applyFont="1" applyAlignment="1">
      <alignment vertical="center" wrapText="1"/>
    </xf>
    <xf numFmtId="49" fontId="2" fillId="16" borderId="0" xfId="2" applyNumberFormat="1" applyFont="1" applyFill="1">
      <alignment vertical="center"/>
    </xf>
    <xf numFmtId="0" fontId="26" fillId="0" borderId="0" xfId="6" applyFont="1" applyAlignment="1" applyProtection="1">
      <alignment horizontal="right" vertical="center"/>
      <protection hidden="1"/>
    </xf>
    <xf numFmtId="49" fontId="17" fillId="5" borderId="0" xfId="2" applyNumberFormat="1" applyFont="1" applyFill="1" applyBorder="1" applyAlignment="1" applyProtection="1">
      <alignment horizontal="right" vertical="center" wrapText="1"/>
      <protection hidden="1"/>
    </xf>
    <xf numFmtId="0" fontId="17" fillId="5" borderId="0" xfId="2" applyNumberFormat="1" applyFont="1" applyFill="1" applyBorder="1" applyAlignment="1" applyProtection="1">
      <alignment horizontal="right" vertical="center" wrapText="1"/>
      <protection hidden="1"/>
    </xf>
    <xf numFmtId="3" fontId="17" fillId="9" borderId="0" xfId="2" applyNumberFormat="1" applyFont="1" applyFill="1" applyBorder="1" applyAlignment="1" applyProtection="1">
      <alignment horizontal="right" vertical="center"/>
      <protection hidden="1"/>
    </xf>
    <xf numFmtId="164" fontId="17" fillId="9" borderId="0" xfId="5" applyNumberFormat="1" applyFont="1" applyFill="1" applyBorder="1" applyAlignment="1" applyProtection="1">
      <alignment horizontal="right" vertical="center" wrapText="1"/>
      <protection hidden="1"/>
    </xf>
    <xf numFmtId="3" fontId="17" fillId="11" borderId="0" xfId="2" applyNumberFormat="1" applyFont="1" applyFill="1" applyBorder="1" applyAlignment="1" applyProtection="1">
      <alignment horizontal="right" vertical="center"/>
      <protection hidden="1"/>
    </xf>
    <xf numFmtId="164" fontId="17" fillId="11" borderId="0" xfId="5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6" applyNumberFormat="1" applyFont="1" applyBorder="1" applyAlignment="1" applyProtection="1">
      <alignment horizontal="right" vertical="center" wrapText="1"/>
      <protection hidden="1"/>
    </xf>
    <xf numFmtId="3" fontId="17" fillId="11" borderId="0" xfId="6" applyNumberFormat="1" applyFont="1" applyFill="1" applyBorder="1" applyAlignment="1" applyProtection="1">
      <alignment horizontal="right" vertical="center" wrapText="1"/>
      <protection hidden="1"/>
    </xf>
    <xf numFmtId="0" fontId="26" fillId="13" borderId="0" xfId="6" applyFont="1" applyFill="1" applyAlignment="1" applyProtection="1">
      <alignment horizontal="right" vertical="center"/>
      <protection hidden="1"/>
    </xf>
  </cellXfs>
  <cellStyles count="188">
    <cellStyle name="20% - Énfasis1 2" xfId="8"/>
    <cellStyle name="20% - Énfasis1 3" xfId="9"/>
    <cellStyle name="20% - Énfasis1 4" xfId="10"/>
    <cellStyle name="20% - Énfasis1 5" xfId="11"/>
    <cellStyle name="20% - Énfasis2 2" xfId="12"/>
    <cellStyle name="20% - Énfasis2 3" xfId="13"/>
    <cellStyle name="20% - Énfasis2 4" xfId="14"/>
    <cellStyle name="20% - Énfasis2 5" xfId="15"/>
    <cellStyle name="20% - Énfasis3 2" xfId="16"/>
    <cellStyle name="20% - Énfasis3 3" xfId="17"/>
    <cellStyle name="20% - Énfasis3 4" xfId="18"/>
    <cellStyle name="20% - Énfasis3 5" xfId="19"/>
    <cellStyle name="20% - Énfasis4 2" xfId="20"/>
    <cellStyle name="20% - Énfasis4 3" xfId="21"/>
    <cellStyle name="20% - Énfasis4 4" xfId="22"/>
    <cellStyle name="20% - Énfasis4 5" xfId="23"/>
    <cellStyle name="20% - Énfasis5 2" xfId="24"/>
    <cellStyle name="20% - Énfasis5 3" xfId="25"/>
    <cellStyle name="20% - Énfasis5 4" xfId="26"/>
    <cellStyle name="20% - Énfasis5 5" xfId="27"/>
    <cellStyle name="20% - Énfasis6 2" xfId="28"/>
    <cellStyle name="20% - Énfasis6 3" xfId="29"/>
    <cellStyle name="20% - Énfasis6 4" xfId="30"/>
    <cellStyle name="20% - Énfasis6 5" xfId="31"/>
    <cellStyle name="40% - Énfasis1 2" xfId="32"/>
    <cellStyle name="40% - Énfasis1 3" xfId="33"/>
    <cellStyle name="40% - Énfasis1 4" xfId="34"/>
    <cellStyle name="40% - Énfasis1 5" xfId="35"/>
    <cellStyle name="40% - Énfasis2 2" xfId="36"/>
    <cellStyle name="40% - Énfasis2 3" xfId="37"/>
    <cellStyle name="40% - Énfasis2 4" xfId="38"/>
    <cellStyle name="40% - Énfasis2 5" xfId="39"/>
    <cellStyle name="40% - Énfasis3 2" xfId="40"/>
    <cellStyle name="40% - Énfasis3 3" xfId="41"/>
    <cellStyle name="40% - Énfasis3 4" xfId="42"/>
    <cellStyle name="40% - Énfasis3 5" xfId="43"/>
    <cellStyle name="40% - Énfasis4 2" xfId="44"/>
    <cellStyle name="40% - Énfasis4 3" xfId="45"/>
    <cellStyle name="40% - Énfasis4 4" xfId="46"/>
    <cellStyle name="40% - Énfasis4 5" xfId="47"/>
    <cellStyle name="40% - Énfasis5 2" xfId="48"/>
    <cellStyle name="40% - Énfasis5 3" xfId="49"/>
    <cellStyle name="40% - Énfasis5 4" xfId="50"/>
    <cellStyle name="40% - Énfasis5 5" xfId="51"/>
    <cellStyle name="40% - Énfasis6 2" xfId="52"/>
    <cellStyle name="40% - Énfasis6 3" xfId="53"/>
    <cellStyle name="40% - Énfasis6 4" xfId="54"/>
    <cellStyle name="40% - Énfasis6 5" xfId="55"/>
    <cellStyle name="60% - Énfasis1 2" xfId="56"/>
    <cellStyle name="60% - Énfasis1 3" xfId="57"/>
    <cellStyle name="60% - Énfasis1 4" xfId="58"/>
    <cellStyle name="60% - Énfasis1 5" xfId="59"/>
    <cellStyle name="60% - Énfasis2 2" xfId="60"/>
    <cellStyle name="60% - Énfasis2 3" xfId="61"/>
    <cellStyle name="60% - Énfasis2 4" xfId="62"/>
    <cellStyle name="60% - Énfasis2 5" xfId="63"/>
    <cellStyle name="60% - Énfasis3 2" xfId="64"/>
    <cellStyle name="60% - Énfasis3 3" xfId="65"/>
    <cellStyle name="60% - Énfasis3 4" xfId="66"/>
    <cellStyle name="60% - Énfasis3 5" xfId="67"/>
    <cellStyle name="60% - Énfasis4 2" xfId="68"/>
    <cellStyle name="60% - Énfasis4 3" xfId="69"/>
    <cellStyle name="60% - Énfasis4 4" xfId="70"/>
    <cellStyle name="60% - Énfasis4 5" xfId="71"/>
    <cellStyle name="60% - Énfasis5 2" xfId="72"/>
    <cellStyle name="60% - Énfasis5 3" xfId="73"/>
    <cellStyle name="60% - Énfasis5 4" xfId="74"/>
    <cellStyle name="60% - Énfasis5 5" xfId="75"/>
    <cellStyle name="60% - Énfasis6 2" xfId="76"/>
    <cellStyle name="60% - Énfasis6 3" xfId="77"/>
    <cellStyle name="60% - Énfasis6 4" xfId="78"/>
    <cellStyle name="60% - Énfasis6 5" xfId="79"/>
    <cellStyle name="Buena 2" xfId="80"/>
    <cellStyle name="Buena 3" xfId="81"/>
    <cellStyle name="Buena 4" xfId="82"/>
    <cellStyle name="Buena 5" xfId="83"/>
    <cellStyle name="Cabecera 1" xfId="84"/>
    <cellStyle name="Cabecera 2" xfId="85"/>
    <cellStyle name="Cálculo 2" xfId="86"/>
    <cellStyle name="Cálculo 3" xfId="87"/>
    <cellStyle name="Cálculo 4" xfId="88"/>
    <cellStyle name="Cálculo 5" xfId="89"/>
    <cellStyle name="Celda de comprobación 2" xfId="90"/>
    <cellStyle name="Celda de comprobación 3" xfId="91"/>
    <cellStyle name="Celda de comprobación 4" xfId="92"/>
    <cellStyle name="Celda de comprobación 5" xfId="93"/>
    <cellStyle name="Celda vinculada 2" xfId="94"/>
    <cellStyle name="Celda vinculada 3" xfId="95"/>
    <cellStyle name="Celda vinculada 4" xfId="96"/>
    <cellStyle name="Celda vinculada 5" xfId="97"/>
    <cellStyle name="Encabezado 4 2" xfId="98"/>
    <cellStyle name="Encabezado 4 3" xfId="99"/>
    <cellStyle name="Encabezado 4 4" xfId="100"/>
    <cellStyle name="Encabezado 4 5" xfId="101"/>
    <cellStyle name="Énfasis1 2" xfId="102"/>
    <cellStyle name="Énfasis1 3" xfId="103"/>
    <cellStyle name="Énfasis1 4" xfId="104"/>
    <cellStyle name="Énfasis1 5" xfId="105"/>
    <cellStyle name="Énfasis2 2" xfId="106"/>
    <cellStyle name="Énfasis2 3" xfId="107"/>
    <cellStyle name="Énfasis2 4" xfId="108"/>
    <cellStyle name="Énfasis2 5" xfId="109"/>
    <cellStyle name="Énfasis3 2" xfId="110"/>
    <cellStyle name="Énfasis3 3" xfId="111"/>
    <cellStyle name="Énfasis3 4" xfId="112"/>
    <cellStyle name="Énfasis3 5" xfId="113"/>
    <cellStyle name="Énfasis4 2" xfId="114"/>
    <cellStyle name="Énfasis4 3" xfId="115"/>
    <cellStyle name="Énfasis4 4" xfId="116"/>
    <cellStyle name="Énfasis4 5" xfId="117"/>
    <cellStyle name="Énfasis5 2" xfId="118"/>
    <cellStyle name="Énfasis5 3" xfId="119"/>
    <cellStyle name="Énfasis5 4" xfId="120"/>
    <cellStyle name="Énfasis5 5" xfId="121"/>
    <cellStyle name="Énfasis6 2" xfId="122"/>
    <cellStyle name="Énfasis6 3" xfId="123"/>
    <cellStyle name="Énfasis6 4" xfId="124"/>
    <cellStyle name="Énfasis6 5" xfId="125"/>
    <cellStyle name="Entrada 2" xfId="126"/>
    <cellStyle name="Entrada 3" xfId="127"/>
    <cellStyle name="Entrada 4" xfId="128"/>
    <cellStyle name="Entrada 5" xfId="129"/>
    <cellStyle name="Estilo 1" xfId="130"/>
    <cellStyle name="Euro" xfId="131"/>
    <cellStyle name="Fecha" xfId="132"/>
    <cellStyle name="Fijo" xfId="133"/>
    <cellStyle name="Hipervínculo 2" xfId="4"/>
    <cellStyle name="Incorrecto 2" xfId="134"/>
    <cellStyle name="Incorrecto 3" xfId="135"/>
    <cellStyle name="Incorrecto 4" xfId="136"/>
    <cellStyle name="Incorrecto 5" xfId="137"/>
    <cellStyle name="Millares [0] 2" xfId="138"/>
    <cellStyle name="Monetario" xfId="139"/>
    <cellStyle name="Monetario0" xfId="140"/>
    <cellStyle name="Neutral 2" xfId="141"/>
    <cellStyle name="Neutral 3" xfId="142"/>
    <cellStyle name="Neutral 4" xfId="143"/>
    <cellStyle name="Neutral 5" xfId="144"/>
    <cellStyle name="Normal" xfId="0" builtinId="0"/>
    <cellStyle name="Normal 2" xfId="145"/>
    <cellStyle name="Normal 2 2" xfId="2"/>
    <cellStyle name="Normal 3" xfId="146"/>
    <cellStyle name="Normal 3 2" xfId="147"/>
    <cellStyle name="Normal_Hoja1" xfId="7"/>
    <cellStyle name="Normal_PlazasEstablecimientosMunicipioAutAños" xfId="6"/>
    <cellStyle name="Normal_Series anuales Estadísticas de Turismo" xfId="3"/>
    <cellStyle name="Notas 2" xfId="148"/>
    <cellStyle name="Notas 3" xfId="149"/>
    <cellStyle name="Notas 4" xfId="150"/>
    <cellStyle name="Notas 5" xfId="151"/>
    <cellStyle name="Porcentaje" xfId="152"/>
    <cellStyle name="Porcentual" xfId="1" builtinId="5"/>
    <cellStyle name="Porcentual 2" xfId="153"/>
    <cellStyle name="Porcentual 2 2" xfId="5"/>
    <cellStyle name="Punto" xfId="154"/>
    <cellStyle name="Punto0" xfId="155"/>
    <cellStyle name="Salida 2" xfId="156"/>
    <cellStyle name="Salida 3" xfId="157"/>
    <cellStyle name="Salida 4" xfId="158"/>
    <cellStyle name="Salida 5" xfId="159"/>
    <cellStyle name="Texto de advertencia 2" xfId="160"/>
    <cellStyle name="Texto de advertencia 3" xfId="161"/>
    <cellStyle name="Texto de advertencia 4" xfId="162"/>
    <cellStyle name="Texto de advertencia 5" xfId="163"/>
    <cellStyle name="Texto explicativo 2" xfId="164"/>
    <cellStyle name="Texto explicativo 3" xfId="165"/>
    <cellStyle name="Texto explicativo 4" xfId="166"/>
    <cellStyle name="Texto explicativo 5" xfId="167"/>
    <cellStyle name="Título 1 2" xfId="168"/>
    <cellStyle name="Título 1 3" xfId="169"/>
    <cellStyle name="Título 1 4" xfId="170"/>
    <cellStyle name="Título 1 5" xfId="171"/>
    <cellStyle name="Título 2 2" xfId="172"/>
    <cellStyle name="Título 2 3" xfId="173"/>
    <cellStyle name="Título 2 4" xfId="174"/>
    <cellStyle name="Título 2 5" xfId="175"/>
    <cellStyle name="Título 3 2" xfId="176"/>
    <cellStyle name="Título 3 3" xfId="177"/>
    <cellStyle name="Título 3 4" xfId="178"/>
    <cellStyle name="Título 3 5" xfId="179"/>
    <cellStyle name="Título 4" xfId="180"/>
    <cellStyle name="Título 5" xfId="181"/>
    <cellStyle name="Título 6" xfId="182"/>
    <cellStyle name="Título 7" xfId="183"/>
    <cellStyle name="Total 2" xfId="184"/>
    <cellStyle name="Total 3" xfId="185"/>
    <cellStyle name="Total 4" xfId="186"/>
    <cellStyle name="Total 5" xfId="187"/>
  </cellStyles>
  <dxfs count="493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styles" Target="styles.xml"/><Relationship Id="rId45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2.xml"/><Relationship Id="rId20" Type="http://schemas.openxmlformats.org/officeDocument/2006/relationships/worksheet" Target="worksheets/sheet20.xml"/><Relationship Id="rId41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actualizaciones!$A$2</c:f>
          <c:strCache>
            <c:ptCount val="1"/>
            <c:pt idx="0">
              <c:v>I cuatrimestre 2012</c:v>
            </c:pt>
          </c:strCache>
        </c:strRef>
      </c:tx>
      <c:layout>
        <c:manualLayout>
          <c:xMode val="edge"/>
          <c:yMode val="edge"/>
          <c:x val="0.40014383640458279"/>
          <c:y val="7.8110989714802403E-2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7383177570095176E-2"/>
          <c:y val="0.20975609756098107"/>
          <c:w val="0.93458086086699677"/>
          <c:h val="0.37560975609756098"/>
        </c:manualLayout>
      </c:layout>
      <c:barChart>
        <c:barDir val="col"/>
        <c:grouping val="clustered"/>
        <c:ser>
          <c:idx val="2"/>
          <c:order val="0"/>
          <c:tx>
            <c:strRef>
              <c:f>'Alojados por municipio'!$E$6</c:f>
              <c:strCache>
                <c:ptCount val="1"/>
                <c:pt idx="0">
                  <c:v>I cuatrimestre 2012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('Alojados por municipio'!$E$8:$E$10,'Alojados por municipio'!$E$12:$E$14,'Alojados por municipio'!$E$16:$E$18,'Alojados por municipio'!$E$20:$E$22,'Alojados por municipio'!$E$24:$E$26)</c:f>
              <c:numCache>
                <c:formatCode>#,##0_)</c:formatCode>
                <c:ptCount val="15"/>
                <c:pt idx="0">
                  <c:v>1650465</c:v>
                </c:pt>
                <c:pt idx="1">
                  <c:v>1065560</c:v>
                </c:pt>
                <c:pt idx="2">
                  <c:v>584905</c:v>
                </c:pt>
                <c:pt idx="3">
                  <c:v>596044</c:v>
                </c:pt>
                <c:pt idx="4">
                  <c:v>415638</c:v>
                </c:pt>
                <c:pt idx="5">
                  <c:v>180406</c:v>
                </c:pt>
                <c:pt idx="6">
                  <c:v>467476</c:v>
                </c:pt>
                <c:pt idx="7">
                  <c:v>224777</c:v>
                </c:pt>
                <c:pt idx="8">
                  <c:v>242699</c:v>
                </c:pt>
                <c:pt idx="9">
                  <c:v>230825</c:v>
                </c:pt>
                <c:pt idx="10">
                  <c:v>173135</c:v>
                </c:pt>
                <c:pt idx="11">
                  <c:v>57690</c:v>
                </c:pt>
                <c:pt idx="12">
                  <c:v>61311</c:v>
                </c:pt>
                <c:pt idx="13">
                  <c:v>61311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10"/>
        <c:overlap val="-10"/>
        <c:axId val="511960192"/>
        <c:axId val="511962112"/>
      </c:barChart>
      <c:catAx>
        <c:axId val="51196019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10333207411E-3"/>
              <c:y val="0.937651107008753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11962112"/>
        <c:crosses val="autoZero"/>
        <c:auto val="1"/>
        <c:lblAlgn val="ctr"/>
        <c:lblOffset val="100"/>
        <c:tickLblSkip val="1"/>
        <c:tickMarkSkip val="1"/>
      </c:catAx>
      <c:valAx>
        <c:axId val="511962112"/>
        <c:scaling>
          <c:orientation val="minMax"/>
        </c:scaling>
        <c:delete val="1"/>
        <c:axPos val="l"/>
        <c:numFmt formatCode="#,##0_)" sourceLinked="1"/>
        <c:tickLblPos val="none"/>
        <c:crossAx val="5119601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1" r="0.7500000000000141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categoría'!$B$5:$G$5</c:f>
          <c:strCache>
            <c:ptCount val="1"/>
            <c:pt idx="0">
              <c:v>TURISMO ALOJADO EN ADEJE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568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437"/>
          <c:w val="0.90468819022231306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tipología y categoría'!$E$6</c:f>
              <c:strCache>
                <c:ptCount val="1"/>
                <c:pt idx="0">
                  <c:v>I cuatrimestre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categoría'!$B$8,'Alojados tipología y categoría'!$B$10:$B$14,'Alojados tipología y categoría'!$B$16)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categoría'!$E$8,'Alojados tipología y categoría'!$E$10:$E$14,'Alojados tipología y categoría'!$E$16)</c:f>
              <c:numCache>
                <c:formatCode>#,##0_)</c:formatCode>
                <c:ptCount val="7"/>
                <c:pt idx="0">
                  <c:v>596044</c:v>
                </c:pt>
                <c:pt idx="1">
                  <c:v>415638</c:v>
                </c:pt>
                <c:pt idx="2">
                  <c:v>72418</c:v>
                </c:pt>
                <c:pt idx="3">
                  <c:v>274383</c:v>
                </c:pt>
                <c:pt idx="4">
                  <c:v>61862</c:v>
                </c:pt>
                <c:pt idx="5">
                  <c:v>6975</c:v>
                </c:pt>
                <c:pt idx="6">
                  <c:v>180406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categoría'!$C$6</c:f>
              <c:strCache>
                <c:ptCount val="1"/>
                <c:pt idx="0">
                  <c:v>I cuatrimestre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categoría'!$B$8,'Alojados tipología y categoría'!$B$10:$B$14,'Alojados tipología y categoría'!$B$16)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categoría'!$C$8,'Alojados tipología y categoría'!$C$10:$C$14,'Alojados tipología y categoría'!$C$16)</c:f>
              <c:numCache>
                <c:formatCode>#,##0_)</c:formatCode>
                <c:ptCount val="7"/>
                <c:pt idx="0">
                  <c:v>613340</c:v>
                </c:pt>
                <c:pt idx="1">
                  <c:v>410026</c:v>
                </c:pt>
                <c:pt idx="2">
                  <c:v>60635</c:v>
                </c:pt>
                <c:pt idx="3">
                  <c:v>281791</c:v>
                </c:pt>
                <c:pt idx="4">
                  <c:v>63516</c:v>
                </c:pt>
                <c:pt idx="5">
                  <c:v>4084</c:v>
                </c:pt>
                <c:pt idx="6">
                  <c:v>203314</c:v>
                </c:pt>
              </c:numCache>
            </c:numRef>
          </c:val>
        </c:ser>
        <c:dLbls>
          <c:showVal val="1"/>
        </c:dLbls>
        <c:gapWidth val="30"/>
        <c:overlap val="-10"/>
        <c:axId val="512512384"/>
        <c:axId val="512514304"/>
      </c:barChart>
      <c:lineChart>
        <c:grouping val="standard"/>
        <c:ser>
          <c:idx val="1"/>
          <c:order val="2"/>
          <c:tx>
            <c:strRef>
              <c:f>'Alojados tipología y categoría'!$G$6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399053635373794E-2"/>
                  <c:y val="4.7308265261021172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500057579019448E-2"/>
                  <c:y val="6.37071717386678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623240823042091E-2"/>
                  <c:y val="0.1716957781524711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918626019786525E-2"/>
                  <c:y val="5.3610424476566235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418908398330913E-2"/>
                  <c:y val="6.6298885196522966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80789087706983E-2"/>
                  <c:y val="0.43484931327451043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506226464144829E-2"/>
                  <c:y val="2.4554815263476682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tipología y categoría'!$G$8,'Alojados tipología y categoría'!$G$10:$G$14,'Alojados tipología y categoría'!$G$16)</c:f>
              <c:numCache>
                <c:formatCode>0.0%</c:formatCode>
                <c:ptCount val="7"/>
                <c:pt idx="0">
                  <c:v>-2.819969348159259E-2</c:v>
                </c:pt>
                <c:pt idx="1">
                  <c:v>1.3686936925951037E-2</c:v>
                </c:pt>
                <c:pt idx="2">
                  <c:v>0.19432670899645418</c:v>
                </c:pt>
                <c:pt idx="3">
                  <c:v>-2.6288987228122972E-2</c:v>
                </c:pt>
                <c:pt idx="4">
                  <c:v>-2.6040682662636185E-2</c:v>
                </c:pt>
                <c:pt idx="5">
                  <c:v>0.70788442703232124</c:v>
                </c:pt>
                <c:pt idx="6">
                  <c:v>-0.11267300825324375</c:v>
                </c:pt>
              </c:numCache>
            </c:numRef>
          </c:val>
        </c:ser>
        <c:dLbls>
          <c:showVal val="1"/>
        </c:dLbls>
        <c:marker val="1"/>
        <c:axId val="512524288"/>
        <c:axId val="512525824"/>
      </c:lineChart>
      <c:catAx>
        <c:axId val="51251238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55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12514304"/>
        <c:crosses val="autoZero"/>
        <c:auto val="1"/>
        <c:lblAlgn val="ctr"/>
        <c:lblOffset val="100"/>
        <c:tickLblSkip val="1"/>
        <c:tickMarkSkip val="1"/>
      </c:catAx>
      <c:valAx>
        <c:axId val="51251430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512512384"/>
        <c:crosses val="autoZero"/>
        <c:crossBetween val="between"/>
      </c:valAx>
      <c:catAx>
        <c:axId val="512524288"/>
        <c:scaling>
          <c:orientation val="minMax"/>
        </c:scaling>
        <c:delete val="1"/>
        <c:axPos val="b"/>
        <c:tickLblPos val="none"/>
        <c:crossAx val="512525824"/>
        <c:crosses val="autoZero"/>
        <c:auto val="1"/>
        <c:lblAlgn val="ctr"/>
        <c:lblOffset val="100"/>
      </c:catAx>
      <c:valAx>
        <c:axId val="51252582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5125242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886"/>
          <c:y val="0.17970697529752649"/>
          <c:w val="0.68096741027499363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88" r="0.75000000000001388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categoría'!$I$5:$N$5</c:f>
          <c:strCache>
            <c:ptCount val="1"/>
            <c:pt idx="0">
              <c:v>TURISMO ALOJADO EN ARONA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594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448"/>
          <c:w val="0.90468819022231306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tipología y categoría'!$L$6</c:f>
              <c:strCache>
                <c:ptCount val="1"/>
                <c:pt idx="0">
                  <c:v>I cuatrimestre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categoría'!$I$8,'Alojados tipología y categoría'!$I$10:$I$14,'Alojados tipología y categoría'!$I$16)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categoría'!$L$8,'Alojados tipología y categoría'!$L$10:$L$14,'Alojados tipología y categoría'!$L$16)</c:f>
              <c:numCache>
                <c:formatCode>#,##0_)</c:formatCode>
                <c:ptCount val="7"/>
                <c:pt idx="0">
                  <c:v>467476</c:v>
                </c:pt>
                <c:pt idx="1">
                  <c:v>224777</c:v>
                </c:pt>
                <c:pt idx="2">
                  <c:v>28886</c:v>
                </c:pt>
                <c:pt idx="3">
                  <c:v>127699</c:v>
                </c:pt>
                <c:pt idx="4">
                  <c:v>61683</c:v>
                </c:pt>
                <c:pt idx="5">
                  <c:v>6509</c:v>
                </c:pt>
                <c:pt idx="6">
                  <c:v>242699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categoría'!$J$6</c:f>
              <c:strCache>
                <c:ptCount val="1"/>
                <c:pt idx="0">
                  <c:v>I cuatrimestre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categoría'!$I$8,'Alojados tipología y categoría'!$I$10:$I$14,'Alojados tipología y categoría'!$I$16)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categoría'!$J$8,'Alojados tipología y categoría'!$J$10:$J$14,'Alojados tipología y categoría'!$J$16)</c:f>
              <c:numCache>
                <c:formatCode>#,##0_)</c:formatCode>
                <c:ptCount val="7"/>
                <c:pt idx="0">
                  <c:v>511697</c:v>
                </c:pt>
                <c:pt idx="1">
                  <c:v>239362</c:v>
                </c:pt>
                <c:pt idx="2">
                  <c:v>30085</c:v>
                </c:pt>
                <c:pt idx="3">
                  <c:v>131233</c:v>
                </c:pt>
                <c:pt idx="4">
                  <c:v>70648</c:v>
                </c:pt>
                <c:pt idx="5">
                  <c:v>7396</c:v>
                </c:pt>
                <c:pt idx="6">
                  <c:v>272335</c:v>
                </c:pt>
              </c:numCache>
            </c:numRef>
          </c:val>
        </c:ser>
        <c:dLbls>
          <c:showVal val="1"/>
        </c:dLbls>
        <c:gapWidth val="30"/>
        <c:overlap val="-10"/>
        <c:axId val="512750336"/>
        <c:axId val="512752256"/>
      </c:barChart>
      <c:lineChart>
        <c:grouping val="standard"/>
        <c:ser>
          <c:idx val="1"/>
          <c:order val="2"/>
          <c:tx>
            <c:strRef>
              <c:f>'Alojados tipología y categoría'!$N$6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588435512532575E-2"/>
                  <c:y val="0.1886807340350647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12129382470188E-2"/>
                  <c:y val="0.2674493754808715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433858945883304E-2"/>
                  <c:y val="0.3297002635585312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29244142627717E-2"/>
                  <c:y val="0.36961874048488219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229526521172105E-2"/>
                  <c:y val="4.0108370029629872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7186654631387418E-2"/>
                  <c:y val="5.8682534745526919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00887130639E-2"/>
                  <c:y val="9.5240885949547369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3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tipología y categoría'!$N$8,'Alojados tipología y categoría'!$N$10:$N$14,'Alojados tipología y categoría'!$N$16)</c:f>
              <c:numCache>
                <c:formatCode>0.0%</c:formatCode>
                <c:ptCount val="7"/>
                <c:pt idx="0">
                  <c:v>-8.642028387893616E-2</c:v>
                </c:pt>
                <c:pt idx="1">
                  <c:v>-6.0932813061388189E-2</c:v>
                </c:pt>
                <c:pt idx="2">
                  <c:v>-3.9853747714808041E-2</c:v>
                </c:pt>
                <c:pt idx="3">
                  <c:v>-2.6929202258578255E-2</c:v>
                </c:pt>
                <c:pt idx="4">
                  <c:v>-0.1268967274374363</c:v>
                </c:pt>
                <c:pt idx="5">
                  <c:v>-0.1199296917252569</c:v>
                </c:pt>
                <c:pt idx="6">
                  <c:v>-0.10882185543540125</c:v>
                </c:pt>
              </c:numCache>
            </c:numRef>
          </c:val>
        </c:ser>
        <c:dLbls>
          <c:showVal val="1"/>
        </c:dLbls>
        <c:marker val="1"/>
        <c:axId val="513024384"/>
        <c:axId val="513025920"/>
      </c:lineChart>
      <c:catAx>
        <c:axId val="51275033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55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12752256"/>
        <c:crosses val="autoZero"/>
        <c:auto val="1"/>
        <c:lblAlgn val="ctr"/>
        <c:lblOffset val="100"/>
        <c:tickLblSkip val="1"/>
        <c:tickMarkSkip val="1"/>
      </c:catAx>
      <c:valAx>
        <c:axId val="51275225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512750336"/>
        <c:crosses val="autoZero"/>
        <c:crossBetween val="between"/>
      </c:valAx>
      <c:catAx>
        <c:axId val="513024384"/>
        <c:scaling>
          <c:orientation val="minMax"/>
        </c:scaling>
        <c:delete val="1"/>
        <c:axPos val="b"/>
        <c:tickLblPos val="none"/>
        <c:crossAx val="513025920"/>
        <c:crosses val="autoZero"/>
        <c:auto val="1"/>
        <c:lblAlgn val="ctr"/>
        <c:lblOffset val="100"/>
      </c:catAx>
      <c:valAx>
        <c:axId val="51302592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5130243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446335319522303"/>
          <c:y val="0.15891703988747374"/>
          <c:w val="0.66564173713488728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1" r="0.750000000000014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categoría'!$B$19:$G$19</c:f>
          <c:strCache>
            <c:ptCount val="1"/>
            <c:pt idx="0">
              <c:v>TURISMO ALOJADO EN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594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448"/>
          <c:w val="0.90468819022231306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tipología y categoría'!$E$20</c:f>
              <c:strCache>
                <c:ptCount val="1"/>
                <c:pt idx="0">
                  <c:v>I cuatrimestre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categoría'!$B$22,'Alojados tipología y categoría'!$B$24,'Alojados tipología y categoría'!$B$25,'Alojados tipología y categoría'!$B$26,'Alojados tipología y categoría'!$B$27,'Alojados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categoría'!$E$22,'Alojados tipología y categoría'!$E$24:$E$27,'Alojados tipología y categoría'!$E$29)</c:f>
              <c:numCache>
                <c:formatCode>#,##0_)</c:formatCode>
                <c:ptCount val="6"/>
                <c:pt idx="0">
                  <c:v>230825</c:v>
                </c:pt>
                <c:pt idx="1">
                  <c:v>173135</c:v>
                </c:pt>
                <c:pt idx="2">
                  <c:v>142930</c:v>
                </c:pt>
                <c:pt idx="3">
                  <c:v>25109</c:v>
                </c:pt>
                <c:pt idx="4">
                  <c:v>5096</c:v>
                </c:pt>
                <c:pt idx="5">
                  <c:v>57690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categoría'!$C$20</c:f>
              <c:strCache>
                <c:ptCount val="1"/>
                <c:pt idx="0">
                  <c:v>I cuatrimestre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categoría'!$B$22,'Alojados tipología y categoría'!$B$24,'Alojados tipología y categoría'!$B$25,'Alojados tipología y categoría'!$B$26,'Alojados tipología y categoría'!$B$27,'Alojados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categoría'!$C$22,'Alojados tipología y categoría'!$C$24:$C$27,'Alojados tipología y categoría'!$C$29)</c:f>
              <c:numCache>
                <c:formatCode>#,##0_)</c:formatCode>
                <c:ptCount val="6"/>
                <c:pt idx="0">
                  <c:v>241157</c:v>
                </c:pt>
                <c:pt idx="1">
                  <c:v>176724</c:v>
                </c:pt>
                <c:pt idx="2">
                  <c:v>144599</c:v>
                </c:pt>
                <c:pt idx="3">
                  <c:v>26235</c:v>
                </c:pt>
                <c:pt idx="4">
                  <c:v>5890</c:v>
                </c:pt>
                <c:pt idx="5">
                  <c:v>64433</c:v>
                </c:pt>
              </c:numCache>
            </c:numRef>
          </c:val>
        </c:ser>
        <c:dLbls>
          <c:showVal val="1"/>
        </c:dLbls>
        <c:gapWidth val="30"/>
        <c:overlap val="-10"/>
        <c:axId val="513085824"/>
        <c:axId val="513087744"/>
      </c:barChart>
      <c:lineChart>
        <c:grouping val="standard"/>
        <c:ser>
          <c:idx val="1"/>
          <c:order val="2"/>
          <c:tx>
            <c:strRef>
              <c:f>'Alojados tipología y categoría'!$G$20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397844621348539E-2"/>
                  <c:y val="0.3051048504591811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7443453099373397E-2"/>
                  <c:y val="0.3589254669569633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2996097967935057E-2"/>
                  <c:y val="0.3920703259285939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489387048258424E-2"/>
                  <c:y val="0.3446707155368574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6176546145961515E-2"/>
                  <c:y val="7.0604220210519417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244602120057536E-2"/>
                  <c:y val="0.15626303468823183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3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('Alojados tipología y categoría'!$B$22,'Alojados tipología y categoría'!$B$24:$B$27,'Alojados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categoría'!$G$22,'Alojados tipología y categoría'!$G$24:$G$27,'Alojados tipología y categoría'!$G$29)</c:f>
              <c:numCache>
                <c:formatCode>0.0%</c:formatCode>
                <c:ptCount val="6"/>
                <c:pt idx="0">
                  <c:v>-4.2843458825578357E-2</c:v>
                </c:pt>
                <c:pt idx="1">
                  <c:v>-2.0308503655417486E-2</c:v>
                </c:pt>
                <c:pt idx="2">
                  <c:v>-1.1542265160893229E-2</c:v>
                </c:pt>
                <c:pt idx="3">
                  <c:v>-4.2919763674480658E-2</c:v>
                </c:pt>
                <c:pt idx="4">
                  <c:v>-0.13480475382003396</c:v>
                </c:pt>
                <c:pt idx="5">
                  <c:v>-0.10465134325578508</c:v>
                </c:pt>
              </c:numCache>
            </c:numRef>
          </c:val>
        </c:ser>
        <c:dLbls>
          <c:showVal val="1"/>
        </c:dLbls>
        <c:marker val="1"/>
        <c:axId val="513101824"/>
        <c:axId val="513103360"/>
      </c:lineChart>
      <c:catAx>
        <c:axId val="51308582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414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13087744"/>
        <c:crosses val="autoZero"/>
        <c:auto val="1"/>
        <c:lblAlgn val="ctr"/>
        <c:lblOffset val="100"/>
        <c:tickLblSkip val="1"/>
        <c:tickMarkSkip val="1"/>
      </c:catAx>
      <c:valAx>
        <c:axId val="51308774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513085824"/>
        <c:crosses val="autoZero"/>
        <c:crossBetween val="between"/>
      </c:valAx>
      <c:catAx>
        <c:axId val="513101824"/>
        <c:scaling>
          <c:orientation val="minMax"/>
        </c:scaling>
        <c:delete val="1"/>
        <c:axPos val="b"/>
        <c:tickLblPos val="none"/>
        <c:crossAx val="513103360"/>
        <c:crosses val="autoZero"/>
        <c:auto val="1"/>
        <c:lblAlgn val="ctr"/>
        <c:lblOffset val="100"/>
      </c:catAx>
      <c:valAx>
        <c:axId val="51310336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5131018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418687506450367"/>
          <c:y val="0.15891703988747374"/>
          <c:w val="0.67431790249968371"/>
          <c:h val="5.4429197978917133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1" r="0.750000000000014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categoría'!$I$19:$N$19</c:f>
          <c:strCache>
            <c:ptCount val="1"/>
            <c:pt idx="0">
              <c:v>TURISMO ALOJADO EN SANTA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1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568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tipología y categoría'!$L$20</c:f>
              <c:strCache>
                <c:ptCount val="1"/>
                <c:pt idx="0">
                  <c:v>I cuatrimestre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categoría'!$I$22,'Alojados tipología y categoría'!$I$24:$I$28)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tipología y categoría'!$L$22,'Alojados tipología y categoría'!$L$24,'Alojados tipología y categoría'!$L$25,'Alojados tipología y categoría'!$L$26,'Alojados tipología y categoría'!$L$27,'Alojados tipología y categoría'!$L$28)</c:f>
              <c:numCache>
                <c:formatCode>#,##0_)</c:formatCode>
                <c:ptCount val="6"/>
                <c:pt idx="0">
                  <c:v>61311</c:v>
                </c:pt>
                <c:pt idx="1">
                  <c:v>61311</c:v>
                </c:pt>
                <c:pt idx="2">
                  <c:v>19409</c:v>
                </c:pt>
                <c:pt idx="3">
                  <c:v>20605</c:v>
                </c:pt>
                <c:pt idx="4">
                  <c:v>18265</c:v>
                </c:pt>
                <c:pt idx="5">
                  <c:v>3032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categoría'!$J$20</c:f>
              <c:strCache>
                <c:ptCount val="1"/>
                <c:pt idx="0">
                  <c:v>I cuatrimestre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categoría'!$I$22,'Alojados tipología y categoría'!$I$24:$I$28)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tipología y categoría'!$J$22,'Alojados tipología y categoría'!$J$24:$J$28)</c:f>
              <c:numCache>
                <c:formatCode>#,##0_)</c:formatCode>
                <c:ptCount val="6"/>
                <c:pt idx="0">
                  <c:v>54842</c:v>
                </c:pt>
                <c:pt idx="1">
                  <c:v>54842</c:v>
                </c:pt>
                <c:pt idx="2">
                  <c:v>16094</c:v>
                </c:pt>
                <c:pt idx="3">
                  <c:v>16963</c:v>
                </c:pt>
                <c:pt idx="4">
                  <c:v>18702</c:v>
                </c:pt>
                <c:pt idx="5">
                  <c:v>3083</c:v>
                </c:pt>
              </c:numCache>
            </c:numRef>
          </c:val>
        </c:ser>
        <c:dLbls>
          <c:showVal val="1"/>
        </c:dLbls>
        <c:gapWidth val="30"/>
        <c:overlap val="-10"/>
        <c:axId val="513302528"/>
        <c:axId val="513304448"/>
      </c:barChart>
      <c:lineChart>
        <c:grouping val="standard"/>
        <c:ser>
          <c:idx val="1"/>
          <c:order val="2"/>
          <c:tx>
            <c:strRef>
              <c:f>'Alojados tipología y categoría'!$N$20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4777817389691404E-2"/>
                  <c:y val="0.1637327090870398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821333337022E-2"/>
                  <c:y val="0.1551829358128571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433858945883304E-2"/>
                  <c:y val="0.3005942344525021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7865535405580412E-2"/>
                  <c:y val="0.3155646864308284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040144644013387E-2"/>
                  <c:y val="1.0139636911290446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4997272754228672E-2"/>
                  <c:y val="4.9524448737047172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494119009971873E-2"/>
                  <c:y val="0.178401296511533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45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tipología y categoría'!$N$22,'Alojados tipología y categoría'!$N$24:$N$28)</c:f>
              <c:numCache>
                <c:formatCode>0.0%</c:formatCode>
                <c:ptCount val="6"/>
                <c:pt idx="0">
                  <c:v>0.11795704022464534</c:v>
                </c:pt>
                <c:pt idx="1">
                  <c:v>0.11795704022464534</c:v>
                </c:pt>
                <c:pt idx="2">
                  <c:v>0.20597738287560582</c:v>
                </c:pt>
                <c:pt idx="3">
                  <c:v>0.21470258798561576</c:v>
                </c:pt>
                <c:pt idx="4">
                  <c:v>-2.3366484867928562E-2</c:v>
                </c:pt>
                <c:pt idx="5">
                  <c:v>-1.6542328900421666E-2</c:v>
                </c:pt>
              </c:numCache>
            </c:numRef>
          </c:val>
        </c:ser>
        <c:dLbls>
          <c:showVal val="1"/>
        </c:dLbls>
        <c:marker val="1"/>
        <c:axId val="513305984"/>
        <c:axId val="513328256"/>
      </c:lineChart>
      <c:catAx>
        <c:axId val="51330252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55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13304448"/>
        <c:crosses val="autoZero"/>
        <c:auto val="1"/>
        <c:lblAlgn val="ctr"/>
        <c:lblOffset val="100"/>
        <c:tickLblSkip val="1"/>
        <c:tickMarkSkip val="1"/>
      </c:catAx>
      <c:valAx>
        <c:axId val="51330444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513302528"/>
        <c:crosses val="autoZero"/>
        <c:crossBetween val="between"/>
      </c:valAx>
      <c:catAx>
        <c:axId val="513305984"/>
        <c:scaling>
          <c:orientation val="minMax"/>
        </c:scaling>
        <c:delete val="1"/>
        <c:axPos val="b"/>
        <c:tickLblPos val="none"/>
        <c:crossAx val="513328256"/>
        <c:crosses val="autoZero"/>
        <c:auto val="1"/>
        <c:lblAlgn val="ctr"/>
        <c:lblOffset val="100"/>
      </c:catAx>
      <c:valAx>
        <c:axId val="51332825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5133059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103149882669862"/>
          <c:y val="0.13812693371748491"/>
          <c:w val="0.6503160639947706"/>
          <c:h val="5.4429197978917133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32" r="0.75000000000001432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categoría'!$B$34</c:f>
          <c:strCache>
            <c:ptCount val="1"/>
            <c:pt idx="0">
              <c:v>TURISMO ALOJADO EN TENERIFE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6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24059652626581765"/>
          <c:w val="0.90468819022231306"/>
          <c:h val="0.60086696023703856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tipología y categoría'!$E$36</c:f>
              <c:strCache>
                <c:ptCount val="1"/>
                <c:pt idx="0">
                  <c:v>I cuatrimestre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categoría'!$B$38,'Alojados tipología y categoría'!$B$40:$B$45,'Alojados tipología y categoría'!$B$47)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categoría'!$E$38,'Alojados tipología y categoría'!$E$40:$E$45,'Alojados tipología y categoría'!$E$47)</c:f>
              <c:numCache>
                <c:formatCode>#,##0_)</c:formatCode>
                <c:ptCount val="8"/>
                <c:pt idx="0">
                  <c:v>1650465</c:v>
                </c:pt>
                <c:pt idx="1">
                  <c:v>1065560</c:v>
                </c:pt>
                <c:pt idx="2">
                  <c:v>160930</c:v>
                </c:pt>
                <c:pt idx="3">
                  <c:v>644804</c:v>
                </c:pt>
                <c:pt idx="4">
                  <c:v>205733</c:v>
                </c:pt>
                <c:pt idx="5">
                  <c:v>41011</c:v>
                </c:pt>
                <c:pt idx="6">
                  <c:v>13082</c:v>
                </c:pt>
                <c:pt idx="7">
                  <c:v>584905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categoría'!$C$36</c:f>
              <c:strCache>
                <c:ptCount val="1"/>
                <c:pt idx="0">
                  <c:v>I cuatrimestre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categoría'!$B$38,'Alojados tipología y categoría'!$B$40:$B$45,'Alojados tipología y categoría'!$B$47)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categoría'!$C$38,'Alojados tipología y categoría'!$C$40:$C$45,'Alojados tipología y categoría'!$C$47)</c:f>
              <c:numCache>
                <c:formatCode>#,##0_)</c:formatCode>
                <c:ptCount val="8"/>
                <c:pt idx="0">
                  <c:v>1732036</c:v>
                </c:pt>
                <c:pt idx="1">
                  <c:v>1064478</c:v>
                </c:pt>
                <c:pt idx="2">
                  <c:v>140298</c:v>
                </c:pt>
                <c:pt idx="3">
                  <c:v>651944</c:v>
                </c:pt>
                <c:pt idx="4">
                  <c:v>214480</c:v>
                </c:pt>
                <c:pt idx="5">
                  <c:v>44176</c:v>
                </c:pt>
                <c:pt idx="6">
                  <c:v>13580</c:v>
                </c:pt>
                <c:pt idx="7">
                  <c:v>667558</c:v>
                </c:pt>
              </c:numCache>
            </c:numRef>
          </c:val>
        </c:ser>
        <c:dLbls>
          <c:showVal val="1"/>
        </c:dLbls>
        <c:gapWidth val="30"/>
        <c:overlap val="-10"/>
        <c:axId val="513499520"/>
        <c:axId val="513501440"/>
      </c:barChart>
      <c:lineChart>
        <c:grouping val="standard"/>
        <c:ser>
          <c:idx val="1"/>
          <c:order val="2"/>
          <c:tx>
            <c:strRef>
              <c:f>'Alojados tipología y categoría'!$G$36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58602880580799E-2"/>
                  <c:y val="0.1304683484211044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900545995032E-2"/>
                  <c:y val="0.2258686790970255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2996097967935057E-2"/>
                  <c:y val="0.5168104506687187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36478012453403E-2"/>
                  <c:y val="0.1991405700067116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611821294615922E-2"/>
                  <c:y val="0.15151210568533419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432786304517014E-2"/>
                  <c:y val="0.1302074091050469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118962097720857E-2"/>
                  <c:y val="0.20934830651366085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0478490405E-2"/>
                  <c:y val="-1.1611963265506578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('Alojados tipología y categoría'!$B$38,'Alojados tipología y categoría'!$B$40:$B$45)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('Alojados tipología y categoría'!$G$38,'Alojados tipología y categoría'!$G$40:$G$45,'Alojados tipología y categoría'!$G$47)</c:f>
              <c:numCache>
                <c:formatCode>0.0%</c:formatCode>
                <c:ptCount val="8"/>
                <c:pt idx="0">
                  <c:v>-4.7095441434242713E-2</c:v>
                </c:pt>
                <c:pt idx="1">
                  <c:v>1.0164606501965601E-3</c:v>
                </c:pt>
                <c:pt idx="2">
                  <c:v>0.14705840425380257</c:v>
                </c:pt>
                <c:pt idx="3">
                  <c:v>-1.0951860896027843E-2</c:v>
                </c:pt>
                <c:pt idx="4">
                  <c:v>-4.0782357329354757E-2</c:v>
                </c:pt>
                <c:pt idx="5">
                  <c:v>-7.1645237232886627E-2</c:v>
                </c:pt>
                <c:pt idx="6">
                  <c:v>-3.667157584683356E-2</c:v>
                </c:pt>
                <c:pt idx="7">
                  <c:v>-0.12381396073449802</c:v>
                </c:pt>
              </c:numCache>
            </c:numRef>
          </c:val>
        </c:ser>
        <c:dLbls>
          <c:showVal val="1"/>
        </c:dLbls>
        <c:marker val="1"/>
        <c:axId val="513507328"/>
        <c:axId val="513508864"/>
      </c:lineChart>
      <c:catAx>
        <c:axId val="51349952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414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13501440"/>
        <c:crosses val="autoZero"/>
        <c:auto val="1"/>
        <c:lblAlgn val="ctr"/>
        <c:lblOffset val="100"/>
        <c:tickLblSkip val="1"/>
        <c:tickMarkSkip val="1"/>
      </c:catAx>
      <c:valAx>
        <c:axId val="51350144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513499520"/>
        <c:crosses val="autoZero"/>
        <c:crossBetween val="between"/>
      </c:valAx>
      <c:catAx>
        <c:axId val="513507328"/>
        <c:scaling>
          <c:orientation val="minMax"/>
        </c:scaling>
        <c:delete val="1"/>
        <c:axPos val="b"/>
        <c:tickLblPos val="none"/>
        <c:crossAx val="513508864"/>
        <c:crosses val="autoZero"/>
        <c:auto val="1"/>
        <c:lblAlgn val="ctr"/>
        <c:lblOffset val="100"/>
      </c:catAx>
      <c:valAx>
        <c:axId val="51350886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5135073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479955974423399"/>
          <c:y val="0.12565292124347069"/>
          <c:w val="0.68525882342197963"/>
          <c:h val="5.4429197978917133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0014383640458279"/>
          <c:y val="8.4490575041756208E-2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9470846415597061E-2"/>
          <c:y val="0.21294578608296222"/>
          <c:w val="0.93458086086699699"/>
          <c:h val="0.37560975609756098"/>
        </c:manualLayout>
      </c:layout>
      <c:barChart>
        <c:barDir val="col"/>
        <c:grouping val="clustered"/>
        <c:ser>
          <c:idx val="2"/>
          <c:order val="0"/>
          <c:tx>
            <c:strRef>
              <c:f>'Pernoctaciones munic y tipologí'!$E$6</c:f>
              <c:strCache>
                <c:ptCount val="1"/>
                <c:pt idx="0">
                  <c:v>I cuatrimestre 2012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schemeClr val="bg1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prstClr val="white">
                      <a:lumMod val="50000"/>
                    </a:prst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prstClr val="white">
                      <a:lumMod val="50000"/>
                    </a:prst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('Pernoctaciones munic y tipologí'!$E$8:$E$10,'Pernoctaciones munic y tipologí'!$E$12:$E$14,'Pernoctaciones munic y tipologí'!$E$16:$E$18,'Pernoctaciones munic y tipologí'!$E$20:$E$22,'Pernoctaciones munic y tipologí'!$E$24:$E$26)</c:f>
              <c:numCache>
                <c:formatCode>#,##0_)</c:formatCode>
                <c:ptCount val="15"/>
                <c:pt idx="0">
                  <c:v>13445885</c:v>
                </c:pt>
                <c:pt idx="1">
                  <c:v>8098339</c:v>
                </c:pt>
                <c:pt idx="2">
                  <c:v>5347546</c:v>
                </c:pt>
                <c:pt idx="3">
                  <c:v>5061686</c:v>
                </c:pt>
                <c:pt idx="4">
                  <c:v>3349803</c:v>
                </c:pt>
                <c:pt idx="5">
                  <c:v>1711883</c:v>
                </c:pt>
                <c:pt idx="6">
                  <c:v>4101659</c:v>
                </c:pt>
                <c:pt idx="7">
                  <c:v>1913123</c:v>
                </c:pt>
                <c:pt idx="8">
                  <c:v>2188536</c:v>
                </c:pt>
                <c:pt idx="9">
                  <c:v>2024753</c:v>
                </c:pt>
                <c:pt idx="10">
                  <c:v>1472018</c:v>
                </c:pt>
                <c:pt idx="11">
                  <c:v>552735</c:v>
                </c:pt>
                <c:pt idx="12">
                  <c:v>133771</c:v>
                </c:pt>
                <c:pt idx="13">
                  <c:v>133771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10"/>
        <c:overlap val="-10"/>
        <c:axId val="512309888"/>
        <c:axId val="512324352"/>
      </c:barChart>
      <c:catAx>
        <c:axId val="51230988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10333207411E-3"/>
              <c:y val="0.937651107008753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12324352"/>
        <c:crosses val="autoZero"/>
        <c:auto val="1"/>
        <c:lblAlgn val="ctr"/>
        <c:lblOffset val="100"/>
        <c:tickLblSkip val="1"/>
        <c:tickMarkSkip val="1"/>
      </c:catAx>
      <c:valAx>
        <c:axId val="512324352"/>
        <c:scaling>
          <c:orientation val="minMax"/>
        </c:scaling>
        <c:delete val="1"/>
        <c:axPos val="l"/>
        <c:numFmt formatCode="#,##0_)" sourceLinked="1"/>
        <c:tickLblPos val="none"/>
        <c:crossAx val="512309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88" r="0.75000000000001388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catego'!$B$5:$G$5</c:f>
          <c:strCache>
            <c:ptCount val="1"/>
            <c:pt idx="0">
              <c:v>PERNOCTACIONES EN ADEJE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594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8155815598918619E-2"/>
          <c:y val="0.35702064268993589"/>
          <c:w val="0.93860452198157263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'pernocta municipio y catego'!$E$6</c:f>
              <c:strCache>
                <c:ptCount val="1"/>
                <c:pt idx="0">
                  <c:v>I cuatrimestre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5"/>
              <c:layout>
                <c:manualLayout>
                  <c:x val="0"/>
                  <c:y val="-1.2474012474012398E-2"/>
                </c:manualLayout>
              </c:layout>
              <c:dLblPos val="outEnd"/>
              <c:showVal val="1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catego'!$B$8,'pernocta municipio y catego'!$B$10:$B$14,'pernocta municipio y catego'!$B$16)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catego'!$E$8,'pernocta municipio y catego'!$E$10:$E$14,'pernocta municipio y catego'!$E$16)</c:f>
              <c:numCache>
                <c:formatCode>#,##0_)</c:formatCode>
                <c:ptCount val="7"/>
                <c:pt idx="0">
                  <c:v>5061686</c:v>
                </c:pt>
                <c:pt idx="1">
                  <c:v>3349803</c:v>
                </c:pt>
                <c:pt idx="2">
                  <c:v>559861</c:v>
                </c:pt>
                <c:pt idx="3">
                  <c:v>2181379</c:v>
                </c:pt>
                <c:pt idx="4">
                  <c:v>551910</c:v>
                </c:pt>
                <c:pt idx="5">
                  <c:v>56653</c:v>
                </c:pt>
                <c:pt idx="6">
                  <c:v>1711883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catego'!$C$6</c:f>
              <c:strCache>
                <c:ptCount val="1"/>
                <c:pt idx="0">
                  <c:v>I cuatrimestre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5"/>
              <c:layout>
                <c:manualLayout>
                  <c:x val="0"/>
                  <c:y val="-2.4948024948024949E-2"/>
                </c:manualLayout>
              </c:layout>
              <c:dLblPos val="outEnd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catego'!$B$8,'pernocta municipio y catego'!$B$10:$B$14,'pernocta municipio y catego'!$B$16)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catego'!$C$8,'pernocta municipio y catego'!$C$10:$C$14,'pernocta municipio y catego'!$C$16)</c:f>
              <c:numCache>
                <c:formatCode>#,##0_)</c:formatCode>
                <c:ptCount val="7"/>
                <c:pt idx="0">
                  <c:v>5220426</c:v>
                </c:pt>
                <c:pt idx="1">
                  <c:v>3321426</c:v>
                </c:pt>
                <c:pt idx="2">
                  <c:v>447514</c:v>
                </c:pt>
                <c:pt idx="3">
                  <c:v>2261103</c:v>
                </c:pt>
                <c:pt idx="4">
                  <c:v>580824</c:v>
                </c:pt>
                <c:pt idx="5">
                  <c:v>31985</c:v>
                </c:pt>
                <c:pt idx="6">
                  <c:v>1899000</c:v>
                </c:pt>
              </c:numCache>
            </c:numRef>
          </c:val>
        </c:ser>
        <c:dLbls>
          <c:showVal val="1"/>
        </c:dLbls>
        <c:gapWidth val="30"/>
        <c:overlap val="-10"/>
        <c:axId val="507333248"/>
        <c:axId val="507343616"/>
      </c:barChart>
      <c:lineChart>
        <c:grouping val="standard"/>
        <c:ser>
          <c:idx val="1"/>
          <c:order val="2"/>
          <c:tx>
            <c:strRef>
              <c:f>'pernocta municipio y catego'!$G$6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89407321357E-2"/>
                  <c:y val="3.4834580188910912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09158664266003E-2"/>
                  <c:y val="5.5390836020757311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3002033140812817E-2"/>
                  <c:y val="0.19248579894249185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158169208523868E-2"/>
                  <c:y val="4.529408875865569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886976331877442E-2"/>
                  <c:y val="3.8534221683827995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409741049531956E-2"/>
                  <c:y val="0.4057432841684810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3241722099144E-2"/>
                  <c:y val="1.2081130191366416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3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('pernocta municipio y catego'!$G$8,'pernocta municipio y catego'!$G$10:$G$14,'pernocta municipio y catego'!$G$16)</c:f>
              <c:numCache>
                <c:formatCode>0.0%</c:formatCode>
                <c:ptCount val="7"/>
                <c:pt idx="0">
                  <c:v>-3.0407480155834027E-2</c:v>
                </c:pt>
                <c:pt idx="1">
                  <c:v>8.5436195176409168E-3</c:v>
                </c:pt>
                <c:pt idx="2">
                  <c:v>0.25104689462229113</c:v>
                </c:pt>
                <c:pt idx="3">
                  <c:v>-3.5258897980321995E-2</c:v>
                </c:pt>
                <c:pt idx="4">
                  <c:v>-4.9781000785091525E-2</c:v>
                </c:pt>
                <c:pt idx="5">
                  <c:v>0.77123651711739882</c:v>
                </c:pt>
                <c:pt idx="6">
                  <c:v>-9.8534491837809379E-2</c:v>
                </c:pt>
              </c:numCache>
            </c:numRef>
          </c:val>
        </c:ser>
        <c:dLbls>
          <c:showVal val="1"/>
        </c:dLbls>
        <c:marker val="1"/>
        <c:axId val="507345152"/>
        <c:axId val="507351040"/>
      </c:lineChart>
      <c:catAx>
        <c:axId val="50733324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16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txPr>
          <a:bodyPr rot="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  <a:latin typeface="+mn-lt"/>
              </a:defRPr>
            </a:pPr>
            <a:endParaRPr lang="es-ES"/>
          </a:p>
        </c:txPr>
        <c:crossAx val="507343616"/>
        <c:crosses val="autoZero"/>
        <c:auto val="1"/>
        <c:lblAlgn val="ctr"/>
        <c:lblOffset val="100"/>
        <c:tickLblSkip val="1"/>
        <c:tickMarkSkip val="1"/>
      </c:catAx>
      <c:valAx>
        <c:axId val="50734361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507333248"/>
        <c:crosses val="autoZero"/>
        <c:crossBetween val="between"/>
      </c:valAx>
      <c:catAx>
        <c:axId val="507345152"/>
        <c:scaling>
          <c:orientation val="minMax"/>
        </c:scaling>
        <c:delete val="1"/>
        <c:axPos val="b"/>
        <c:tickLblPos val="none"/>
        <c:crossAx val="507351040"/>
        <c:crosses val="autoZero"/>
        <c:auto val="1"/>
        <c:lblAlgn val="ctr"/>
        <c:lblOffset val="100"/>
      </c:catAx>
      <c:valAx>
        <c:axId val="50735104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5073451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044325340585724"/>
          <c:y val="0.15891703988747374"/>
          <c:w val="0.63998869679863535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1" r="0.7500000000000141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catego'!$I$5:$N$5</c:f>
          <c:strCache>
            <c:ptCount val="1"/>
            <c:pt idx="0">
              <c:v>PERNOCTACIONES EN ARONA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1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9093385909962614E-2"/>
          <c:y val="0.36949465516394936"/>
          <c:w val="0.95518075296055505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'pernocta municipio y catego'!$L$6</c:f>
              <c:strCache>
                <c:ptCount val="1"/>
                <c:pt idx="0">
                  <c:v>I cuatrimestre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5"/>
              <c:layout>
                <c:manualLayout>
                  <c:x val="0"/>
                  <c:y val="-2.9106029106029111E-2"/>
                </c:manualLayout>
              </c:layout>
              <c:dLblPos val="outEnd"/>
              <c:showVal val="1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catego'!$I$8,'pernocta municipio y catego'!$I$10:$I$14,'pernocta municipio y catego'!$I$16)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catego'!$L$8,'pernocta municipio y catego'!$L$10:$L$14,'pernocta municipio y catego'!$L$16)</c:f>
              <c:numCache>
                <c:formatCode>#,##0_)</c:formatCode>
                <c:ptCount val="7"/>
                <c:pt idx="0">
                  <c:v>4101659</c:v>
                </c:pt>
                <c:pt idx="1">
                  <c:v>1913123</c:v>
                </c:pt>
                <c:pt idx="2">
                  <c:v>215130</c:v>
                </c:pt>
                <c:pt idx="3">
                  <c:v>1127051</c:v>
                </c:pt>
                <c:pt idx="4">
                  <c:v>527226</c:v>
                </c:pt>
                <c:pt idx="5">
                  <c:v>43716</c:v>
                </c:pt>
                <c:pt idx="6">
                  <c:v>2188536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catego'!$J$6</c:f>
              <c:strCache>
                <c:ptCount val="1"/>
                <c:pt idx="0">
                  <c:v>I cuatrimestre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5"/>
              <c:layout>
                <c:manualLayout>
                  <c:x val="0"/>
                  <c:y val="-3.7422037422037542E-2"/>
                </c:manualLayout>
              </c:layout>
              <c:dLblPos val="outEnd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catego'!$I$8,'pernocta municipio y catego'!$I$10:$I$14,'pernocta municipio y catego'!$I$16)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catego'!$J$8,'pernocta municipio y catego'!$J$10:$J$14,'pernocta municipio y catego'!$J$16)</c:f>
              <c:numCache>
                <c:formatCode>#,##0_)</c:formatCode>
                <c:ptCount val="7"/>
                <c:pt idx="0">
                  <c:v>4464279</c:v>
                </c:pt>
                <c:pt idx="1">
                  <c:v>2031322</c:v>
                </c:pt>
                <c:pt idx="2">
                  <c:v>240703</c:v>
                </c:pt>
                <c:pt idx="3">
                  <c:v>1164192</c:v>
                </c:pt>
                <c:pt idx="4">
                  <c:v>588822</c:v>
                </c:pt>
                <c:pt idx="5">
                  <c:v>37605</c:v>
                </c:pt>
                <c:pt idx="6">
                  <c:v>2432957</c:v>
                </c:pt>
              </c:numCache>
            </c:numRef>
          </c:val>
        </c:ser>
        <c:dLbls>
          <c:showVal val="1"/>
        </c:dLbls>
        <c:gapWidth val="30"/>
        <c:overlap val="-10"/>
        <c:axId val="509955072"/>
        <c:axId val="509961344"/>
      </c:barChart>
      <c:lineChart>
        <c:grouping val="standard"/>
        <c:ser>
          <c:idx val="1"/>
          <c:order val="2"/>
          <c:tx>
            <c:strRef>
              <c:f>'pernocta municipio y catego'!$N$6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4548751928988323E-2"/>
                  <c:y val="6.8098613452944198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576404573833982E-2"/>
                  <c:y val="9.281320084469688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9341211508624814E-2"/>
                  <c:y val="5.0034540900682656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5034545008339887E-2"/>
                  <c:y val="0.1492445201106619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382116458897497E-2"/>
                  <c:y val="5.7231162113051876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621494024815857E-2"/>
                  <c:y val="0.4099006335226809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3.5892201271988389E-2"/>
                  <c:y val="6.6135184245420461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45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('pernocta municipio y catego'!$N$8,'pernocta municipio y catego'!$N$10:$N$14,'pernocta municipio y catego'!$N$16)</c:f>
              <c:numCache>
                <c:formatCode>0.0%</c:formatCode>
                <c:ptCount val="7"/>
                <c:pt idx="0">
                  <c:v>-8.1227002165411261E-2</c:v>
                </c:pt>
                <c:pt idx="1">
                  <c:v>-5.8188214374678165E-2</c:v>
                </c:pt>
                <c:pt idx="2">
                  <c:v>-0.106242963319942</c:v>
                </c:pt>
                <c:pt idx="3">
                  <c:v>-3.1902813281658012E-2</c:v>
                </c:pt>
                <c:pt idx="4">
                  <c:v>-0.10460886311992419</c:v>
                </c:pt>
                <c:pt idx="5">
                  <c:v>0.16250498603909055</c:v>
                </c:pt>
                <c:pt idx="6">
                  <c:v>-0.1004625235875521</c:v>
                </c:pt>
              </c:numCache>
            </c:numRef>
          </c:val>
        </c:ser>
        <c:dLbls>
          <c:showVal val="1"/>
        </c:dLbls>
        <c:marker val="1"/>
        <c:axId val="509962880"/>
        <c:axId val="509976960"/>
      </c:lineChart>
      <c:catAx>
        <c:axId val="5099550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4.9282270777959087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09961344"/>
        <c:crosses val="autoZero"/>
        <c:auto val="1"/>
        <c:lblAlgn val="ctr"/>
        <c:lblOffset val="100"/>
        <c:tickLblSkip val="1"/>
        <c:tickMarkSkip val="1"/>
      </c:catAx>
      <c:valAx>
        <c:axId val="50996134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509955072"/>
        <c:crosses val="autoZero"/>
        <c:crossBetween val="between"/>
      </c:valAx>
      <c:catAx>
        <c:axId val="509962880"/>
        <c:scaling>
          <c:orientation val="minMax"/>
        </c:scaling>
        <c:delete val="1"/>
        <c:axPos val="b"/>
        <c:tickLblPos val="none"/>
        <c:crossAx val="509976960"/>
        <c:crosses val="autoZero"/>
        <c:auto val="1"/>
        <c:lblAlgn val="ctr"/>
        <c:lblOffset val="100"/>
      </c:catAx>
      <c:valAx>
        <c:axId val="50997696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5099628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791947955792489"/>
          <c:y val="0.15891703988747394"/>
          <c:w val="0.71358265636763707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32" r="0.75000000000001432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catego'!$B$19:$G$19</c:f>
          <c:strCache>
            <c:ptCount val="1"/>
            <c:pt idx="0">
              <c:v>PERNOCTACIONES EN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1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2.3396867379250941E-2"/>
          <c:y val="0.3195986052678973"/>
          <c:w val="0.97660313262075382"/>
          <c:h val="0.52186488123495944"/>
        </c:manualLayout>
      </c:layout>
      <c:barChart>
        <c:barDir val="col"/>
        <c:grouping val="clustered"/>
        <c:ser>
          <c:idx val="2"/>
          <c:order val="0"/>
          <c:tx>
            <c:strRef>
              <c:f>'pernocta municipio y catego'!$E$20</c:f>
              <c:strCache>
                <c:ptCount val="1"/>
                <c:pt idx="0">
                  <c:v>I cuatrimestre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4"/>
              <c:layout>
                <c:manualLayout>
                  <c:x val="0"/>
                  <c:y val="-2.4948352349927153E-2"/>
                </c:manualLayout>
              </c:layout>
              <c:dLblPos val="outEnd"/>
              <c:showVal val="1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catego'!$B$22,'pernocta municipio y catego'!$B$24,'pernocta municipio y catego'!$B$25,'pernocta municipio y catego'!$B$26,'pernocta municipio y catego'!$B$27,'pernocta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catego'!$E$22,'pernocta municipio y catego'!$E$24:$E$27,'pernocta municipio y catego'!$E$29)</c:f>
              <c:numCache>
                <c:formatCode>#,##0_)</c:formatCode>
                <c:ptCount val="6"/>
                <c:pt idx="0">
                  <c:v>2024753</c:v>
                </c:pt>
                <c:pt idx="1">
                  <c:v>1472018</c:v>
                </c:pt>
                <c:pt idx="2">
                  <c:v>1248745</c:v>
                </c:pt>
                <c:pt idx="3">
                  <c:v>208705</c:v>
                </c:pt>
                <c:pt idx="4">
                  <c:v>14568</c:v>
                </c:pt>
                <c:pt idx="5">
                  <c:v>552735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catego'!$C$20</c:f>
              <c:strCache>
                <c:ptCount val="1"/>
                <c:pt idx="0">
                  <c:v>I cuatrimestre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4"/>
              <c:layout>
                <c:manualLayout>
                  <c:x val="0"/>
                  <c:y val="-1.2474012474012398E-2"/>
                </c:manualLayout>
              </c:layout>
              <c:dLblPos val="outEnd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catego'!$B$22,'pernocta municipio y catego'!$B$24,'pernocta municipio y catego'!$B$25,'pernocta municipio y catego'!$B$26,'pernocta municipio y catego'!$B$27,'pernocta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catego'!$C$22,'pernocta municipio y catego'!$C$24:$C$27,'pernocta municipio y catego'!$C$29)</c:f>
              <c:numCache>
                <c:formatCode>#,##0_)</c:formatCode>
                <c:ptCount val="6"/>
                <c:pt idx="0">
                  <c:v>2041789</c:v>
                </c:pt>
                <c:pt idx="1">
                  <c:v>1430435</c:v>
                </c:pt>
                <c:pt idx="2">
                  <c:v>1196349</c:v>
                </c:pt>
                <c:pt idx="3">
                  <c:v>221487</c:v>
                </c:pt>
                <c:pt idx="4">
                  <c:v>12599</c:v>
                </c:pt>
                <c:pt idx="5">
                  <c:v>611354</c:v>
                </c:pt>
              </c:numCache>
            </c:numRef>
          </c:val>
        </c:ser>
        <c:dLbls>
          <c:showVal val="1"/>
        </c:dLbls>
        <c:gapWidth val="30"/>
        <c:overlap val="-10"/>
        <c:axId val="510012032"/>
        <c:axId val="510014208"/>
      </c:barChart>
      <c:lineChart>
        <c:grouping val="standard"/>
        <c:ser>
          <c:idx val="1"/>
          <c:order val="2"/>
          <c:tx>
            <c:strRef>
              <c:f>'pernocta municipio y catego'!$G$20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64125304829953E-2"/>
                  <c:y val="0.1618003830602255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769954988292103E-2"/>
                  <c:y val="0.2174983220652511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163975265803639E-2"/>
                  <c:y val="0.2417643688509830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12962401271489E-2"/>
                  <c:y val="0.11505950529572577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147005892368229E-2"/>
                  <c:y val="0.4523014716715504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0749952480901366E-2"/>
                  <c:y val="4.3996922422119271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45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('pernocta municipio y catego'!$B$22,'pernocta municipio y catego'!$B$24:$B$27,'pernocta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catego'!$G$22,'pernocta municipio y catego'!$G$24:$G$27,'pernocta municipio y catego'!$G$29)</c:f>
              <c:numCache>
                <c:formatCode>0.0%</c:formatCode>
                <c:ptCount val="6"/>
                <c:pt idx="0">
                  <c:v>-8.3436633266218991E-3</c:v>
                </c:pt>
                <c:pt idx="1">
                  <c:v>2.9070177952860494E-2</c:v>
                </c:pt>
                <c:pt idx="2">
                  <c:v>4.3796584441496589E-2</c:v>
                </c:pt>
                <c:pt idx="3">
                  <c:v>-5.7709933314370597E-2</c:v>
                </c:pt>
                <c:pt idx="4">
                  <c:v>0.15628224462258911</c:v>
                </c:pt>
                <c:pt idx="5">
                  <c:v>-9.588389051188019E-2</c:v>
                </c:pt>
              </c:numCache>
            </c:numRef>
          </c:val>
        </c:ser>
        <c:dLbls>
          <c:showVal val="1"/>
        </c:dLbls>
        <c:marker val="1"/>
        <c:axId val="510015744"/>
        <c:axId val="510029824"/>
      </c:lineChart>
      <c:catAx>
        <c:axId val="51001203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5.4806708483473912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10014208"/>
        <c:crosses val="autoZero"/>
        <c:auto val="1"/>
        <c:lblAlgn val="ctr"/>
        <c:lblOffset val="100"/>
        <c:tickLblSkip val="1"/>
        <c:tickMarkSkip val="1"/>
      </c:catAx>
      <c:valAx>
        <c:axId val="51001420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510012032"/>
        <c:crosses val="autoZero"/>
        <c:crossBetween val="between"/>
      </c:valAx>
      <c:catAx>
        <c:axId val="510015744"/>
        <c:scaling>
          <c:orientation val="minMax"/>
        </c:scaling>
        <c:delete val="1"/>
        <c:axPos val="b"/>
        <c:tickLblPos val="none"/>
        <c:crossAx val="510029824"/>
        <c:crosses val="autoZero"/>
        <c:auto val="1"/>
        <c:lblAlgn val="ctr"/>
        <c:lblOffset val="100"/>
      </c:catAx>
      <c:valAx>
        <c:axId val="51002982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5100157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372784295645644"/>
          <c:y val="0.15891703988747394"/>
          <c:w val="0.63851562468404865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32" r="0.75000000000001432" t="1" header="0" footer="0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catego'!$I$19:$N$19</c:f>
          <c:strCache>
            <c:ptCount val="1"/>
            <c:pt idx="0">
              <c:v>PERNOCTACIONES EN SANTA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28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901388171545483E-2"/>
          <c:y val="0.44018072585001738"/>
          <c:w val="0.9381682355512867"/>
          <c:h val="0.37633473570481529"/>
        </c:manualLayout>
      </c:layout>
      <c:barChart>
        <c:barDir val="col"/>
        <c:grouping val="clustered"/>
        <c:ser>
          <c:idx val="2"/>
          <c:order val="0"/>
          <c:tx>
            <c:strRef>
              <c:f>'pernocta municipio y catego'!$L$20</c:f>
              <c:strCache>
                <c:ptCount val="1"/>
                <c:pt idx="0">
                  <c:v>I cuatrimestre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catego'!$I$22,'pernocta municipio y catego'!$I$24:$I$28)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 municipio y catego'!$L$22,'pernocta municipio y catego'!$L$24:$L$28)</c:f>
              <c:numCache>
                <c:formatCode>#,##0_)</c:formatCode>
                <c:ptCount val="6"/>
                <c:pt idx="0">
                  <c:v>133771</c:v>
                </c:pt>
                <c:pt idx="1">
                  <c:v>133771</c:v>
                </c:pt>
                <c:pt idx="2">
                  <c:v>38575</c:v>
                </c:pt>
                <c:pt idx="3">
                  <c:v>46219</c:v>
                </c:pt>
                <c:pt idx="4">
                  <c:v>38661</c:v>
                </c:pt>
                <c:pt idx="5">
                  <c:v>10316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catego'!$J$20</c:f>
              <c:strCache>
                <c:ptCount val="1"/>
                <c:pt idx="0">
                  <c:v>I cuatrimestre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catego'!$I$22,'pernocta municipio y catego'!$I$24:$I$28)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 municipio y catego'!$J$22,'pernocta municipio y catego'!$J$24:$J$28)</c:f>
              <c:numCache>
                <c:formatCode>#,##0_)</c:formatCode>
                <c:ptCount val="6"/>
                <c:pt idx="0">
                  <c:v>121561</c:v>
                </c:pt>
                <c:pt idx="1">
                  <c:v>121561</c:v>
                </c:pt>
                <c:pt idx="2">
                  <c:v>29566</c:v>
                </c:pt>
                <c:pt idx="3">
                  <c:v>40752</c:v>
                </c:pt>
                <c:pt idx="4">
                  <c:v>41537</c:v>
                </c:pt>
                <c:pt idx="5">
                  <c:v>9706</c:v>
                </c:pt>
              </c:numCache>
            </c:numRef>
          </c:val>
        </c:ser>
        <c:dLbls>
          <c:showVal val="1"/>
        </c:dLbls>
        <c:gapWidth val="30"/>
        <c:overlap val="-10"/>
        <c:axId val="512383232"/>
        <c:axId val="512385408"/>
      </c:barChart>
      <c:lineChart>
        <c:grouping val="standard"/>
        <c:ser>
          <c:idx val="1"/>
          <c:order val="2"/>
          <c:tx>
            <c:strRef>
              <c:f>'pernocta municipio y catego'!$N$20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020289881056234E-2"/>
                  <c:y val="0.1387843567371127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3068203210495803E-2"/>
                  <c:y val="0.1343922602190318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812622700200913E-2"/>
                  <c:y val="0.3172262510845189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2539862265468888E-2"/>
                  <c:y val="0.1568264933619265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6176435906966034E-2"/>
                  <c:y val="1.0140291715094939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618508999911042E-2"/>
                  <c:y val="0.131315009740206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7251646518606987E-2"/>
                  <c:y val="4.9503167613403884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56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('pernocta municipio y catego'!$N$22,'pernocta municipio y catego'!$N$24:$N$28)</c:f>
              <c:numCache>
                <c:formatCode>0.0%</c:formatCode>
                <c:ptCount val="6"/>
                <c:pt idx="0">
                  <c:v>0.10044339878744005</c:v>
                </c:pt>
                <c:pt idx="1">
                  <c:v>0.10044339878744005</c:v>
                </c:pt>
                <c:pt idx="2">
                  <c:v>0.30470811066765879</c:v>
                </c:pt>
                <c:pt idx="3">
                  <c:v>0.13415292500981546</c:v>
                </c:pt>
                <c:pt idx="4">
                  <c:v>-6.923947324072513E-2</c:v>
                </c:pt>
                <c:pt idx="5">
                  <c:v>6.284772305790233E-2</c:v>
                </c:pt>
              </c:numCache>
            </c:numRef>
          </c:val>
        </c:ser>
        <c:dLbls>
          <c:showVal val="1"/>
        </c:dLbls>
        <c:marker val="1"/>
        <c:axId val="512386944"/>
        <c:axId val="512388480"/>
      </c:lineChart>
      <c:catAx>
        <c:axId val="51238323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55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12385408"/>
        <c:crosses val="autoZero"/>
        <c:auto val="1"/>
        <c:lblAlgn val="ctr"/>
        <c:lblOffset val="100"/>
        <c:tickLblSkip val="1"/>
        <c:tickMarkSkip val="1"/>
      </c:catAx>
      <c:valAx>
        <c:axId val="51238540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512383232"/>
        <c:crosses val="autoZero"/>
        <c:crossBetween val="between"/>
      </c:valAx>
      <c:catAx>
        <c:axId val="512386944"/>
        <c:scaling>
          <c:orientation val="minMax"/>
        </c:scaling>
        <c:delete val="1"/>
        <c:axPos val="b"/>
        <c:tickLblPos val="none"/>
        <c:crossAx val="512388480"/>
        <c:crosses val="autoZero"/>
        <c:auto val="1"/>
        <c:lblAlgn val="ctr"/>
        <c:lblOffset val="100"/>
      </c:catAx>
      <c:valAx>
        <c:axId val="51238848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5123869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789520756374549"/>
          <c:y val="0.18802298361353478"/>
          <c:w val="0.69191431966078765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54" r="0.75000000000001454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catego'!$B$34</c:f>
          <c:strCache>
            <c:ptCount val="1"/>
            <c:pt idx="0">
              <c:v>PERNOCTACIONES EN TENERIFE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28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4648581099935669E-2"/>
          <c:y val="0.36117864684793832"/>
          <c:w val="0.96185174850062083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'pernocta municipio y catego'!$E$36</c:f>
              <c:strCache>
                <c:ptCount val="1"/>
                <c:pt idx="0">
                  <c:v>I cuatrimestre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6"/>
              <c:layout>
                <c:manualLayout>
                  <c:x val="0"/>
                  <c:y val="-2.4948024948024949E-2"/>
                </c:manualLayout>
              </c:layout>
              <c:dLblPos val="outEnd"/>
              <c:showVal val="1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catego'!$B$38,'pernocta municipio y catego'!$B$40:$B$45,'pernocta municipio y catego'!$B$47)</c:f>
              <c:strCache>
                <c:ptCount val="8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('pernocta municipio y catego'!$E$38,'pernocta municipio y catego'!$E$40:$E$45,'pernocta municipio y catego'!$E$47)</c:f>
              <c:numCache>
                <c:formatCode>#,##0_)</c:formatCode>
                <c:ptCount val="8"/>
                <c:pt idx="0">
                  <c:v>13445885</c:v>
                </c:pt>
                <c:pt idx="1">
                  <c:v>8098339</c:v>
                </c:pt>
                <c:pt idx="2">
                  <c:v>1136127</c:v>
                </c:pt>
                <c:pt idx="3">
                  <c:v>5173997</c:v>
                </c:pt>
                <c:pt idx="4">
                  <c:v>1561171</c:v>
                </c:pt>
                <c:pt idx="5">
                  <c:v>150213</c:v>
                </c:pt>
                <c:pt idx="6">
                  <c:v>76831</c:v>
                </c:pt>
                <c:pt idx="7">
                  <c:v>5347546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catego'!$C$36</c:f>
              <c:strCache>
                <c:ptCount val="1"/>
                <c:pt idx="0">
                  <c:v>I cuatrimestre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6"/>
              <c:layout>
                <c:manualLayout>
                  <c:x val="0"/>
                  <c:y val="-2.0790020790020715E-2"/>
                </c:manualLayout>
              </c:layout>
              <c:dLblPos val="outEnd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catego'!$B$38,'pernocta municipio y catego'!$B$40:$B$45,'pernocta municipio y catego'!$B$47)</c:f>
              <c:strCache>
                <c:ptCount val="8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('pernocta municipio y catego'!$C$38,'pernocta municipio y catego'!$C$40:$C$45,'pernocta municipio y catego'!$C$47)</c:f>
              <c:numCache>
                <c:formatCode>#,##0_)</c:formatCode>
                <c:ptCount val="8"/>
                <c:pt idx="0">
                  <c:v>14038136</c:v>
                </c:pt>
                <c:pt idx="1">
                  <c:v>8056759</c:v>
                </c:pt>
                <c:pt idx="2">
                  <c:v>1013041</c:v>
                </c:pt>
                <c:pt idx="3">
                  <c:v>5166568</c:v>
                </c:pt>
                <c:pt idx="4">
                  <c:v>1664205</c:v>
                </c:pt>
                <c:pt idx="5">
                  <c:v>145909</c:v>
                </c:pt>
                <c:pt idx="6">
                  <c:v>67036</c:v>
                </c:pt>
                <c:pt idx="7">
                  <c:v>5981377</c:v>
                </c:pt>
              </c:numCache>
            </c:numRef>
          </c:val>
        </c:ser>
        <c:dLbls>
          <c:showVal val="1"/>
        </c:dLbls>
        <c:gapWidth val="30"/>
        <c:overlap val="-10"/>
        <c:axId val="512592512"/>
        <c:axId val="512602880"/>
      </c:barChart>
      <c:lineChart>
        <c:grouping val="standard"/>
        <c:ser>
          <c:idx val="1"/>
          <c:order val="2"/>
          <c:tx>
            <c:strRef>
              <c:f>'pernocta municipio y catego'!$G$36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844339565412E-2"/>
                  <c:y val="0.1133691292746410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661069523474406E-2"/>
                  <c:y val="0.1539198192741499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4381746195438972E-2"/>
                  <c:y val="0.3463322801905479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3350682859557836E-2"/>
                  <c:y val="0.1513218851801529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983677695141651E-2"/>
                  <c:y val="9.4327434642395278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074995248090129E-2"/>
                  <c:y val="0.24358112200631885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574702045141123E-2"/>
                  <c:y val="0.3863011770098384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3462383072686024E-2"/>
                  <c:y val="2.9967750912632804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('pernocta municipio y catego'!$B$38,'pernocta municipio y catego'!$B$40:$B$45)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('pernocta municipio y catego'!$G$38,'pernocta municipio y catego'!$G$40:$G$45,'pernocta municipio y catego'!$G$47)</c:f>
              <c:numCache>
                <c:formatCode>0.0%</c:formatCode>
                <c:ptCount val="8"/>
                <c:pt idx="0">
                  <c:v>-4.2188720781733413E-2</c:v>
                </c:pt>
                <c:pt idx="1">
                  <c:v>5.1608841719108511E-3</c:v>
                </c:pt>
                <c:pt idx="2">
                  <c:v>0.12150149895216478</c:v>
                </c:pt>
                <c:pt idx="3">
                  <c:v>1.4378984269634021E-3</c:v>
                </c:pt>
                <c:pt idx="4">
                  <c:v>-6.1911843793282628E-2</c:v>
                </c:pt>
                <c:pt idx="5">
                  <c:v>2.9497837693356788E-2</c:v>
                </c:pt>
                <c:pt idx="6">
                  <c:v>0.14611552001909422</c:v>
                </c:pt>
                <c:pt idx="7">
                  <c:v>-0.10596740516439607</c:v>
                </c:pt>
              </c:numCache>
            </c:numRef>
          </c:val>
        </c:ser>
        <c:dLbls>
          <c:showVal val="1"/>
        </c:dLbls>
        <c:marker val="1"/>
        <c:axId val="512604416"/>
        <c:axId val="512606208"/>
      </c:lineChart>
      <c:catAx>
        <c:axId val="51259251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5.4806708483473522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12602880"/>
        <c:crosses val="autoZero"/>
        <c:auto val="1"/>
        <c:lblAlgn val="ctr"/>
        <c:lblOffset val="100"/>
        <c:tickLblSkip val="1"/>
        <c:tickMarkSkip val="1"/>
      </c:catAx>
      <c:valAx>
        <c:axId val="51260288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512592512"/>
        <c:crosses val="autoZero"/>
        <c:crossBetween val="between"/>
      </c:valAx>
      <c:catAx>
        <c:axId val="512604416"/>
        <c:scaling>
          <c:orientation val="minMax"/>
        </c:scaling>
        <c:delete val="1"/>
        <c:axPos val="b"/>
        <c:tickLblPos val="none"/>
        <c:crossAx val="512606208"/>
        <c:crosses val="autoZero"/>
        <c:auto val="1"/>
        <c:lblAlgn val="ctr"/>
        <c:lblOffset val="100"/>
      </c:catAx>
      <c:valAx>
        <c:axId val="51260620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5126044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1043559847777132"/>
          <c:y val="0.18802298361353478"/>
          <c:w val="0.63029785375441516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54" r="0.75000000000001454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2866141732283713"/>
          <c:y val="0.13398965129358817"/>
        </c:manualLayout>
      </c:layout>
      <c:txPr>
        <a:bodyPr/>
        <a:lstStyle/>
        <a:p>
          <a:pPr>
            <a:defRPr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9816332958380232"/>
          <c:w val="0.91406319737487662"/>
          <c:h val="0.29251383577052881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Tipología'!$D$6</c:f>
              <c:strCache>
                <c:ptCount val="1"/>
                <c:pt idx="0">
                  <c:v>I cuatrimestre 2012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layout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('IO municipio y Tipología'!$D$8:$D$10,'IO municipio y Tipología'!$D$12:$D$14,'IO municipio y Tipología'!$D$16:$D$18,'IO municipio y Tipología'!$D$20:$D$22,'IO municipio y Tipología'!$D$24:$D$26)</c:f>
              <c:numCache>
                <c:formatCode>#,##0.00_)</c:formatCode>
                <c:ptCount val="15"/>
                <c:pt idx="0">
                  <c:v>66.776244676689416</c:v>
                </c:pt>
                <c:pt idx="1">
                  <c:v>75.248666547792752</c:v>
                </c:pt>
                <c:pt idx="2">
                  <c:v>57.048839574175545</c:v>
                </c:pt>
                <c:pt idx="3">
                  <c:v>69.326188996667838</c:v>
                </c:pt>
                <c:pt idx="4">
                  <c:v>82.039775712104273</c:v>
                </c:pt>
                <c:pt idx="5">
                  <c:v>53.195192466648187</c:v>
                </c:pt>
                <c:pt idx="6">
                  <c:v>69.612913573185764</c:v>
                </c:pt>
                <c:pt idx="7">
                  <c:v>77.901723907654315</c:v>
                </c:pt>
                <c:pt idx="8">
                  <c:v>63.689124195095914</c:v>
                </c:pt>
                <c:pt idx="9">
                  <c:v>68.918846242869009</c:v>
                </c:pt>
                <c:pt idx="10">
                  <c:v>74.360868071692693</c:v>
                </c:pt>
                <c:pt idx="11">
                  <c:v>57.677498121713001</c:v>
                </c:pt>
                <c:pt idx="12">
                  <c:v>44.204136527207297</c:v>
                </c:pt>
                <c:pt idx="13">
                  <c:v>44.204136527207297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30"/>
        <c:axId val="513662336"/>
        <c:axId val="513746432"/>
      </c:barChart>
      <c:catAx>
        <c:axId val="51366233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407E-4"/>
              <c:y val="0.9253551020408166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513746432"/>
        <c:crosses val="autoZero"/>
        <c:auto val="1"/>
        <c:lblAlgn val="ctr"/>
        <c:lblOffset val="100"/>
        <c:tickLblSkip val="1"/>
        <c:tickMarkSkip val="1"/>
      </c:catAx>
      <c:valAx>
        <c:axId val="513746432"/>
        <c:scaling>
          <c:orientation val="minMax"/>
        </c:scaling>
        <c:delete val="1"/>
        <c:axPos val="l"/>
        <c:numFmt formatCode="#,##0.00_)" sourceLinked="1"/>
        <c:tickLblPos val="none"/>
        <c:crossAx val="5136623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88" r="0.75000000000001388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catego'!$B$5:$E$5</c:f>
          <c:strCache>
            <c:ptCount val="1"/>
            <c:pt idx="0">
              <c:v>INDICES DE OCUPACIÓN EN ALOJAMIENTO DE ADEJE SEGÚN TIPOLOGÍA Y CATEGORÍA DE ESTABLECIMIENTO</c:v>
            </c:pt>
          </c:strCache>
        </c:strRef>
      </c:tx>
      <c:layout>
        <c:manualLayout>
          <c:xMode val="edge"/>
          <c:yMode val="edge"/>
          <c:x val="0.13153065031192659"/>
          <c:y val="3.949776548201781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483838224929E-2"/>
          <c:y val="0.44018072585001738"/>
          <c:w val="0.90468819022231306"/>
          <c:h val="0.32473423150588526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catego'!$D$6</c:f>
              <c:strCache>
                <c:ptCount val="1"/>
                <c:pt idx="0">
                  <c:v>I cuatrimestre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catego'!$B$8,'IO municipio y catego'!$B$10:$B$14,'IO municipio y catego'!$B$16)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catego'!$D$8,'IO municipio y catego'!$D$10:$D$14,'IO municipio y catego'!$D$16)</c:f>
              <c:numCache>
                <c:formatCode>#,##0.0_)</c:formatCode>
                <c:ptCount val="7"/>
                <c:pt idx="0">
                  <c:v>69.326188996667838</c:v>
                </c:pt>
                <c:pt idx="1">
                  <c:v>82.039775712104273</c:v>
                </c:pt>
                <c:pt idx="2">
                  <c:v>83.323436218677116</c:v>
                </c:pt>
                <c:pt idx="3">
                  <c:v>84.523070091587556</c:v>
                </c:pt>
                <c:pt idx="4">
                  <c:v>71.560082670559893</c:v>
                </c:pt>
                <c:pt idx="5">
                  <c:v>95.747773327249064</c:v>
                </c:pt>
                <c:pt idx="6">
                  <c:v>53.195192466648187</c:v>
                </c:pt>
              </c:numCache>
            </c:numRef>
          </c:val>
        </c:ser>
        <c:ser>
          <c:idx val="0"/>
          <c:order val="1"/>
          <c:tx>
            <c:strRef>
              <c:f>'IO municipio y catego'!$C$6</c:f>
              <c:strCache>
                <c:ptCount val="1"/>
                <c:pt idx="0">
                  <c:v>I cuatrimestre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catego'!$B$8,'IO municipio y catego'!$B$10:$B$14,'IO municipio y catego'!$B$16)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catego'!$C$8,'IO municipio y catego'!$C$10:$C$14,'IO municipio y catego'!$C$16)</c:f>
              <c:numCache>
                <c:formatCode>#,##0.0_)</c:formatCode>
                <c:ptCount val="7"/>
                <c:pt idx="0">
                  <c:v>69.261037079492439</c:v>
                </c:pt>
                <c:pt idx="1">
                  <c:v>83.988924290699444</c:v>
                </c:pt>
                <c:pt idx="2">
                  <c:v>81.639302393461762</c:v>
                </c:pt>
                <c:pt idx="3">
                  <c:v>86.835914097423839</c:v>
                </c:pt>
                <c:pt idx="4">
                  <c:v>79.114089571755471</c:v>
                </c:pt>
                <c:pt idx="5">
                  <c:v>46.761695906432749</c:v>
                </c:pt>
                <c:pt idx="6">
                  <c:v>53.004421221864952</c:v>
                </c:pt>
              </c:numCache>
            </c:numRef>
          </c:val>
        </c:ser>
        <c:dLbls>
          <c:showVal val="1"/>
        </c:dLbls>
        <c:gapWidth val="30"/>
        <c:overlap val="-10"/>
        <c:axId val="513447040"/>
        <c:axId val="513448960"/>
      </c:barChart>
      <c:lineChart>
        <c:grouping val="standard"/>
        <c:ser>
          <c:idx val="1"/>
          <c:order val="2"/>
          <c:tx>
            <c:strRef>
              <c:f>'IO municipio y catego'!$E$6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71758215014E-2"/>
                  <c:y val="1.404455939889012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821333337022E-2"/>
                  <c:y val="-2.821222191300933E-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812622700200913E-2"/>
                  <c:y val="3.0323964182231888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9108007896945333E-2"/>
                  <c:y val="3.7143745805163172E-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6.0555199661283553E-2"/>
                  <c:y val="-1.6209013374367705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61850899991107E-2"/>
                  <c:y val="0.2685288195524420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30473713281312E-2"/>
                  <c:y val="1.2080802789464207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45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('IO municipio y catego'!$E$8,'IO municipio y catego'!$E$10:$E$14,'IO municipio y catego'!$E$16)</c:f>
              <c:numCache>
                <c:formatCode>0.0%</c:formatCode>
                <c:ptCount val="7"/>
                <c:pt idx="0">
                  <c:v>9.4067198417224773E-4</c:v>
                </c:pt>
                <c:pt idx="1">
                  <c:v>-2.3207209701232134E-2</c:v>
                </c:pt>
                <c:pt idx="2">
                  <c:v>2.0628959041059103E-2</c:v>
                </c:pt>
                <c:pt idx="3">
                  <c:v>-2.6634648001072847E-2</c:v>
                </c:pt>
                <c:pt idx="4">
                  <c:v>-9.5482447463977826E-2</c:v>
                </c:pt>
                <c:pt idx="5">
                  <c:v>1.0475684525820967</c:v>
                </c:pt>
                <c:pt idx="6">
                  <c:v>3.5991572096356617E-3</c:v>
                </c:pt>
              </c:numCache>
            </c:numRef>
          </c:val>
        </c:ser>
        <c:dLbls>
          <c:showVal val="1"/>
        </c:dLbls>
        <c:marker val="1"/>
        <c:axId val="513467136"/>
        <c:axId val="513468672"/>
      </c:lineChart>
      <c:catAx>
        <c:axId val="51344704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03E-3"/>
              <c:y val="0.946528066528066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513448960"/>
        <c:crosses val="autoZero"/>
        <c:auto val="1"/>
        <c:lblAlgn val="ctr"/>
        <c:lblOffset val="100"/>
        <c:tickLblSkip val="1"/>
        <c:tickMarkSkip val="1"/>
      </c:catAx>
      <c:valAx>
        <c:axId val="513448960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513447040"/>
        <c:crosses val="autoZero"/>
        <c:crossBetween val="between"/>
      </c:valAx>
      <c:catAx>
        <c:axId val="513467136"/>
        <c:scaling>
          <c:orientation val="minMax"/>
        </c:scaling>
        <c:delete val="1"/>
        <c:axPos val="b"/>
        <c:tickLblPos val="none"/>
        <c:crossAx val="513468672"/>
        <c:crosses val="autoZero"/>
        <c:auto val="1"/>
        <c:lblAlgn val="ctr"/>
        <c:lblOffset val="100"/>
      </c:catAx>
      <c:valAx>
        <c:axId val="51346867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5134671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469869623171176E-2"/>
          <c:y val="0.25455105014160129"/>
          <c:w val="0.82546661416747291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32" r="0.75000000000001432" t="1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catego'!$G$5:$J$5</c:f>
          <c:strCache>
            <c:ptCount val="1"/>
            <c:pt idx="0">
              <c:v>INDICES DE OCUPACIÓN EN ALOJAMIENTO DE ARONA SEGÚN TIPOLOGÍA Y CATEGORÍA DE ESTABLECIMIENTO</c:v>
            </c:pt>
          </c:strCache>
        </c:strRef>
      </c:tx>
      <c:layout>
        <c:manualLayout>
          <c:xMode val="edge"/>
          <c:yMode val="edge"/>
          <c:x val="0.1337200321890854"/>
          <c:y val="3.949776548201776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1.5278610049366261E-2"/>
          <c:y val="0.47528312079493185"/>
          <c:w val="0.97693770639664979"/>
          <c:h val="0.33806047113133753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catego'!$I$6</c:f>
              <c:strCache>
                <c:ptCount val="1"/>
                <c:pt idx="0">
                  <c:v>I cuatrimestre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catego'!$G$8,'IO municipio y catego'!$G$10:$G$14,'IO municipio y catego'!$G$16)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catego'!$I$8,'IO municipio y catego'!$I$10:$I$14,'IO municipio y catego'!$I$16)</c:f>
              <c:numCache>
                <c:formatCode>#,##0.0_)</c:formatCode>
                <c:ptCount val="7"/>
                <c:pt idx="0">
                  <c:v>69.612913573185764</c:v>
                </c:pt>
                <c:pt idx="1">
                  <c:v>77.901723907654315</c:v>
                </c:pt>
                <c:pt idx="2">
                  <c:v>71.661986469065724</c:v>
                </c:pt>
                <c:pt idx="3">
                  <c:v>84.035285766692212</c:v>
                </c:pt>
                <c:pt idx="4">
                  <c:v>69.905978973551868</c:v>
                </c:pt>
                <c:pt idx="5">
                  <c:v>72.548043413322716</c:v>
                </c:pt>
                <c:pt idx="6">
                  <c:v>63.689124195095914</c:v>
                </c:pt>
              </c:numCache>
            </c:numRef>
          </c:val>
        </c:ser>
        <c:ser>
          <c:idx val="0"/>
          <c:order val="1"/>
          <c:tx>
            <c:strRef>
              <c:f>'IO municipio y catego'!$H$6</c:f>
              <c:strCache>
                <c:ptCount val="1"/>
                <c:pt idx="0">
                  <c:v>I cuatrimestre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catego'!$G$8,'IO municipio y catego'!$G$10:$G$14,'IO municipio y catego'!$G$16)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catego'!$H$8,'IO municipio y catego'!$H$10:$H$14,'IO municipio y catego'!$H$16)</c:f>
              <c:numCache>
                <c:formatCode>#,##0.0_)</c:formatCode>
                <c:ptCount val="7"/>
                <c:pt idx="0">
                  <c:v>70.389625747370019</c:v>
                </c:pt>
                <c:pt idx="1">
                  <c:v>82.590180197762166</c:v>
                </c:pt>
                <c:pt idx="2">
                  <c:v>80.848784092435849</c:v>
                </c:pt>
                <c:pt idx="3">
                  <c:v>89.696745562130175</c:v>
                </c:pt>
                <c:pt idx="4">
                  <c:v>73.422863983241058</c:v>
                </c:pt>
                <c:pt idx="5">
                  <c:v>60.731589147286819</c:v>
                </c:pt>
                <c:pt idx="6">
                  <c:v>62.66114991552314</c:v>
                </c:pt>
              </c:numCache>
            </c:numRef>
          </c:val>
        </c:ser>
        <c:dLbls>
          <c:showVal val="1"/>
        </c:dLbls>
        <c:gapWidth val="30"/>
        <c:overlap val="-10"/>
        <c:axId val="513709184"/>
        <c:axId val="513711104"/>
      </c:barChart>
      <c:lineChart>
        <c:grouping val="standard"/>
        <c:ser>
          <c:idx val="1"/>
          <c:order val="2"/>
          <c:tx>
            <c:strRef>
              <c:f>'IO municipio y catego'!$J$6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3.9452316641853689E-2"/>
                  <c:y val="9.7204315157071119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993725610812E-2"/>
                  <c:y val="5.5390836020757311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5191558846792249E-2"/>
                  <c:y val="-9.8266406927824314E-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486771651262879E-2"/>
                  <c:y val="4.1135757198749325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229526521172153E-2"/>
                  <c:y val="5.1720333295136471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429127122752262E-2"/>
                  <c:y val="0.2518971303223271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115355255654277E-2"/>
                  <c:y val="0.111872902581564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56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('IO municipio y catego'!$J$8,'IO municipio y catego'!$J$10:$J$14,'IO municipio y catego'!$J$16)</c:f>
              <c:numCache>
                <c:formatCode>0.0%</c:formatCode>
                <c:ptCount val="7"/>
                <c:pt idx="0">
                  <c:v>-1.1034469439742289E-2</c:v>
                </c:pt>
                <c:pt idx="1">
                  <c:v>-5.6767720797815668E-2</c:v>
                </c:pt>
                <c:pt idx="2">
                  <c:v>-0.11362938511068632</c:v>
                </c:pt>
                <c:pt idx="3">
                  <c:v>-6.311778381654265E-2</c:v>
                </c:pt>
                <c:pt idx="4">
                  <c:v>-4.789904423357727E-2</c:v>
                </c:pt>
                <c:pt idx="5">
                  <c:v>0.19456850103787859</c:v>
                </c:pt>
                <c:pt idx="6">
                  <c:v>1.6405289097928266E-2</c:v>
                </c:pt>
              </c:numCache>
            </c:numRef>
          </c:val>
        </c:ser>
        <c:dLbls>
          <c:showVal val="1"/>
        </c:dLbls>
        <c:marker val="1"/>
        <c:axId val="513721088"/>
        <c:axId val="513722624"/>
      </c:lineChart>
      <c:catAx>
        <c:axId val="51370918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55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513711104"/>
        <c:crosses val="autoZero"/>
        <c:auto val="1"/>
        <c:lblAlgn val="ctr"/>
        <c:lblOffset val="100"/>
        <c:tickLblSkip val="1"/>
        <c:tickMarkSkip val="1"/>
      </c:catAx>
      <c:valAx>
        <c:axId val="513711104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513709184"/>
        <c:crosses val="autoZero"/>
        <c:crossBetween val="between"/>
      </c:valAx>
      <c:catAx>
        <c:axId val="513721088"/>
        <c:scaling>
          <c:orientation val="minMax"/>
        </c:scaling>
        <c:delete val="1"/>
        <c:axPos val="b"/>
        <c:tickLblPos val="none"/>
        <c:crossAx val="513722624"/>
        <c:crosses val="autoZero"/>
        <c:auto val="1"/>
        <c:lblAlgn val="ctr"/>
        <c:lblOffset val="100"/>
      </c:catAx>
      <c:valAx>
        <c:axId val="51372262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5137210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694829817795245"/>
          <c:y val="0.2420770376675889"/>
          <c:w val="0.71599752030953534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54" r="0.75000000000001454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catego'!$B$19:$E$19</c:f>
          <c:strCache>
            <c:ptCount val="1"/>
            <c:pt idx="0">
              <c:v>INDICES DE OCUPACIÓN EN ALOJAMIENTO DE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3373923288465303"/>
          <c:y val="3.949776548201776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7651070426966417E-2"/>
          <c:y val="0.40275868842797985"/>
          <c:w val="0.95016074538857465"/>
          <c:h val="0.41975346636763977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catego'!$D$20</c:f>
              <c:strCache>
                <c:ptCount val="1"/>
                <c:pt idx="0">
                  <c:v>I cuatrimestre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catego'!$B$22,'IO municipio y catego'!$B$24,'IO municipio y catego'!$B$25,'IO municipio y catego'!$B$26,'IO municipio y catego'!$B$27,'IO municipio y catego'!$B$29)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catego'!$D$22,'IO municipio y catego'!$D$24:$D$27,'IO municipio y catego'!$D$29)</c:f>
              <c:numCache>
                <c:formatCode>#,##0.0_)</c:formatCode>
                <c:ptCount val="6"/>
                <c:pt idx="0">
                  <c:v>68.918846242869009</c:v>
                </c:pt>
                <c:pt idx="1">
                  <c:v>74.360868071692693</c:v>
                </c:pt>
                <c:pt idx="2">
                  <c:v>75.945298488264385</c:v>
                </c:pt>
                <c:pt idx="3">
                  <c:v>71.659107218271771</c:v>
                </c:pt>
                <c:pt idx="4">
                  <c:v>33.07601489419671</c:v>
                </c:pt>
                <c:pt idx="5">
                  <c:v>57.677498121713001</c:v>
                </c:pt>
              </c:numCache>
            </c:numRef>
          </c:val>
        </c:ser>
        <c:ser>
          <c:idx val="0"/>
          <c:order val="1"/>
          <c:tx>
            <c:strRef>
              <c:f>'IO municipio y catego'!$C$20</c:f>
              <c:strCache>
                <c:ptCount val="1"/>
                <c:pt idx="0">
                  <c:v>I cuatrimestre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catego'!$B$22,'IO municipio y catego'!$B$24,'IO municipio y catego'!$B$25,'IO municipio y catego'!$B$26,'IO municipio y catego'!$B$27,'IO municipio y catego'!$B$29)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catego'!$C$22,'IO municipio y catego'!$C$24:$C$27,'IO municipio y catego'!$C$29)</c:f>
              <c:numCache>
                <c:formatCode>#,##0.0_)</c:formatCode>
                <c:ptCount val="6"/>
                <c:pt idx="0">
                  <c:v>66.887759781953505</c:v>
                </c:pt>
                <c:pt idx="1">
                  <c:v>72.800120109116079</c:v>
                </c:pt>
                <c:pt idx="2">
                  <c:v>74.460938083501375</c:v>
                </c:pt>
                <c:pt idx="3">
                  <c:v>70.663284839203669</c:v>
                </c:pt>
                <c:pt idx="4">
                  <c:v>28.147899910634496</c:v>
                </c:pt>
                <c:pt idx="5">
                  <c:v>56.207156516622533</c:v>
                </c:pt>
              </c:numCache>
            </c:numRef>
          </c:val>
        </c:ser>
        <c:dLbls>
          <c:showVal val="1"/>
        </c:dLbls>
        <c:gapWidth val="30"/>
        <c:overlap val="-10"/>
        <c:axId val="173109632"/>
        <c:axId val="173111552"/>
      </c:barChart>
      <c:lineChart>
        <c:grouping val="standard"/>
        <c:ser>
          <c:idx val="1"/>
          <c:order val="2"/>
          <c:tx>
            <c:strRef>
              <c:f>'IO municipio y catego'!$E$20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58602880580799E-2"/>
                  <c:y val="-2.5668309132876074E-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3067084730454482E-2"/>
                  <c:y val="-1.5133825527526321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619729599016108E-2"/>
                  <c:y val="-1.1793998723132583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924662196912797E-2"/>
                  <c:y val="1.0975821369522168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612165890550473E-2"/>
                  <c:y val="0.33862262019742367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4056417935598197E-2"/>
                  <c:y val="1.0214939348797625E-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56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cat>
            <c:strRef>
              <c:f>('IO municipio y catego'!$B$22,'IO municipio y catego'!$B$24:$B$27,'IO municipio y catego'!$B$29)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catego'!$E$22,'IO municipio y catego'!$E$24:$E$27,'IO municipio y catego'!$E$29)</c:f>
              <c:numCache>
                <c:formatCode>0.0%</c:formatCode>
                <c:ptCount val="6"/>
                <c:pt idx="0">
                  <c:v>3.0365592561877097E-2</c:v>
                </c:pt>
                <c:pt idx="1">
                  <c:v>2.1438810268956887E-2</c:v>
                </c:pt>
                <c:pt idx="2">
                  <c:v>1.9934752945207634E-2</c:v>
                </c:pt>
                <c:pt idx="3">
                  <c:v>1.4092500530284102E-2</c:v>
                </c:pt>
                <c:pt idx="4">
                  <c:v>0.17507931317108083</c:v>
                </c:pt>
                <c:pt idx="5">
                  <c:v>2.615933087907818E-2</c:v>
                </c:pt>
              </c:numCache>
            </c:numRef>
          </c:val>
        </c:ser>
        <c:dLbls>
          <c:showVal val="1"/>
        </c:dLbls>
        <c:marker val="1"/>
        <c:axId val="173129728"/>
        <c:axId val="173131264"/>
      </c:lineChart>
      <c:catAx>
        <c:axId val="17310963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414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173111552"/>
        <c:crosses val="autoZero"/>
        <c:auto val="1"/>
        <c:lblAlgn val="ctr"/>
        <c:lblOffset val="100"/>
        <c:tickLblSkip val="1"/>
        <c:tickMarkSkip val="1"/>
      </c:catAx>
      <c:valAx>
        <c:axId val="173111552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173109632"/>
        <c:crosses val="autoZero"/>
        <c:crossBetween val="between"/>
      </c:valAx>
      <c:catAx>
        <c:axId val="173129728"/>
        <c:scaling>
          <c:orientation val="minMax"/>
        </c:scaling>
        <c:delete val="1"/>
        <c:axPos val="b"/>
        <c:tickLblPos val="none"/>
        <c:crossAx val="173131264"/>
        <c:crosses val="autoZero"/>
        <c:auto val="1"/>
        <c:lblAlgn val="ctr"/>
        <c:lblOffset val="100"/>
      </c:catAx>
      <c:valAx>
        <c:axId val="17313126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731297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5604682300639694"/>
          <c:y val="0.24207703766758884"/>
          <c:w val="0.70276429689765452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54" r="0.75000000000001454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catego'!$G$19:$J$19</c:f>
          <c:strCache>
            <c:ptCount val="1"/>
            <c:pt idx="0">
              <c:v>INDICES DE OCUPACIÓN EN ALOJAMIENTO DE SANTA CRUZ SEGÚN TIPOLOGÍA Y CATEGORÍA DE ESTABLECIMIENTO</c:v>
            </c:pt>
          </c:strCache>
        </c:strRef>
      </c:tx>
      <c:layout>
        <c:manualLayout>
          <c:xMode val="edge"/>
          <c:yMode val="edge"/>
          <c:x val="0.13590941406624438"/>
          <c:y val="8.1077807062059186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612667179596366"/>
          <c:w val="0.90468819022231306"/>
          <c:h val="0.42391147052564404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catego'!$I$20</c:f>
              <c:strCache>
                <c:ptCount val="1"/>
                <c:pt idx="0">
                  <c:v>I cuatrimestre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catego'!$G$22,'IO municipio y catego'!$G$24:$G$28)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municipio y catego'!$I$22,'IO municipio y catego'!$I$24:$I$28)</c:f>
              <c:numCache>
                <c:formatCode>#,##0.0_)</c:formatCode>
                <c:ptCount val="6"/>
                <c:pt idx="0">
                  <c:v>44.204136527207297</c:v>
                </c:pt>
                <c:pt idx="1">
                  <c:v>44.204136527207297</c:v>
                </c:pt>
                <c:pt idx="2">
                  <c:v>75.945298488264385</c:v>
                </c:pt>
                <c:pt idx="3">
                  <c:v>47.627831248325464</c:v>
                </c:pt>
                <c:pt idx="4">
                  <c:v>65.878844679219569</c:v>
                </c:pt>
                <c:pt idx="5">
                  <c:v>51.359155630787612</c:v>
                </c:pt>
              </c:numCache>
            </c:numRef>
          </c:val>
        </c:ser>
        <c:ser>
          <c:idx val="0"/>
          <c:order val="1"/>
          <c:tx>
            <c:strRef>
              <c:f>'IO municipio y catego'!$H$20</c:f>
              <c:strCache>
                <c:ptCount val="1"/>
                <c:pt idx="0">
                  <c:v>I cuatrimestre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catego'!$G$22,'IO municipio y catego'!$G$24:$G$28)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municipio y catego'!$H$22,'IO municipio y catego'!$H$24:$H$28)</c:f>
              <c:numCache>
                <c:formatCode>#,##0.0_)</c:formatCode>
                <c:ptCount val="6"/>
                <c:pt idx="0">
                  <c:v>52.029190207156311</c:v>
                </c:pt>
                <c:pt idx="1">
                  <c:v>52.029190207156311</c:v>
                </c:pt>
                <c:pt idx="2">
                  <c:v>74.460938083501375</c:v>
                </c:pt>
                <c:pt idx="3">
                  <c:v>58.551724137931032</c:v>
                </c:pt>
                <c:pt idx="4">
                  <c:v>51.35633036597428</c:v>
                </c:pt>
                <c:pt idx="5">
                  <c:v>40.44166666666667</c:v>
                </c:pt>
              </c:numCache>
            </c:numRef>
          </c:val>
        </c:ser>
        <c:dLbls>
          <c:showVal val="1"/>
        </c:dLbls>
        <c:gapWidth val="30"/>
        <c:overlap val="-10"/>
        <c:axId val="513813888"/>
        <c:axId val="513828352"/>
      </c:barChart>
      <c:lineChart>
        <c:grouping val="standard"/>
        <c:ser>
          <c:idx val="1"/>
          <c:order val="2"/>
          <c:tx>
            <c:strRef>
              <c:f>'IO municipio y catego'!$J$20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6.1346307805715324E-2"/>
                  <c:y val="3.7305482344852425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9636521234245995E-2"/>
                  <c:y val="3.7305482344852425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2055095191565743E-2"/>
                  <c:y val="0.1509057573624504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486771651262879E-2"/>
                  <c:y val="2.0346063810630741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6176435906966103E-2"/>
                  <c:y val="0.32199027616350467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6.1565418385704937E-2"/>
                  <c:y val="0.268529146954344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304737132813294E-2"/>
                  <c:y val="7.923126033362253E-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7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('IO municipio y catego'!$J$22,'IO municipio y catego'!$J$24:$J$28)</c:f>
              <c:numCache>
                <c:formatCode>0.0%</c:formatCode>
                <c:ptCount val="6"/>
                <c:pt idx="0">
                  <c:v>-0.15039737594979374</c:v>
                </c:pt>
                <c:pt idx="1">
                  <c:v>-0.15039737594979374</c:v>
                </c:pt>
                <c:pt idx="2">
                  <c:v>1.9934752945207634E-2</c:v>
                </c:pt>
                <c:pt idx="3">
                  <c:v>-0.18656825312047198</c:v>
                </c:pt>
                <c:pt idx="4">
                  <c:v>0.28277943945284423</c:v>
                </c:pt>
                <c:pt idx="5">
                  <c:v>0.26995645491335529</c:v>
                </c:pt>
              </c:numCache>
            </c:numRef>
          </c:val>
        </c:ser>
        <c:dLbls>
          <c:showVal val="1"/>
        </c:dLbls>
        <c:marker val="1"/>
        <c:axId val="513829888"/>
        <c:axId val="513839872"/>
      </c:lineChart>
      <c:catAx>
        <c:axId val="51381388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55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513828352"/>
        <c:crosses val="autoZero"/>
        <c:auto val="1"/>
        <c:lblAlgn val="ctr"/>
        <c:lblOffset val="100"/>
        <c:tickLblSkip val="1"/>
        <c:tickMarkSkip val="1"/>
      </c:catAx>
      <c:valAx>
        <c:axId val="513828352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513813888"/>
        <c:crosses val="autoZero"/>
        <c:crossBetween val="between"/>
      </c:valAx>
      <c:catAx>
        <c:axId val="513829888"/>
        <c:scaling>
          <c:orientation val="minMax"/>
        </c:scaling>
        <c:delete val="1"/>
        <c:axPos val="b"/>
        <c:tickLblPos val="none"/>
        <c:crossAx val="513839872"/>
        <c:crosses val="autoZero"/>
        <c:auto val="1"/>
        <c:lblAlgn val="ctr"/>
        <c:lblOffset val="100"/>
      </c:catAx>
      <c:valAx>
        <c:axId val="51383987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5138298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067571565204617"/>
          <c:y val="0.26286705845760966"/>
          <c:w val="0.72256566594100957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catego'!$B$34</c:f>
          <c:strCache>
            <c:ptCount val="1"/>
            <c:pt idx="0">
              <c:v>INDICES DE OCUPACIÓN EN ALOJAMIENTO DE TENERIFE SEGÚN TIPOLOGÍA Y CATEGORÍA DE ESTABLECIMIENTO</c:v>
            </c:pt>
          </c:strCache>
        </c:strRef>
      </c:tx>
      <c:layout>
        <c:manualLayout>
          <c:xMode val="edge"/>
          <c:yMode val="edge"/>
          <c:x val="0.12936286451573331"/>
          <c:y val="3.9497765482018037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2.280974598237475E-2"/>
          <c:y val="0.34030627545126085"/>
          <c:w val="0.98812717617140777"/>
          <c:h val="0.43953558874859683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catego'!$D$36</c:f>
              <c:strCache>
                <c:ptCount val="1"/>
                <c:pt idx="0">
                  <c:v>I cuatrimestre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catego'!$B$38,'IO municipio y catego'!$B$40:$B$45,'IO municipio y catego'!$B$47)</c:f>
              <c:strCache>
                <c:ptCount val="8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('IO municipio y catego'!$D$38,'IO municipio y catego'!$D$40:$D$45,'IO municipio y catego'!$D$47)</c:f>
              <c:numCache>
                <c:formatCode>#,##0.0_)</c:formatCode>
                <c:ptCount val="8"/>
                <c:pt idx="0">
                  <c:v>66.776244676689416</c:v>
                </c:pt>
                <c:pt idx="1">
                  <c:v>75.248666547792752</c:v>
                </c:pt>
                <c:pt idx="2">
                  <c:v>70.746529075067627</c:v>
                </c:pt>
                <c:pt idx="3">
                  <c:v>79.370950338055408</c:v>
                </c:pt>
                <c:pt idx="4">
                  <c:v>68.414230178808467</c:v>
                </c:pt>
                <c:pt idx="5">
                  <c:v>61.701279923763202</c:v>
                </c:pt>
                <c:pt idx="6">
                  <c:v>68.570944076539988</c:v>
                </c:pt>
                <c:pt idx="7">
                  <c:v>57.048839574175545</c:v>
                </c:pt>
              </c:numCache>
            </c:numRef>
          </c:val>
        </c:ser>
        <c:ser>
          <c:idx val="0"/>
          <c:order val="1"/>
          <c:tx>
            <c:strRef>
              <c:f>'IO municipio y catego'!$C$36</c:f>
              <c:strCache>
                <c:ptCount val="1"/>
                <c:pt idx="0">
                  <c:v>I cuatrimestre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catego'!$B$38,'IO municipio y catego'!$B$40:$B$45,'IO municipio y catego'!$B$47)</c:f>
              <c:strCache>
                <c:ptCount val="8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('IO municipio y catego'!$C$38,'IO municipio y catego'!$C$40:$C$45,'IO municipio y catego'!$C$47)</c:f>
              <c:numCache>
                <c:formatCode>#,##0.0_)</c:formatCode>
                <c:ptCount val="8"/>
                <c:pt idx="0">
                  <c:v>67.063636745816083</c:v>
                </c:pt>
                <c:pt idx="1">
                  <c:v>77.91444724249844</c:v>
                </c:pt>
                <c:pt idx="2">
                  <c:v>74.372375414794604</c:v>
                </c:pt>
                <c:pt idx="3">
                  <c:v>81.874896994130296</c:v>
                </c:pt>
                <c:pt idx="4">
                  <c:v>72.9300326041228</c:v>
                </c:pt>
                <c:pt idx="5">
                  <c:v>55.647978642257797</c:v>
                </c:pt>
                <c:pt idx="6">
                  <c:v>54.078735075830913</c:v>
                </c:pt>
                <c:pt idx="7">
                  <c:v>56.470491047994528</c:v>
                </c:pt>
              </c:numCache>
            </c:numRef>
          </c:val>
        </c:ser>
        <c:dLbls>
          <c:showVal val="1"/>
        </c:dLbls>
        <c:gapWidth val="30"/>
        <c:overlap val="-10"/>
        <c:axId val="173239680"/>
        <c:axId val="173241856"/>
      </c:barChart>
      <c:lineChart>
        <c:grouping val="standard"/>
        <c:ser>
          <c:idx val="1"/>
          <c:order val="2"/>
          <c:tx>
            <c:strRef>
              <c:f>'IO municipio y catego'!$E$36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712510663964E-2"/>
                  <c:y val="5.1769564184289664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00333084336468E-2"/>
                  <c:y val="3.0855653969372454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357853402072787E-2"/>
                  <c:y val="3.2940752333117572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5080189237620583E-2"/>
                  <c:y val="2.0671052955009168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423862063898307E-2"/>
                  <c:y val="1.4078838480257606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735765338819426E-2"/>
                  <c:y val="0.194152416691930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462677002077768E-2"/>
                  <c:y val="0.3496059714700076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3.1545862365960096E-2"/>
                  <c:y val="8.849148278941725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cat>
            <c:strRef>
              <c:f>('IO municipio y catego'!$B$38,'IO municipio y catego'!$B$40:$B$45)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('IO municipio y catego'!$E$38,'IO municipio y catego'!$E$40:$E$45,'IO municipio y catego'!$E$47)</c:f>
              <c:numCache>
                <c:formatCode>0.0%</c:formatCode>
                <c:ptCount val="8"/>
                <c:pt idx="0">
                  <c:v>-4.2853636198695311E-3</c:v>
                </c:pt>
                <c:pt idx="1">
                  <c:v>-3.4214202744823452E-2</c:v>
                </c:pt>
                <c:pt idx="2">
                  <c:v>-4.8752595563939738E-2</c:v>
                </c:pt>
                <c:pt idx="3">
                  <c:v>-3.0582593053575358E-2</c:v>
                </c:pt>
                <c:pt idx="4">
                  <c:v>-6.1919654552013093E-2</c:v>
                </c:pt>
                <c:pt idx="5">
                  <c:v>0.10877845753248372</c:v>
                </c:pt>
                <c:pt idx="6">
                  <c:v>0.26798350553850114</c:v>
                </c:pt>
                <c:pt idx="7">
                  <c:v>1.024160611051661E-2</c:v>
                </c:pt>
              </c:numCache>
            </c:numRef>
          </c:val>
        </c:ser>
        <c:dLbls>
          <c:showVal val="1"/>
        </c:dLbls>
        <c:marker val="1"/>
        <c:axId val="173243392"/>
        <c:axId val="173249280"/>
      </c:lineChart>
      <c:catAx>
        <c:axId val="17323968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414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173241856"/>
        <c:crosses val="autoZero"/>
        <c:auto val="1"/>
        <c:lblAlgn val="ctr"/>
        <c:lblOffset val="100"/>
        <c:tickLblSkip val="1"/>
        <c:tickMarkSkip val="1"/>
      </c:catAx>
      <c:valAx>
        <c:axId val="173241856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173239680"/>
        <c:crosses val="autoZero"/>
        <c:crossBetween val="between"/>
      </c:valAx>
      <c:catAx>
        <c:axId val="173243392"/>
        <c:scaling>
          <c:orientation val="minMax"/>
        </c:scaling>
        <c:delete val="1"/>
        <c:axPos val="b"/>
        <c:tickLblPos val="none"/>
        <c:crossAx val="173249280"/>
        <c:crosses val="autoZero"/>
        <c:auto val="1"/>
        <c:lblAlgn val="ctr"/>
        <c:lblOffset val="100"/>
      </c:catAx>
      <c:valAx>
        <c:axId val="17324928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732433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1251270496321"/>
          <c:y val="0.17554897113952328"/>
          <c:w val="0.67274790495667236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tipología'!$D$6</c:f>
          <c:strCache>
            <c:ptCount val="1"/>
            <c:pt idx="0">
              <c:v>I cuatrimestre 2012</c:v>
            </c:pt>
          </c:strCache>
        </c:strRef>
      </c:tx>
      <c:layout>
        <c:manualLayout>
          <c:xMode val="edge"/>
          <c:yMode val="edge"/>
          <c:x val="0.39914716588663618"/>
          <c:y val="0.13041268049962851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0524074506287354E-2"/>
          <c:y val="0.25573802867475426"/>
          <c:w val="0.91406319737487662"/>
          <c:h val="0.32843215866306358"/>
        </c:manualLayout>
      </c:layout>
      <c:barChart>
        <c:barDir val="col"/>
        <c:grouping val="clustered"/>
        <c:ser>
          <c:idx val="2"/>
          <c:order val="0"/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layout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('EM MUNICIPIO y tipología'!$D$8:$D$10,'EM MUNICIPIO y tipología'!$D$12:$D$14,'EM MUNICIPIO y tipología'!$D$16:$D$18,'EM MUNICIPIO y tipología'!$D$20:$D$22,'EM MUNICIPIO y tipología'!$D$24:$D$26)</c:f>
              <c:numCache>
                <c:formatCode>#,##0.00_)</c:formatCode>
                <c:ptCount val="15"/>
                <c:pt idx="0">
                  <c:v>8.1467253168046589</c:v>
                </c:pt>
                <c:pt idx="1">
                  <c:v>7.6000778933143138</c:v>
                </c:pt>
                <c:pt idx="2">
                  <c:v>9.1425889674391563</c:v>
                </c:pt>
                <c:pt idx="3">
                  <c:v>8.4921348088396158</c:v>
                </c:pt>
                <c:pt idx="4">
                  <c:v>8.0594243067284506</c:v>
                </c:pt>
                <c:pt idx="5">
                  <c:v>9.4890580135915652</c:v>
                </c:pt>
                <c:pt idx="6">
                  <c:v>8.7740525716828248</c:v>
                </c:pt>
                <c:pt idx="7">
                  <c:v>8.5112044381765042</c:v>
                </c:pt>
                <c:pt idx="8">
                  <c:v>9.0174908013630048</c:v>
                </c:pt>
                <c:pt idx="9">
                  <c:v>8.7718098126286144</c:v>
                </c:pt>
                <c:pt idx="10">
                  <c:v>8.5021399485950262</c:v>
                </c:pt>
                <c:pt idx="11">
                  <c:v>9.5811232449297972</c:v>
                </c:pt>
                <c:pt idx="12">
                  <c:v>2.181843388625206</c:v>
                </c:pt>
                <c:pt idx="13">
                  <c:v>2.181843388625206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30"/>
        <c:axId val="513403904"/>
        <c:axId val="173151360"/>
      </c:barChart>
      <c:catAx>
        <c:axId val="51340390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397312270669E-4"/>
              <c:y val="0.9639183977308459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73151360"/>
        <c:crosses val="autoZero"/>
        <c:auto val="1"/>
        <c:lblAlgn val="ctr"/>
        <c:lblOffset val="100"/>
        <c:tickLblSkip val="1"/>
        <c:tickMarkSkip val="1"/>
      </c:catAx>
      <c:valAx>
        <c:axId val="173151360"/>
        <c:scaling>
          <c:orientation val="minMax"/>
        </c:scaling>
        <c:delete val="1"/>
        <c:axPos val="l"/>
        <c:numFmt formatCode="#,##0.00_)" sourceLinked="1"/>
        <c:tickLblPos val="none"/>
        <c:crossAx val="513403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catego'!$B$5:$E$5</c:f>
          <c:strCache>
            <c:ptCount val="1"/>
            <c:pt idx="0">
              <c:v>ESTANCIA MEDIA DE LOS TURISTAS ALOJADOS EN ADEJE SEGÚN TIPOLOGÍA Y CATEGORÍA DE ESTABLECIMIENTO</c:v>
            </c:pt>
          </c:strCache>
        </c:strRef>
      </c:tx>
      <c:layout>
        <c:manualLayout>
          <c:xMode val="edge"/>
          <c:yMode val="edge"/>
          <c:x val="0.13590941406624563"/>
          <c:y val="3.949776548201781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483838224929E-2"/>
          <c:y val="0.34064367213973518"/>
          <c:w val="0.90468819022231306"/>
          <c:h val="0.4594948188648979"/>
        </c:manualLayout>
      </c:layout>
      <c:barChart>
        <c:barDir val="col"/>
        <c:grouping val="clustered"/>
        <c:ser>
          <c:idx val="2"/>
          <c:order val="0"/>
          <c:tx>
            <c:strRef>
              <c:f>'EM municipio y catego'!$D$6</c:f>
              <c:strCache>
                <c:ptCount val="1"/>
                <c:pt idx="0">
                  <c:v>I cuatrimestre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catego'!$B$8,'EM municipio y catego'!$B$10:$B$14,'EM municipio y catego'!$B$16)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catego'!$D$8,'EM municipio y catego'!$D$10:$D$14,'EM municipio y catego'!$D$16)</c:f>
              <c:numCache>
                <c:formatCode>0.00</c:formatCode>
                <c:ptCount val="7"/>
                <c:pt idx="0">
                  <c:v>8.4921348088396158</c:v>
                </c:pt>
                <c:pt idx="1">
                  <c:v>8.0594243067284506</c:v>
                </c:pt>
                <c:pt idx="2">
                  <c:v>7.7309646772901761</c:v>
                </c:pt>
                <c:pt idx="3">
                  <c:v>7.9501244610635498</c:v>
                </c:pt>
                <c:pt idx="4">
                  <c:v>8.9216320196566556</c:v>
                </c:pt>
                <c:pt idx="5">
                  <c:v>8.1222939068100359</c:v>
                </c:pt>
                <c:pt idx="6">
                  <c:v>9.4890580135915652</c:v>
                </c:pt>
              </c:numCache>
            </c:numRef>
          </c:val>
        </c:ser>
        <c:ser>
          <c:idx val="0"/>
          <c:order val="1"/>
          <c:tx>
            <c:strRef>
              <c:f>'EM municipio y catego'!$C$6</c:f>
              <c:strCache>
                <c:ptCount val="1"/>
                <c:pt idx="0">
                  <c:v>I cuatrimestre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catego'!$B$8,'EM municipio y catego'!$B$10:$B$14,'EM municipio y catego'!$B$16)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catego'!$C$8,'EM municipio y catego'!$C$10:$C$14,'EM municipio y catego'!$C$16)</c:f>
              <c:numCache>
                <c:formatCode>0.00</c:formatCode>
                <c:ptCount val="7"/>
                <c:pt idx="0">
                  <c:v>8.5114716144389728</c:v>
                </c:pt>
                <c:pt idx="1">
                  <c:v>8.1005253325398883</c:v>
                </c:pt>
                <c:pt idx="2">
                  <c:v>7.3804568318627854</c:v>
                </c:pt>
                <c:pt idx="3">
                  <c:v>8.0240426415321995</c:v>
                </c:pt>
                <c:pt idx="4">
                  <c:v>9.1445305119969778</c:v>
                </c:pt>
                <c:pt idx="5">
                  <c:v>7.8317825661116549</c:v>
                </c:pt>
                <c:pt idx="6">
                  <c:v>9.340232349961143</c:v>
                </c:pt>
              </c:numCache>
            </c:numRef>
          </c:val>
        </c:ser>
        <c:dLbls>
          <c:showVal val="1"/>
        </c:dLbls>
        <c:gapWidth val="30"/>
        <c:overlap val="-10"/>
        <c:axId val="512955520"/>
        <c:axId val="512957440"/>
      </c:barChart>
      <c:lineChart>
        <c:grouping val="standard"/>
        <c:ser>
          <c:idx val="1"/>
          <c:order val="2"/>
          <c:tx>
            <c:strRef>
              <c:f>'EM municipio y catego'!$E$6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399053635373794E-2"/>
                  <c:y val="0.1387846841390148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3068203210495796E-2"/>
                  <c:y val="0.1219192299507260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2055095191565743E-2"/>
                  <c:y val="0.3962276752827937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486771651262845E-2"/>
                  <c:y val="9.9348470214611947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418908398330913E-2"/>
                  <c:y val="6.2189991323848125E-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5292835859799566E-2"/>
                  <c:y val="0.3433732217984186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1925973378495511E-2"/>
                  <c:y val="0.24492936303959925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56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('EM municipio y catego'!$E$8,'EM municipio y catego'!$E$10:$E$14,'EM municipio y catego'!$E$16)</c:f>
              <c:numCache>
                <c:formatCode>0.00</c:formatCode>
                <c:ptCount val="7"/>
                <c:pt idx="0">
                  <c:v>-1.9336805599357021E-2</c:v>
                </c:pt>
                <c:pt idx="1">
                  <c:v>-4.1101025811437708E-2</c:v>
                </c:pt>
                <c:pt idx="2">
                  <c:v>0.35050784542739066</c:v>
                </c:pt>
                <c:pt idx="3">
                  <c:v>-7.391818046864973E-2</c:v>
                </c:pt>
                <c:pt idx="4">
                  <c:v>-0.22289849234032211</c:v>
                </c:pt>
                <c:pt idx="5">
                  <c:v>0.29051134069838103</c:v>
                </c:pt>
                <c:pt idx="6">
                  <c:v>0.14882566363042216</c:v>
                </c:pt>
              </c:numCache>
            </c:numRef>
          </c:val>
        </c:ser>
        <c:dLbls>
          <c:showVal val="1"/>
        </c:dLbls>
        <c:marker val="1"/>
        <c:axId val="512963328"/>
        <c:axId val="512964864"/>
      </c:lineChart>
      <c:catAx>
        <c:axId val="51295552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03E-3"/>
              <c:y val="0.946528066528066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12957440"/>
        <c:crosses val="autoZero"/>
        <c:auto val="1"/>
        <c:lblAlgn val="ctr"/>
        <c:lblOffset val="100"/>
        <c:tickLblSkip val="1"/>
        <c:tickMarkSkip val="1"/>
      </c:catAx>
      <c:valAx>
        <c:axId val="512957440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512955520"/>
        <c:crosses val="autoZero"/>
        <c:crossBetween val="between"/>
      </c:valAx>
      <c:catAx>
        <c:axId val="512963328"/>
        <c:scaling>
          <c:orientation val="minMax"/>
        </c:scaling>
        <c:delete val="1"/>
        <c:axPos val="b"/>
        <c:tickLblPos val="none"/>
        <c:crossAx val="512964864"/>
        <c:crosses val="autoZero"/>
        <c:auto val="1"/>
        <c:lblAlgn val="ctr"/>
        <c:lblOffset val="100"/>
      </c:catAx>
      <c:valAx>
        <c:axId val="512964864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5129633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724386128352254"/>
          <c:y val="0.24623504182559469"/>
          <c:w val="0.7072399928009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54" r="0.75000000000001454" t="1" header="0" footer="0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catego'!$G$5:$J$5</c:f>
          <c:strCache>
            <c:ptCount val="1"/>
            <c:pt idx="0">
              <c:v>ESTANCIA MEDIA DE LOS TURISTAS ALOJADOS EN  ARONA SEGÚN TIPOLOGÍA Y CATEGORÍA DE ESTABLECIMIENTO</c:v>
            </c:pt>
          </c:strCache>
        </c:strRef>
      </c:tx>
      <c:layout>
        <c:manualLayout>
          <c:xMode val="edge"/>
          <c:yMode val="edge"/>
          <c:x val="0.12277312280329285"/>
          <c:y val="3.949776548201794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539123047398911E-2"/>
          <c:y val="0.41107469674398822"/>
          <c:w val="0.9418941497647535"/>
          <c:h val="0.41375677312685216"/>
        </c:manualLayout>
      </c:layout>
      <c:barChart>
        <c:barDir val="col"/>
        <c:grouping val="clustered"/>
        <c:ser>
          <c:idx val="2"/>
          <c:order val="0"/>
          <c:tx>
            <c:strRef>
              <c:f>'EM municipio y catego'!$I$6</c:f>
              <c:strCache>
                <c:ptCount val="1"/>
                <c:pt idx="0">
                  <c:v>I cuatrimestre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catego'!$G$8,'EM municipio y catego'!$G$10:$G$14,'EM municipio y catego'!$G$16)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catego'!$I$8,'EM municipio y catego'!$I$10:$I$14,'EM municipio y catego'!$I$16)</c:f>
              <c:numCache>
                <c:formatCode>0.00</c:formatCode>
                <c:ptCount val="7"/>
                <c:pt idx="0">
                  <c:v>8.7740525716828248</c:v>
                </c:pt>
                <c:pt idx="1">
                  <c:v>8.5112044381765042</c:v>
                </c:pt>
                <c:pt idx="2">
                  <c:v>7.4475524475524475</c:v>
                </c:pt>
                <c:pt idx="3">
                  <c:v>8.8258404529401169</c:v>
                </c:pt>
                <c:pt idx="4">
                  <c:v>8.5473469189241769</c:v>
                </c:pt>
                <c:pt idx="5">
                  <c:v>6.7162390536180672</c:v>
                </c:pt>
                <c:pt idx="6">
                  <c:v>9.0174908013630048</c:v>
                </c:pt>
              </c:numCache>
            </c:numRef>
          </c:val>
        </c:ser>
        <c:ser>
          <c:idx val="0"/>
          <c:order val="1"/>
          <c:tx>
            <c:strRef>
              <c:f>'EM municipio y catego'!$H$6</c:f>
              <c:strCache>
                <c:ptCount val="1"/>
                <c:pt idx="0">
                  <c:v>I cuatrimestre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catego'!$G$8,'EM municipio y catego'!$G$10:$G$14,'EM municipio y catego'!$G$16)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catego'!$H$8,'EM municipio y catego'!$H$10:$H$14,'EM municipio y catego'!$H$16)</c:f>
              <c:numCache>
                <c:formatCode>0.00</c:formatCode>
                <c:ptCount val="7"/>
                <c:pt idx="0">
                  <c:v>8.7244580288725562</c:v>
                </c:pt>
                <c:pt idx="1">
                  <c:v>8.4864013502560969</c:v>
                </c:pt>
                <c:pt idx="2">
                  <c:v>8.0007645005816848</c:v>
                </c:pt>
                <c:pt idx="3">
                  <c:v>8.8711833151722512</c:v>
                </c:pt>
                <c:pt idx="4">
                  <c:v>8.3345883818367117</c:v>
                </c:pt>
                <c:pt idx="5">
                  <c:v>5.0845051379123847</c:v>
                </c:pt>
                <c:pt idx="6">
                  <c:v>8.9336919602695204</c:v>
                </c:pt>
              </c:numCache>
            </c:numRef>
          </c:val>
        </c:ser>
        <c:dLbls>
          <c:showVal val="1"/>
        </c:dLbls>
        <c:gapWidth val="30"/>
        <c:overlap val="-10"/>
        <c:axId val="513000192"/>
        <c:axId val="513002112"/>
      </c:barChart>
      <c:lineChart>
        <c:grouping val="standard"/>
        <c:ser>
          <c:idx val="1"/>
          <c:order val="2"/>
          <c:tx>
            <c:strRef>
              <c:f>'EM municipio y catego'!$J$6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3831080396171264E-2"/>
                  <c:y val="4.3150261103017014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500229971293265E-2"/>
                  <c:y val="3.8758819388740651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812622700200913E-2"/>
                  <c:y val="-1.6124216281696597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297389774104037E-2"/>
                  <c:y val="3.6524301406191194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608290275489762E-2"/>
                  <c:y val="4.7562001735230133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1860981491275907E-2"/>
                  <c:y val="0.29347684450046685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30473713281312E-2"/>
                  <c:y val="7.029318840342462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7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('EM municipio y catego'!$J$8,'EM municipio y catego'!$J$10:$J$14,'EM municipio y catego'!$J$16)</c:f>
              <c:numCache>
                <c:formatCode>0.00</c:formatCode>
                <c:ptCount val="7"/>
                <c:pt idx="0">
                  <c:v>4.9594542810268649E-2</c:v>
                </c:pt>
                <c:pt idx="1">
                  <c:v>2.4803087920407307E-2</c:v>
                </c:pt>
                <c:pt idx="2">
                  <c:v>-0.55321205302923726</c:v>
                </c:pt>
                <c:pt idx="3">
                  <c:v>-4.5342862232134351E-2</c:v>
                </c:pt>
                <c:pt idx="4">
                  <c:v>0.21275853708746517</c:v>
                </c:pt>
                <c:pt idx="5">
                  <c:v>1.6317339157056825</c:v>
                </c:pt>
                <c:pt idx="6">
                  <c:v>8.3798841093484455E-2</c:v>
                </c:pt>
              </c:numCache>
            </c:numRef>
          </c:val>
        </c:ser>
        <c:dLbls>
          <c:showVal val="1"/>
        </c:dLbls>
        <c:marker val="1"/>
        <c:axId val="513933696"/>
        <c:axId val="513935232"/>
      </c:lineChart>
      <c:catAx>
        <c:axId val="51300019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55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513002112"/>
        <c:crosses val="autoZero"/>
        <c:auto val="1"/>
        <c:lblAlgn val="ctr"/>
        <c:lblOffset val="100"/>
        <c:tickLblSkip val="1"/>
        <c:tickMarkSkip val="1"/>
      </c:catAx>
      <c:valAx>
        <c:axId val="513002112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513000192"/>
        <c:crosses val="autoZero"/>
        <c:crossBetween val="between"/>
      </c:valAx>
      <c:catAx>
        <c:axId val="513933696"/>
        <c:scaling>
          <c:orientation val="minMax"/>
        </c:scaling>
        <c:delete val="1"/>
        <c:axPos val="b"/>
        <c:tickLblPos val="none"/>
        <c:crossAx val="513935232"/>
        <c:crosses val="autoZero"/>
        <c:auto val="1"/>
        <c:lblAlgn val="ctr"/>
        <c:lblOffset val="100"/>
      </c:catAx>
      <c:valAx>
        <c:axId val="513935232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5139336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067571565204617"/>
          <c:y val="0.23791903350958604"/>
          <c:w val="0.74445948471259793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n-US" sz="1600" b="1"/>
              <a:t>ESTANCIA MEDIA DE LOS TURISTAS ALOJADOS EN  PUERTO DE LA CRUZ SEGÚN TIPOLOGÍA Y CATEGORÍA DE ESTABLECIMIENTO</a:t>
            </a:r>
          </a:p>
        </c:rich>
      </c:tx>
      <c:layout>
        <c:manualLayout>
          <c:xMode val="edge"/>
          <c:yMode val="edge"/>
          <c:x val="0.12936286451573331"/>
          <c:y val="8.1077807062059186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34454663021592158"/>
          <c:w val="0.90468819022231306"/>
          <c:h val="0.49691685628693522"/>
        </c:manualLayout>
      </c:layout>
      <c:barChart>
        <c:barDir val="col"/>
        <c:grouping val="clustered"/>
        <c:ser>
          <c:idx val="2"/>
          <c:order val="0"/>
          <c:tx>
            <c:strRef>
              <c:f>'EM municipio y catego'!$D$20</c:f>
              <c:strCache>
                <c:ptCount val="1"/>
                <c:pt idx="0">
                  <c:v>I cuatrimestre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catego'!$B$22,'EM municipio y catego'!$B$24,'EM municipio y catego'!$B$25,'EM municipio y catego'!$B$26,'EM municipio y catego'!$B$27,'EM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catego'!$D$22,'EM municipio y catego'!$D$24:$D$27,'EM municipio y catego'!$D$29)</c:f>
              <c:numCache>
                <c:formatCode>0.00</c:formatCode>
                <c:ptCount val="6"/>
                <c:pt idx="0">
                  <c:v>8.7718098126286144</c:v>
                </c:pt>
                <c:pt idx="1">
                  <c:v>8.5021399485950262</c:v>
                </c:pt>
                <c:pt idx="2">
                  <c:v>8.7367592527810825</c:v>
                </c:pt>
                <c:pt idx="3">
                  <c:v>8.311959855032061</c:v>
                </c:pt>
                <c:pt idx="4">
                  <c:v>2.8587127158555732</c:v>
                </c:pt>
                <c:pt idx="5">
                  <c:v>9.5811232449297972</c:v>
                </c:pt>
              </c:numCache>
            </c:numRef>
          </c:val>
        </c:ser>
        <c:ser>
          <c:idx val="0"/>
          <c:order val="1"/>
          <c:tx>
            <c:strRef>
              <c:f>'EM municipio y catego'!$C$20</c:f>
              <c:strCache>
                <c:ptCount val="1"/>
                <c:pt idx="0">
                  <c:v>I cuatrimestre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catego'!$B$22,'EM municipio y catego'!$B$24,'EM municipio y catego'!$B$25,'EM municipio y catego'!$B$26,'EM municipio y catego'!$B$27,'EM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catego'!$C$22,'EM municipio y catego'!$C$24:$C$27,'EM municipio y catego'!$C$29)</c:f>
              <c:numCache>
                <c:formatCode>0.00</c:formatCode>
                <c:ptCount val="6"/>
                <c:pt idx="0">
                  <c:v>8.4666379163781276</c:v>
                </c:pt>
                <c:pt idx="1">
                  <c:v>8.0941750978927587</c:v>
                </c:pt>
                <c:pt idx="2">
                  <c:v>8.2735634409643222</c:v>
                </c:pt>
                <c:pt idx="3">
                  <c:v>8.4424242424242433</c:v>
                </c:pt>
                <c:pt idx="4">
                  <c:v>2.139049235993209</c:v>
                </c:pt>
                <c:pt idx="5">
                  <c:v>9.4882125618859909</c:v>
                </c:pt>
              </c:numCache>
            </c:numRef>
          </c:val>
        </c:ser>
        <c:dLbls>
          <c:showVal val="1"/>
        </c:dLbls>
        <c:gapWidth val="30"/>
        <c:overlap val="-10"/>
        <c:axId val="513978368"/>
        <c:axId val="513980288"/>
      </c:barChart>
      <c:lineChart>
        <c:grouping val="standard"/>
        <c:ser>
          <c:idx val="1"/>
          <c:order val="2"/>
          <c:tx>
            <c:strRef>
              <c:f>'EM municipio y catego'!$E$20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1645107883510696E-2"/>
                  <c:y val="7.1702326190515184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502532177076138E-2"/>
                  <c:y val="9.6312144973562303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3.9866992861178341E-2"/>
                  <c:y val="9.6231931507522073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924662196912797E-2"/>
                  <c:y val="-4.7790855664871415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611993592583191E-2"/>
                  <c:y val="0.37188632605955479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432786304517035E-2"/>
                  <c:y val="2.3206901632098331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7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cat>
            <c:strRef>
              <c:f>('EM municipio y catego'!$B$22,'EM municipio y catego'!$B$24:$B$27,'EM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catego'!$E$22,'EM municipio y catego'!$E$24:$E$27,'EM municipio y catego'!$E$29)</c:f>
              <c:numCache>
                <c:formatCode>0.00</c:formatCode>
                <c:ptCount val="6"/>
                <c:pt idx="0">
                  <c:v>0.3051718962504868</c:v>
                </c:pt>
                <c:pt idx="1">
                  <c:v>0.40796485070226751</c:v>
                </c:pt>
                <c:pt idx="2">
                  <c:v>0.46319581181676028</c:v>
                </c:pt>
                <c:pt idx="3">
                  <c:v>-0.13046438739218225</c:v>
                </c:pt>
                <c:pt idx="4">
                  <c:v>0.71966347986236423</c:v>
                </c:pt>
                <c:pt idx="5">
                  <c:v>9.291068304380623E-2</c:v>
                </c:pt>
              </c:numCache>
            </c:numRef>
          </c:val>
        </c:ser>
        <c:dLbls>
          <c:showVal val="1"/>
        </c:dLbls>
        <c:marker val="1"/>
        <c:axId val="513981824"/>
        <c:axId val="513995904"/>
      </c:lineChart>
      <c:catAx>
        <c:axId val="51397836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401E-3"/>
              <c:y val="0.946528066528066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513980288"/>
        <c:crosses val="autoZero"/>
        <c:auto val="1"/>
        <c:lblAlgn val="ctr"/>
        <c:lblOffset val="100"/>
        <c:tickLblSkip val="1"/>
        <c:tickMarkSkip val="1"/>
      </c:catAx>
      <c:valAx>
        <c:axId val="513980288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513978368"/>
        <c:crosses val="autoZero"/>
        <c:crossBetween val="between"/>
      </c:valAx>
      <c:catAx>
        <c:axId val="513981824"/>
        <c:scaling>
          <c:orientation val="minMax"/>
        </c:scaling>
        <c:delete val="1"/>
        <c:axPos val="b"/>
        <c:tickLblPos val="none"/>
        <c:crossAx val="513995904"/>
        <c:crosses val="autoZero"/>
        <c:auto val="1"/>
        <c:lblAlgn val="ctr"/>
        <c:lblOffset val="100"/>
      </c:catAx>
      <c:valAx>
        <c:axId val="513995904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5139818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291771789963967"/>
          <c:y val="0.28781508340563483"/>
          <c:w val="0.70714066526657549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n-US" sz="1600" b="1"/>
              <a:t>ESTANCIA MEDIA DE LOS TURISTAS ALOJADOS EN  SANTA CRUZ SEGÚN TIPOLOGÍA Y CATEGORÍA DE ESTABLECIMIENTO</a:t>
            </a:r>
          </a:p>
        </c:rich>
      </c:tx>
      <c:layout>
        <c:manualLayout>
          <c:xMode val="edge"/>
          <c:yMode val="edge"/>
          <c:x val="0.11401559529465631"/>
          <c:y val="3.949776548201802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27801856368785582"/>
          <c:w val="0.90468819022231306"/>
          <c:h val="0.56344492281500169"/>
        </c:manualLayout>
      </c:layout>
      <c:barChart>
        <c:barDir val="col"/>
        <c:grouping val="clustered"/>
        <c:ser>
          <c:idx val="2"/>
          <c:order val="0"/>
          <c:tx>
            <c:strRef>
              <c:f>'EM municipio y catego'!$I$20</c:f>
              <c:strCache>
                <c:ptCount val="1"/>
                <c:pt idx="0">
                  <c:v>I cuatrimestre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catego'!$G$22,'EM municipio y catego'!$G$24:$G$28)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municipio y catego'!$I$22,'EM municipio y catego'!$I$24:$I$28)</c:f>
              <c:numCache>
                <c:formatCode>0.00</c:formatCode>
                <c:ptCount val="6"/>
                <c:pt idx="0">
                  <c:v>2.181843388625206</c:v>
                </c:pt>
                <c:pt idx="1">
                  <c:v>2.181843388625206</c:v>
                </c:pt>
                <c:pt idx="2">
                  <c:v>1.9874800350352928</c:v>
                </c:pt>
                <c:pt idx="3">
                  <c:v>2.2430963358408151</c:v>
                </c:pt>
                <c:pt idx="4">
                  <c:v>2.1166712291267453</c:v>
                </c:pt>
                <c:pt idx="5">
                  <c:v>3.4023746701846966</c:v>
                </c:pt>
              </c:numCache>
            </c:numRef>
          </c:val>
        </c:ser>
        <c:ser>
          <c:idx val="0"/>
          <c:order val="1"/>
          <c:tx>
            <c:strRef>
              <c:f>'EM municipio y catego'!$H$20</c:f>
              <c:strCache>
                <c:ptCount val="1"/>
                <c:pt idx="0">
                  <c:v>I cuatrimestre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catego'!$G$22,'EM municipio y catego'!$G$24:$G$28)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municipio y catego'!$H$22,'EM municipio y catego'!$H$24:$H$28)</c:f>
              <c:numCache>
                <c:formatCode>0.00</c:formatCode>
                <c:ptCount val="6"/>
                <c:pt idx="0">
                  <c:v>2.2165675941796432</c:v>
                </c:pt>
                <c:pt idx="1">
                  <c:v>2.2165675941796432</c:v>
                </c:pt>
                <c:pt idx="2">
                  <c:v>1.8370821424133217</c:v>
                </c:pt>
                <c:pt idx="3">
                  <c:v>2.402405234923068</c:v>
                </c:pt>
                <c:pt idx="4">
                  <c:v>2.2209924072291733</c:v>
                </c:pt>
                <c:pt idx="5">
                  <c:v>3.1482322413233863</c:v>
                </c:pt>
              </c:numCache>
            </c:numRef>
          </c:val>
        </c:ser>
        <c:dLbls>
          <c:showVal val="1"/>
        </c:dLbls>
        <c:gapWidth val="30"/>
        <c:overlap val="-10"/>
        <c:axId val="514042880"/>
        <c:axId val="514057344"/>
      </c:barChart>
      <c:lineChart>
        <c:grouping val="standard"/>
        <c:ser>
          <c:idx val="1"/>
          <c:order val="2"/>
          <c:tx>
            <c:strRef>
              <c:f>'EM municipio y catego'!$J$20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71758215007E-2"/>
                  <c:y val="0.169157431204675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500057579019448E-2"/>
                  <c:y val="0.169157431204675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3.7676331437248176E-2"/>
                  <c:y val="0.37128030513857285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918626019786525E-2"/>
                  <c:y val="8.0288768477744851E-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085076276685462E-2"/>
                  <c:y val="7.4812644261463154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429127122752262E-2"/>
                  <c:y val="0.463954687576734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115355255654277E-2"/>
                  <c:y val="-4.1972923862687639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('EM municipio y catego'!$J$22,'EM municipio y catego'!$J$24:$J$28)</c:f>
              <c:numCache>
                <c:formatCode>0.00</c:formatCode>
                <c:ptCount val="6"/>
                <c:pt idx="0">
                  <c:v>-3.4724205554437226E-2</c:v>
                </c:pt>
                <c:pt idx="1">
                  <c:v>-3.4724205554437226E-2</c:v>
                </c:pt>
                <c:pt idx="2">
                  <c:v>0.15039789262197112</c:v>
                </c:pt>
                <c:pt idx="3">
                  <c:v>-0.15930889908225287</c:v>
                </c:pt>
                <c:pt idx="4">
                  <c:v>-0.10432117810242802</c:v>
                </c:pt>
                <c:pt idx="5">
                  <c:v>0.25414242886131033</c:v>
                </c:pt>
              </c:numCache>
            </c:numRef>
          </c:val>
        </c:ser>
        <c:dLbls>
          <c:showVal val="1"/>
        </c:dLbls>
        <c:marker val="1"/>
        <c:axId val="514058880"/>
        <c:axId val="514060672"/>
      </c:lineChart>
      <c:catAx>
        <c:axId val="51404288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03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514057344"/>
        <c:crosses val="autoZero"/>
        <c:auto val="1"/>
        <c:lblAlgn val="ctr"/>
        <c:lblOffset val="100"/>
        <c:tickLblSkip val="1"/>
        <c:tickMarkSkip val="1"/>
      </c:catAx>
      <c:valAx>
        <c:axId val="514057344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514042880"/>
        <c:crosses val="autoZero"/>
        <c:crossBetween val="between"/>
      </c:valAx>
      <c:catAx>
        <c:axId val="514058880"/>
        <c:scaling>
          <c:orientation val="minMax"/>
        </c:scaling>
        <c:delete val="1"/>
        <c:axPos val="b"/>
        <c:tickLblPos val="none"/>
        <c:crossAx val="514060672"/>
        <c:crosses val="autoZero"/>
        <c:auto val="1"/>
        <c:lblAlgn val="ctr"/>
        <c:lblOffset val="100"/>
      </c:catAx>
      <c:valAx>
        <c:axId val="514060672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5140588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3410757002056967"/>
          <c:y val="0.24207703766758884"/>
          <c:w val="0.71380813843237656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catego'!$B$34</c:f>
          <c:strCache>
            <c:ptCount val="1"/>
            <c:pt idx="0">
              <c:v>ESTANCIA MEDIA DE LOS TURISTAS ALOJADOS EN TENERIFE SEGÚN TIPOLOGÍA Y CATEGORÍA DE ESTABLECIMIENTO</c:v>
            </c:pt>
          </c:strCache>
        </c:strRef>
      </c:tx>
      <c:layout>
        <c:manualLayout>
          <c:xMode val="edge"/>
          <c:yMode val="edge"/>
          <c:x val="0.15562107472924666"/>
          <c:y val="3.9497765482017924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3623062189991354"/>
          <c:w val="0.90468819022231306"/>
          <c:h val="0.50523286460294281"/>
        </c:manualLayout>
      </c:layout>
      <c:barChart>
        <c:barDir val="col"/>
        <c:grouping val="clustered"/>
        <c:ser>
          <c:idx val="2"/>
          <c:order val="0"/>
          <c:tx>
            <c:strRef>
              <c:f>'EM municipio y catego'!$D$36</c:f>
              <c:strCache>
                <c:ptCount val="1"/>
                <c:pt idx="0">
                  <c:v>I cuatrimestre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catego'!$B$38,'EM municipio y catego'!$B$40:$B$45,'EM municipio y catego'!$B$47)</c:f>
              <c:strCache>
                <c:ptCount val="8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('EM municipio y catego'!$D$38,'EM municipio y catego'!$D$40:$D$45,'EM municipio y catego'!$D$47)</c:f>
              <c:numCache>
                <c:formatCode>0.00</c:formatCode>
                <c:ptCount val="8"/>
                <c:pt idx="0">
                  <c:v>8.1467253168046589</c:v>
                </c:pt>
                <c:pt idx="1">
                  <c:v>7.6000778933143138</c:v>
                </c:pt>
                <c:pt idx="2">
                  <c:v>7.0597589013856954</c:v>
                </c:pt>
                <c:pt idx="3">
                  <c:v>8.0241391182436832</c:v>
                </c:pt>
                <c:pt idx="4">
                  <c:v>7.5883353667131672</c:v>
                </c:pt>
                <c:pt idx="5">
                  <c:v>3.662749018555997</c:v>
                </c:pt>
                <c:pt idx="6">
                  <c:v>5.8730316465372265</c:v>
                </c:pt>
                <c:pt idx="7">
                  <c:v>9.1425889674391563</c:v>
                </c:pt>
              </c:numCache>
            </c:numRef>
          </c:val>
        </c:ser>
        <c:ser>
          <c:idx val="0"/>
          <c:order val="1"/>
          <c:tx>
            <c:strRef>
              <c:f>'EM municipio y catego'!$C$36</c:f>
              <c:strCache>
                <c:ptCount val="1"/>
                <c:pt idx="0">
                  <c:v>I cuatrimestre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catego'!$B$38,'EM municipio y catego'!$B$40:$B$45,'EM municipio y catego'!$B$47)</c:f>
              <c:strCache>
                <c:ptCount val="8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('EM municipio y catego'!$C$38,'EM municipio y catego'!$C$40:$C$45,'EM municipio y catego'!$C$47)</c:f>
              <c:numCache>
                <c:formatCode>0.00</c:formatCode>
                <c:ptCount val="8"/>
                <c:pt idx="0">
                  <c:v>8.1049908893348643</c:v>
                </c:pt>
                <c:pt idx="1">
                  <c:v>7.5687416743230012</c:v>
                </c:pt>
                <c:pt idx="2">
                  <c:v>7.2206375001781922</c:v>
                </c:pt>
                <c:pt idx="3">
                  <c:v>7.9248647123065785</c:v>
                </c:pt>
                <c:pt idx="4">
                  <c:v>7.759254942185752</c:v>
                </c:pt>
                <c:pt idx="5">
                  <c:v>3.3029020282506338</c:v>
                </c:pt>
                <c:pt idx="6">
                  <c:v>4.9363770250368191</c:v>
                </c:pt>
                <c:pt idx="7">
                  <c:v>8.9600858651982307</c:v>
                </c:pt>
              </c:numCache>
            </c:numRef>
          </c:val>
        </c:ser>
        <c:dLbls>
          <c:showVal val="1"/>
        </c:dLbls>
        <c:gapWidth val="30"/>
        <c:overlap val="-10"/>
        <c:axId val="514116608"/>
        <c:axId val="514118784"/>
      </c:barChart>
      <c:lineChart>
        <c:grouping val="standard"/>
        <c:ser>
          <c:idx val="1"/>
          <c:order val="2"/>
          <c:tx>
            <c:strRef>
              <c:f>'EM municipio y catego'!$E$36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4774385288234688E-2"/>
                  <c:y val="0.1263106716650023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314347992616743E-2"/>
                  <c:y val="0.1212879990832746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205517704563777E-2"/>
                  <c:y val="5.2856090493885767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9112846381372262E-2"/>
                  <c:y val="0.13677018023474716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423809408123747E-2"/>
                  <c:y val="4.630477843076268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1868406049105876E-2"/>
                  <c:y val="0.2311071095323063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118962097720857E-2"/>
                  <c:y val="0.44035555846579466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3872920600444634E-2"/>
                  <c:y val="0.16718188812677001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cat>
            <c:strRef>
              <c:f>('EM municipio y catego'!$B$38,'EM municipio y catego'!$B$40:$B$45)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('EM municipio y catego'!$E$38,'EM municipio y catego'!$E$40:$E$45,'EM municipio y catego'!$E$47)</c:f>
              <c:numCache>
                <c:formatCode>0.00</c:formatCode>
                <c:ptCount val="8"/>
                <c:pt idx="0">
                  <c:v>4.173442746979461E-2</c:v>
                </c:pt>
                <c:pt idx="1">
                  <c:v>3.133621899131267E-2</c:v>
                </c:pt>
                <c:pt idx="2">
                  <c:v>-0.16087859879249677</c:v>
                </c:pt>
                <c:pt idx="3">
                  <c:v>9.9274405937104682E-2</c:v>
                </c:pt>
                <c:pt idx="4">
                  <c:v>-0.17091957547258474</c:v>
                </c:pt>
                <c:pt idx="5">
                  <c:v>0.35984699030536316</c:v>
                </c:pt>
                <c:pt idx="6">
                  <c:v>0.93665462150040746</c:v>
                </c:pt>
                <c:pt idx="7">
                  <c:v>0.18250310224092559</c:v>
                </c:pt>
              </c:numCache>
            </c:numRef>
          </c:val>
        </c:ser>
        <c:dLbls>
          <c:showVal val="1"/>
        </c:dLbls>
        <c:marker val="1"/>
        <c:axId val="514120320"/>
        <c:axId val="514130304"/>
      </c:lineChart>
      <c:catAx>
        <c:axId val="51411660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4967E-3"/>
              <c:y val="0.946528066528066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514118784"/>
        <c:crosses val="autoZero"/>
        <c:auto val="1"/>
        <c:lblAlgn val="ctr"/>
        <c:lblOffset val="100"/>
        <c:tickLblSkip val="1"/>
        <c:tickMarkSkip val="1"/>
      </c:catAx>
      <c:valAx>
        <c:axId val="514118784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514116608"/>
        <c:crosses val="autoZero"/>
        <c:crossBetween val="between"/>
      </c:valAx>
      <c:catAx>
        <c:axId val="514120320"/>
        <c:scaling>
          <c:orientation val="minMax"/>
        </c:scaling>
        <c:delete val="1"/>
        <c:axPos val="b"/>
        <c:tickLblPos val="none"/>
        <c:crossAx val="514130304"/>
        <c:crosses val="autoZero"/>
        <c:auto val="1"/>
        <c:lblAlgn val="ctr"/>
        <c:lblOffset val="100"/>
      </c:catAx>
      <c:valAx>
        <c:axId val="514130304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5141203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011684903545044"/>
          <c:y val="0.25455105014160129"/>
          <c:w val="0.70276429689765452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 Aloj Estim zona cat '!$E$6</c:f>
          <c:strCache>
            <c:ptCount val="1"/>
            <c:pt idx="0">
              <c:v>I semestre 2012</c:v>
            </c:pt>
          </c:strCache>
        </c:strRef>
      </c:tx>
      <c:layout>
        <c:manualLayout>
          <c:xMode val="edge"/>
          <c:yMode val="edge"/>
          <c:x val="0.39288211894511438"/>
          <c:y val="0.14338890456282688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4918377849827592"/>
          <c:w val="0.91406319737487662"/>
          <c:h val="0.2890680527159693"/>
        </c:manualLayout>
      </c:layout>
      <c:barChart>
        <c:barDir val="col"/>
        <c:grouping val="clustered"/>
        <c:ser>
          <c:idx val="2"/>
          <c:order val="0"/>
          <c:tx>
            <c:strRef>
              <c:f>'Ofe Aloj Estim zona cat '!$E$6</c:f>
              <c:strCache>
                <c:ptCount val="1"/>
                <c:pt idx="0">
                  <c:v>I semestre 2012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chemeClr val="accent3">
                      <a:lumMod val="50000"/>
                    </a:scheme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rgbClr val="9BBB59">
                      <a:lumMod val="50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chemeClr val="accent3">
                      <a:lumMod val="75000"/>
                    </a:scheme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chemeClr val="accent3">
                      <a:lumMod val="75000"/>
                    </a:scheme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15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chemeClr val="accent6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6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7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8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accent6">
                      <a:lumMod val="60000"/>
                      <a:lumOff val="40000"/>
                    </a:scheme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9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1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Hoja1!$A$25:$B$48</c:f>
              <c:multiLvlStrCache>
                <c:ptCount val="24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  <c:pt idx="15">
                    <c:v>Total</c:v>
                  </c:pt>
                  <c:pt idx="16">
                    <c:v>Hotelera</c:v>
                  </c:pt>
                  <c:pt idx="17">
                    <c:v>Extrahotelera</c:v>
                  </c:pt>
                  <c:pt idx="18">
                    <c:v>Total</c:v>
                  </c:pt>
                  <c:pt idx="19">
                    <c:v>Hotelera</c:v>
                  </c:pt>
                  <c:pt idx="20">
                    <c:v>Extrahotelera</c:v>
                  </c:pt>
                  <c:pt idx="21">
                    <c:v>Total</c:v>
                  </c:pt>
                  <c:pt idx="22">
                    <c:v>Hotelera</c:v>
                  </c:pt>
                  <c:pt idx="23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1</c:v>
                  </c:pt>
                  <c:pt idx="6">
                    <c:v>ZONA 2</c:v>
                  </c:pt>
                  <c:pt idx="9">
                    <c:v>ZONA 3</c:v>
                  </c:pt>
                  <c:pt idx="12">
                    <c:v>PUERTO DE LA CRUZ</c:v>
                  </c:pt>
                  <c:pt idx="15">
                    <c:v>ZONA 4</c:v>
                  </c:pt>
                  <c:pt idx="18">
                    <c:v>ADEJE</c:v>
                  </c:pt>
                  <c:pt idx="21">
                    <c:v>ARONA</c:v>
                  </c:pt>
                </c:lvl>
              </c:multiLvlStrCache>
            </c:multiLvlStrRef>
          </c:cat>
          <c:val>
            <c:numRef>
              <c:f>('Ofe Aloj Estim zona cat '!$E$8:$E$10,'Ofe Aloj Estim zona cat '!$E$12:$E$14,'Ofe Aloj Estim zona cat '!$E$16:$E$18,'Ofe Aloj Estim zona cat '!$E$20:$E$22,'Ofe Aloj Estim zona cat '!$E$24:$E$26,'Ofe Aloj Estim zona cat '!$E$28:$E$30,'Ofe Aloj Estim zona cat '!$E$32:$E$34,'Ofe Aloj Estim zona cat '!$E$36:$E$38)</c:f>
              <c:numCache>
                <c:formatCode>#,##0_)</c:formatCode>
                <c:ptCount val="24"/>
                <c:pt idx="0">
                  <c:v>166411</c:v>
                </c:pt>
                <c:pt idx="1">
                  <c:v>88943</c:v>
                </c:pt>
                <c:pt idx="2">
                  <c:v>77468</c:v>
                </c:pt>
                <c:pt idx="3">
                  <c:v>2501</c:v>
                </c:pt>
                <c:pt idx="4">
                  <c:v>2501</c:v>
                </c:pt>
                <c:pt idx="5">
                  <c:v>0</c:v>
                </c:pt>
                <c:pt idx="6">
                  <c:v>1088</c:v>
                </c:pt>
                <c:pt idx="7">
                  <c:v>377</c:v>
                </c:pt>
                <c:pt idx="8">
                  <c:v>711</c:v>
                </c:pt>
                <c:pt idx="9">
                  <c:v>27906</c:v>
                </c:pt>
                <c:pt idx="10">
                  <c:v>18803</c:v>
                </c:pt>
                <c:pt idx="11">
                  <c:v>9103</c:v>
                </c:pt>
                <c:pt idx="12">
                  <c:v>24280</c:v>
                </c:pt>
                <c:pt idx="13">
                  <c:v>16360</c:v>
                </c:pt>
                <c:pt idx="14">
                  <c:v>7920</c:v>
                </c:pt>
                <c:pt idx="15">
                  <c:v>134916</c:v>
                </c:pt>
                <c:pt idx="16">
                  <c:v>67262</c:v>
                </c:pt>
                <c:pt idx="17">
                  <c:v>67654</c:v>
                </c:pt>
                <c:pt idx="18">
                  <c:v>60341</c:v>
                </c:pt>
                <c:pt idx="19">
                  <c:v>33745</c:v>
                </c:pt>
                <c:pt idx="20">
                  <c:v>26596</c:v>
                </c:pt>
                <c:pt idx="21">
                  <c:v>48695</c:v>
                </c:pt>
                <c:pt idx="22">
                  <c:v>20296</c:v>
                </c:pt>
                <c:pt idx="23">
                  <c:v>28399</c:v>
                </c:pt>
              </c:numCache>
            </c:numRef>
          </c:val>
        </c:ser>
        <c:dLbls>
          <c:showVal val="1"/>
        </c:dLbls>
        <c:gapWidth val="30"/>
        <c:axId val="515288448"/>
        <c:axId val="515291392"/>
      </c:barChart>
      <c:catAx>
        <c:axId val="51528844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*Los Datos relativos a plazas son una estimación y no debe ser tomada como cifra de plazas autorizadas.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1: S/C de Tenerife. ZONA 2: La Laguna, Bajamar, Punta del Hidalgo, Tacoronte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3: Puerto de La Cruz y Resto del Norte. ZONA 4: Sur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9642640823833E-4"/>
              <c:y val="0.963905204031906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15291392"/>
        <c:crosses val="autoZero"/>
        <c:auto val="1"/>
        <c:lblAlgn val="ctr"/>
        <c:lblOffset val="100"/>
        <c:tickLblSkip val="1"/>
        <c:tickMarkSkip val="1"/>
      </c:catAx>
      <c:valAx>
        <c:axId val="515291392"/>
        <c:scaling>
          <c:orientation val="minMax"/>
        </c:scaling>
        <c:delete val="1"/>
        <c:axPos val="l"/>
        <c:numFmt formatCode="#,##0_)" sourceLinked="1"/>
        <c:tickLblPos val="none"/>
        <c:crossAx val="515288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categ'!$B$5:$G$5</c:f>
          <c:strCache>
            <c:ptCount val="1"/>
            <c:pt idx="0">
              <c:v>PLAZAS ALOJATIVAS ESTIMADAS EN ADEJE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1502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8.5613652632264003E-3"/>
          <c:y val="0.30534101604646358"/>
          <c:w val="0.97124145897052483"/>
          <c:h val="0.54241209644712751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categ'!$E$6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categ'!$E$7:$E$13</c:f>
              <c:numCache>
                <c:formatCode>#,##0_)</c:formatCode>
                <c:ptCount val="7"/>
                <c:pt idx="0">
                  <c:v>60341</c:v>
                </c:pt>
                <c:pt idx="1">
                  <c:v>33745</c:v>
                </c:pt>
                <c:pt idx="2">
                  <c:v>5553</c:v>
                </c:pt>
                <c:pt idx="3">
                  <c:v>21329</c:v>
                </c:pt>
                <c:pt idx="4">
                  <c:v>6374</c:v>
                </c:pt>
                <c:pt idx="5">
                  <c:v>489</c:v>
                </c:pt>
                <c:pt idx="6">
                  <c:v>26596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categ'!$C$6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categ'!$C$7:$C$13</c:f>
              <c:numCache>
                <c:formatCode>#,##0_)</c:formatCode>
                <c:ptCount val="7"/>
                <c:pt idx="0">
                  <c:v>62811</c:v>
                </c:pt>
                <c:pt idx="1">
                  <c:v>32955</c:v>
                </c:pt>
                <c:pt idx="2">
                  <c:v>4568</c:v>
                </c:pt>
                <c:pt idx="3">
                  <c:v>21699</c:v>
                </c:pt>
                <c:pt idx="4">
                  <c:v>6118</c:v>
                </c:pt>
                <c:pt idx="5">
                  <c:v>570</c:v>
                </c:pt>
                <c:pt idx="6">
                  <c:v>29856</c:v>
                </c:pt>
              </c:numCache>
            </c:numRef>
          </c:val>
        </c:ser>
        <c:dLbls>
          <c:showVal val="1"/>
        </c:dLbls>
        <c:gapWidth val="30"/>
        <c:overlap val="-10"/>
        <c:axId val="516230528"/>
        <c:axId val="516240896"/>
      </c:barChart>
      <c:lineChart>
        <c:grouping val="standard"/>
        <c:ser>
          <c:idx val="1"/>
          <c:order val="2"/>
          <c:tx>
            <c:strRef>
              <c:f>'Oferta Alojat Estim tipol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20879366823295E-2"/>
                  <c:y val="-0.4857516279852773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688559278927309E-2"/>
                  <c:y val="-0.182971924427813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2633461514985024E-2"/>
                  <c:y val="0.2758972475379352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90207328735071E-2"/>
                  <c:y val="-0.14054651331848825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05819040061864E-2"/>
                  <c:y val="6.8483276325153233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543652973610858E-2"/>
                  <c:y val="-6.8833742720935398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7324055423311E-2"/>
                  <c:y val="-0.3159171430101849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categ'!$G$7:$G$13</c:f>
              <c:numCache>
                <c:formatCode>0.0%</c:formatCode>
                <c:ptCount val="7"/>
                <c:pt idx="0">
                  <c:v>-3.9324322172867812E-2</c:v>
                </c:pt>
                <c:pt idx="1">
                  <c:v>2.3972083143680777E-2</c:v>
                </c:pt>
                <c:pt idx="2">
                  <c:v>0.21563047285464099</c:v>
                </c:pt>
                <c:pt idx="3">
                  <c:v>-1.7051477026591086E-2</c:v>
                </c:pt>
                <c:pt idx="4">
                  <c:v>4.1843739784243217E-2</c:v>
                </c:pt>
                <c:pt idx="5">
                  <c:v>-0.14210526315789473</c:v>
                </c:pt>
                <c:pt idx="6">
                  <c:v>-0.10919078242229367</c:v>
                </c:pt>
              </c:numCache>
            </c:numRef>
          </c:val>
        </c:ser>
        <c:dLbls>
          <c:showVal val="1"/>
        </c:dLbls>
        <c:marker val="1"/>
        <c:axId val="516242432"/>
        <c:axId val="516256512"/>
      </c:lineChart>
      <c:catAx>
        <c:axId val="51623052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16240896"/>
        <c:crosses val="autoZero"/>
        <c:auto val="1"/>
        <c:lblAlgn val="ctr"/>
        <c:lblOffset val="100"/>
        <c:tickLblSkip val="1"/>
        <c:tickMarkSkip val="1"/>
      </c:catAx>
      <c:valAx>
        <c:axId val="51624089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516230528"/>
        <c:crosses val="autoZero"/>
        <c:crossBetween val="between"/>
      </c:valAx>
      <c:catAx>
        <c:axId val="516242432"/>
        <c:scaling>
          <c:orientation val="minMax"/>
        </c:scaling>
        <c:delete val="1"/>
        <c:axPos val="b"/>
        <c:tickLblPos val="none"/>
        <c:crossAx val="516256512"/>
        <c:crosses val="autoZero"/>
        <c:auto val="1"/>
        <c:lblAlgn val="ctr"/>
        <c:lblOffset val="100"/>
      </c:catAx>
      <c:valAx>
        <c:axId val="51625651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5162424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8064124875"/>
          <c:y val="0.13615230931954367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>
                <a:solidFill>
                  <a:schemeClr val="tx2">
                    <a:lumMod val="75000"/>
                  </a:schemeClr>
                </a:solidFill>
              </a:defRPr>
            </a:pPr>
            <a:r>
              <a:rPr lang="es-ES" sz="1600" b="1">
                <a:solidFill>
                  <a:schemeClr val="tx2">
                    <a:lumMod val="75000"/>
                  </a:schemeClr>
                </a:solidFill>
              </a:rPr>
              <a:t>PLAZAS ALOJATIVAS ESTIMADAS EN ARONA SEGÚN TIPOLOGÍA Y CATEGORÍA (*)</a:t>
            </a:r>
          </a:p>
        </c:rich>
      </c:tx>
      <c:layout>
        <c:manualLayout>
          <c:xMode val="edge"/>
          <c:yMode val="edge"/>
          <c:x val="0.13965697924123122"/>
          <c:y val="7.6503095340931535E-4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5613652632264003E-3"/>
          <c:y val="0.44139543781517104"/>
          <c:w val="0.97204220081993886"/>
          <c:h val="0.40247040548502888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categ'!$E$19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categ'!$B$20:$B$26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categ'!$E$20:$E$26</c:f>
              <c:numCache>
                <c:formatCode>#,##0_)</c:formatCode>
                <c:ptCount val="7"/>
                <c:pt idx="0">
                  <c:v>48695</c:v>
                </c:pt>
                <c:pt idx="1">
                  <c:v>20296</c:v>
                </c:pt>
                <c:pt idx="2">
                  <c:v>2481</c:v>
                </c:pt>
                <c:pt idx="3">
                  <c:v>11084</c:v>
                </c:pt>
                <c:pt idx="4">
                  <c:v>6233</c:v>
                </c:pt>
                <c:pt idx="5">
                  <c:v>498</c:v>
                </c:pt>
                <c:pt idx="6">
                  <c:v>28399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categ'!$C$19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categ'!$B$20:$B$26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categ'!$C$20:$C$26</c:f>
              <c:numCache>
                <c:formatCode>#,##0_)</c:formatCode>
                <c:ptCount val="7"/>
                <c:pt idx="0">
                  <c:v>52852</c:v>
                </c:pt>
                <c:pt idx="1">
                  <c:v>20496</c:v>
                </c:pt>
                <c:pt idx="2">
                  <c:v>2481</c:v>
                </c:pt>
                <c:pt idx="3">
                  <c:v>10816</c:v>
                </c:pt>
                <c:pt idx="4">
                  <c:v>6683</c:v>
                </c:pt>
                <c:pt idx="5">
                  <c:v>516</c:v>
                </c:pt>
                <c:pt idx="6">
                  <c:v>32356</c:v>
                </c:pt>
              </c:numCache>
            </c:numRef>
          </c:val>
        </c:ser>
        <c:dLbls>
          <c:showVal val="1"/>
        </c:dLbls>
        <c:gapWidth val="30"/>
        <c:overlap val="-10"/>
        <c:axId val="516447616"/>
        <c:axId val="516449792"/>
      </c:barChart>
      <c:lineChart>
        <c:grouping val="standard"/>
        <c:ser>
          <c:idx val="1"/>
          <c:order val="2"/>
          <c:tx>
            <c:strRef>
              <c:f>'Oferta Alojat Estim tipol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15507945227817E-2"/>
                  <c:y val="-0.400231705730661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54192353862742E-2"/>
                  <c:y val="-0.1285501557203309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64735803373467E-2"/>
                  <c:y val="0.1787152116189557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69822376854056E-2"/>
                  <c:y val="-0.1211098612673415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3.7602718264868079E-2"/>
                  <c:y val="-1.4875691558963293E-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674764491647853E-2"/>
                  <c:y val="-0.1062742667370660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56843475960859E-2"/>
                  <c:y val="-0.3431277212797382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categ'!$G$7:$G$13</c:f>
              <c:numCache>
                <c:formatCode>0.0%</c:formatCode>
                <c:ptCount val="7"/>
                <c:pt idx="0">
                  <c:v>-3.9324322172867812E-2</c:v>
                </c:pt>
                <c:pt idx="1">
                  <c:v>2.3972083143680777E-2</c:v>
                </c:pt>
                <c:pt idx="2">
                  <c:v>0.21563047285464099</c:v>
                </c:pt>
                <c:pt idx="3">
                  <c:v>-1.7051477026591086E-2</c:v>
                </c:pt>
                <c:pt idx="4">
                  <c:v>4.1843739784243217E-2</c:v>
                </c:pt>
                <c:pt idx="5">
                  <c:v>-0.14210526315789473</c:v>
                </c:pt>
                <c:pt idx="6">
                  <c:v>-0.10919078242229367</c:v>
                </c:pt>
              </c:numCache>
            </c:numRef>
          </c:val>
        </c:ser>
        <c:dLbls>
          <c:showVal val="1"/>
        </c:dLbls>
        <c:marker val="1"/>
        <c:axId val="516451328"/>
        <c:axId val="516473600"/>
      </c:lineChart>
      <c:catAx>
        <c:axId val="51644761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16449792"/>
        <c:crosses val="autoZero"/>
        <c:auto val="1"/>
        <c:lblAlgn val="ctr"/>
        <c:lblOffset val="100"/>
        <c:tickLblSkip val="1"/>
        <c:tickMarkSkip val="1"/>
      </c:catAx>
      <c:valAx>
        <c:axId val="51644979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516447616"/>
        <c:crosses val="autoZero"/>
        <c:crossBetween val="between"/>
      </c:valAx>
      <c:catAx>
        <c:axId val="516451328"/>
        <c:scaling>
          <c:orientation val="minMax"/>
        </c:scaling>
        <c:delete val="1"/>
        <c:axPos val="b"/>
        <c:tickLblPos val="none"/>
        <c:crossAx val="516473600"/>
        <c:crosses val="autoZero"/>
        <c:auto val="1"/>
        <c:lblAlgn val="ctr"/>
        <c:lblOffset val="100"/>
      </c:catAx>
      <c:valAx>
        <c:axId val="51647360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5164513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8064124886"/>
          <c:y val="0.13615230931954367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21" r="0.75000000000001421" t="1" header="0" footer="0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categ'!$B$30:$G$30</c:f>
          <c:strCache>
            <c:ptCount val="1"/>
            <c:pt idx="0">
              <c:v>PLAZAS ALOJATIVAS ESTIMADAS EN PUERTO DE LA CRUZ SEGÚN TIPOLOGÍA Y CATEGORÍA (*)</c:v>
            </c:pt>
          </c:strCache>
        </c:strRef>
      </c:tx>
      <c:layout>
        <c:manualLayout>
          <c:xMode val="edge"/>
          <c:yMode val="edge"/>
          <c:x val="0.14585540443808159"/>
          <c:y val="7.6508153016306094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"/>
          <c:y val="0.4064100150746493"/>
          <c:w val="0.9918765861911889"/>
          <c:h val="0.44523036661233673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categ'!$E$31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categ'!$B$32:$B$37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categ'!$E$32:$E$37</c:f>
              <c:numCache>
                <c:formatCode>#,##0_)</c:formatCode>
                <c:ptCount val="6"/>
                <c:pt idx="0">
                  <c:v>24280</c:v>
                </c:pt>
                <c:pt idx="1">
                  <c:v>16360</c:v>
                </c:pt>
                <c:pt idx="2">
                  <c:v>13589</c:v>
                </c:pt>
                <c:pt idx="3">
                  <c:v>2407</c:v>
                </c:pt>
                <c:pt idx="4">
                  <c:v>364</c:v>
                </c:pt>
                <c:pt idx="5">
                  <c:v>7920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categ'!$C$31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categ'!$B$32:$B$37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categ'!$C$32:$C$37</c:f>
              <c:numCache>
                <c:formatCode>#,##0_)</c:formatCode>
                <c:ptCount val="6"/>
                <c:pt idx="0">
                  <c:v>25438</c:v>
                </c:pt>
                <c:pt idx="1">
                  <c:v>16374</c:v>
                </c:pt>
                <c:pt idx="2">
                  <c:v>13389</c:v>
                </c:pt>
                <c:pt idx="3">
                  <c:v>2612</c:v>
                </c:pt>
                <c:pt idx="4">
                  <c:v>373</c:v>
                </c:pt>
                <c:pt idx="5">
                  <c:v>9064</c:v>
                </c:pt>
              </c:numCache>
            </c:numRef>
          </c:val>
        </c:ser>
        <c:dLbls>
          <c:showVal val="1"/>
        </c:dLbls>
        <c:gapWidth val="30"/>
        <c:overlap val="-10"/>
        <c:axId val="516573440"/>
        <c:axId val="516587904"/>
      </c:barChart>
      <c:lineChart>
        <c:grouping val="standard"/>
        <c:ser>
          <c:idx val="1"/>
          <c:order val="2"/>
          <c:tx>
            <c:strRef>
              <c:f>'Oferta Alojat Estim tipol categ'!$G$31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82528637408723E-2"/>
                  <c:y val="-0.3419454170170478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029023231634E-2"/>
                  <c:y val="-9.3564732979807053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98528962949402E-2"/>
                  <c:y val="-8.0116199067349685E-5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034649738550051E-2"/>
                  <c:y val="-6.2891522054888835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941728214205781E-2"/>
                  <c:y val="0.13074719058175996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4741003448949103E-2"/>
                  <c:y val="-0.2884378228231674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66740939587539E-2"/>
                  <c:y val="-9.0455125945079373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categ'!$G$32:$G$37</c:f>
              <c:numCache>
                <c:formatCode>0.0%</c:formatCode>
                <c:ptCount val="6"/>
                <c:pt idx="0">
                  <c:v>-4.5522446733233746E-2</c:v>
                </c:pt>
                <c:pt idx="1">
                  <c:v>-8.5501404665933793E-4</c:v>
                </c:pt>
                <c:pt idx="2">
                  <c:v>1.4937635372320561E-2</c:v>
                </c:pt>
                <c:pt idx="3">
                  <c:v>-7.848392036753446E-2</c:v>
                </c:pt>
                <c:pt idx="4">
                  <c:v>-2.4128686327077747E-2</c:v>
                </c:pt>
                <c:pt idx="5">
                  <c:v>-0.12621359223300971</c:v>
                </c:pt>
              </c:numCache>
            </c:numRef>
          </c:val>
        </c:ser>
        <c:dLbls>
          <c:showVal val="1"/>
        </c:dLbls>
        <c:marker val="1"/>
        <c:axId val="516589440"/>
        <c:axId val="516590976"/>
      </c:lineChart>
      <c:catAx>
        <c:axId val="51657344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16587904"/>
        <c:crosses val="autoZero"/>
        <c:auto val="1"/>
        <c:lblAlgn val="ctr"/>
        <c:lblOffset val="100"/>
        <c:tickLblSkip val="1"/>
        <c:tickMarkSkip val="1"/>
      </c:catAx>
      <c:valAx>
        <c:axId val="51658790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516573440"/>
        <c:crosses val="autoZero"/>
        <c:crossBetween val="between"/>
      </c:valAx>
      <c:catAx>
        <c:axId val="516589440"/>
        <c:scaling>
          <c:orientation val="minMax"/>
        </c:scaling>
        <c:delete val="1"/>
        <c:axPos val="b"/>
        <c:tickLblPos val="none"/>
        <c:crossAx val="516590976"/>
        <c:crosses val="autoZero"/>
        <c:auto val="1"/>
        <c:lblAlgn val="ctr"/>
        <c:lblOffset val="100"/>
      </c:catAx>
      <c:valAx>
        <c:axId val="51659097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5165894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538572915988767"/>
          <c:y val="0.16725052225614637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43" r="0.75000000000001443" t="1" header="0" footer="0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categ'!$B$41:$G$41</c:f>
          <c:strCache>
            <c:ptCount val="1"/>
            <c:pt idx="0">
              <c:v>PLAZAS ALOJATIVAS ESTIMADAS EN SANTA CRUZ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1622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0345871022320779E-3"/>
          <c:y val="0.41191249053052048"/>
          <c:w val="0.98733275850849223"/>
          <c:h val="0.43360773780828432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categ'!$E$42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categ'!$B$43:$B$48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categ'!$E$43:$E$48</c:f>
              <c:numCache>
                <c:formatCode>#,##0_)</c:formatCode>
                <c:ptCount val="6"/>
                <c:pt idx="0">
                  <c:v>2501</c:v>
                </c:pt>
                <c:pt idx="1">
                  <c:v>2501</c:v>
                </c:pt>
                <c:pt idx="2">
                  <c:v>1048</c:v>
                </c:pt>
                <c:pt idx="3">
                  <c:v>802</c:v>
                </c:pt>
                <c:pt idx="4">
                  <c:v>485</c:v>
                </c:pt>
                <c:pt idx="5">
                  <c:v>166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categ'!$C$42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categ'!$B$43:$B$48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categ'!$C$43:$C$48</c:f>
              <c:numCache>
                <c:formatCode>#,##0_)</c:formatCode>
                <c:ptCount val="6"/>
                <c:pt idx="0">
                  <c:v>1947</c:v>
                </c:pt>
                <c:pt idx="1">
                  <c:v>1947</c:v>
                </c:pt>
                <c:pt idx="2">
                  <c:v>493</c:v>
                </c:pt>
                <c:pt idx="3">
                  <c:v>580</c:v>
                </c:pt>
                <c:pt idx="4">
                  <c:v>674</c:v>
                </c:pt>
                <c:pt idx="5">
                  <c:v>200</c:v>
                </c:pt>
              </c:numCache>
            </c:numRef>
          </c:val>
        </c:ser>
        <c:dLbls>
          <c:showVal val="1"/>
        </c:dLbls>
        <c:gapWidth val="30"/>
        <c:overlap val="-10"/>
        <c:axId val="516747264"/>
        <c:axId val="516749184"/>
      </c:barChart>
      <c:lineChart>
        <c:grouping val="standard"/>
        <c:ser>
          <c:idx val="1"/>
          <c:order val="2"/>
          <c:tx>
            <c:strRef>
              <c:f>'Oferta Alojat Estim tipol categ'!$G$42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82691407760108E-2"/>
                  <c:y val="-0.357472050687541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752487334432118E-2"/>
                  <c:y val="-0.3540117689370466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5031190868583324E-2"/>
                  <c:y val="8.5421057061744812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35866446926694E-2"/>
                  <c:y val="-5.8913554173075304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05656269710472E-2"/>
                  <c:y val="-0.2089333731242779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678019898675453E-2"/>
                  <c:y val="-0.1207012388757527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4832921194769096E-2"/>
                  <c:y val="0.19720269660170039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categ'!$B$43:$B$48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categ'!$G$43:$G$48</c:f>
              <c:numCache>
                <c:formatCode>0.0%</c:formatCode>
                <c:ptCount val="6"/>
                <c:pt idx="0">
                  <c:v>0.28454031843862354</c:v>
                </c:pt>
                <c:pt idx="1">
                  <c:v>0.28454031843862354</c:v>
                </c:pt>
                <c:pt idx="2">
                  <c:v>1.1257606490872212</c:v>
                </c:pt>
                <c:pt idx="3">
                  <c:v>0.38275862068965516</c:v>
                </c:pt>
                <c:pt idx="4">
                  <c:v>-0.28041543026706234</c:v>
                </c:pt>
                <c:pt idx="5">
                  <c:v>-0.17</c:v>
                </c:pt>
              </c:numCache>
            </c:numRef>
          </c:val>
        </c:ser>
        <c:dLbls>
          <c:showVal val="1"/>
        </c:dLbls>
        <c:marker val="1"/>
        <c:axId val="516750720"/>
        <c:axId val="516834432"/>
      </c:lineChart>
      <c:catAx>
        <c:axId val="51674726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516749184"/>
        <c:crosses val="autoZero"/>
        <c:auto val="1"/>
        <c:lblAlgn val="ctr"/>
        <c:lblOffset val="100"/>
        <c:tickLblSkip val="1"/>
        <c:tickMarkSkip val="1"/>
      </c:catAx>
      <c:valAx>
        <c:axId val="51674918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516747264"/>
        <c:crosses val="autoZero"/>
        <c:crossBetween val="between"/>
      </c:valAx>
      <c:catAx>
        <c:axId val="516750720"/>
        <c:scaling>
          <c:orientation val="minMax"/>
        </c:scaling>
        <c:delete val="1"/>
        <c:axPos val="b"/>
        <c:tickLblPos val="none"/>
        <c:crossAx val="516834432"/>
        <c:crosses val="autoZero"/>
        <c:auto val="1"/>
        <c:lblAlgn val="ctr"/>
        <c:lblOffset val="100"/>
      </c:catAx>
      <c:valAx>
        <c:axId val="51683443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5167507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0767228627"/>
          <c:y val="0.14392690709579764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categ'!$B$53:$G$53</c:f>
          <c:strCache>
            <c:ptCount val="1"/>
            <c:pt idx="0">
              <c:v>PLAZAS ALOJATIVAS ESTIMADAS EN TENERIFE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1665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1.3573404047634607E-2"/>
          <c:y val="0.42357429811069708"/>
          <c:w val="0.95777965770808182"/>
          <c:h val="0.41805866103472056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categ'!$E$54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categ'!$B$55:$B$62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categ'!$E$55:$E$62</c:f>
              <c:numCache>
                <c:formatCode>#,##0_)</c:formatCode>
                <c:ptCount val="8"/>
                <c:pt idx="0">
                  <c:v>166411</c:v>
                </c:pt>
                <c:pt idx="1">
                  <c:v>88943</c:v>
                </c:pt>
                <c:pt idx="2">
                  <c:v>13272</c:v>
                </c:pt>
                <c:pt idx="3">
                  <c:v>53874</c:v>
                </c:pt>
                <c:pt idx="4">
                  <c:v>18859</c:v>
                </c:pt>
                <c:pt idx="5">
                  <c:v>2012</c:v>
                </c:pt>
                <c:pt idx="6">
                  <c:v>926</c:v>
                </c:pt>
                <c:pt idx="7">
                  <c:v>77468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categ'!$C$54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categ'!$B$55:$B$62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categ'!$C$55:$C$62</c:f>
              <c:numCache>
                <c:formatCode>#,##0_)</c:formatCode>
                <c:ptCount val="8"/>
                <c:pt idx="0">
                  <c:v>174438</c:v>
                </c:pt>
                <c:pt idx="1">
                  <c:v>86171</c:v>
                </c:pt>
                <c:pt idx="2">
                  <c:v>11351</c:v>
                </c:pt>
                <c:pt idx="3">
                  <c:v>52586</c:v>
                </c:pt>
                <c:pt idx="4">
                  <c:v>19016</c:v>
                </c:pt>
                <c:pt idx="5">
                  <c:v>2185</c:v>
                </c:pt>
                <c:pt idx="6">
                  <c:v>1033</c:v>
                </c:pt>
                <c:pt idx="7">
                  <c:v>88267</c:v>
                </c:pt>
              </c:numCache>
            </c:numRef>
          </c:val>
        </c:ser>
        <c:dLbls>
          <c:showVal val="1"/>
        </c:dLbls>
        <c:gapWidth val="30"/>
        <c:overlap val="-10"/>
        <c:axId val="516894720"/>
        <c:axId val="516896640"/>
      </c:barChart>
      <c:lineChart>
        <c:grouping val="standard"/>
        <c:ser>
          <c:idx val="1"/>
          <c:order val="2"/>
          <c:tx>
            <c:strRef>
              <c:f>'Oferta Alojat Estim tipol categ'!$G$54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16633044836914E-2"/>
                  <c:y val="-0.4624280128249291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0290232315993E-2"/>
                  <c:y val="-0.1635355784608556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64898573724796E-2"/>
                  <c:y val="0.1476173641560112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73077783881711E-2"/>
                  <c:y val="-0.11722259207395005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804105882113573E-2"/>
                  <c:y val="-7.5345683830337531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476632281429939E-2"/>
                  <c:y val="-8.6300130850990489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6904352072269973E-2"/>
                  <c:y val="-0.12370055783843355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1530651725E-2"/>
                  <c:y val="-0.3508933832250564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categ'!$B$55:$B$62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categ'!$G$55:$G$62</c:f>
              <c:numCache>
                <c:formatCode>0.0%</c:formatCode>
                <c:ptCount val="8"/>
                <c:pt idx="0">
                  <c:v>-4.6016349648585746E-2</c:v>
                </c:pt>
                <c:pt idx="1">
                  <c:v>3.2168595002959231E-2</c:v>
                </c:pt>
                <c:pt idx="2">
                  <c:v>0.16923619064399612</c:v>
                </c:pt>
                <c:pt idx="3">
                  <c:v>2.4493211120830638E-2</c:v>
                </c:pt>
                <c:pt idx="4">
                  <c:v>-8.2562053007993273E-3</c:v>
                </c:pt>
                <c:pt idx="5">
                  <c:v>-7.9176201372997718E-2</c:v>
                </c:pt>
                <c:pt idx="6">
                  <c:v>-0.10358180058083252</c:v>
                </c:pt>
                <c:pt idx="7">
                  <c:v>-0.12234470413631368</c:v>
                </c:pt>
              </c:numCache>
            </c:numRef>
          </c:val>
        </c:ser>
        <c:dLbls>
          <c:showVal val="1"/>
        </c:dLbls>
        <c:marker val="1"/>
        <c:axId val="516898176"/>
        <c:axId val="516908160"/>
      </c:lineChart>
      <c:catAx>
        <c:axId val="51689472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16896640"/>
        <c:crosses val="autoZero"/>
        <c:auto val="1"/>
        <c:lblAlgn val="ctr"/>
        <c:lblOffset val="100"/>
        <c:tickLblSkip val="1"/>
        <c:tickMarkSkip val="1"/>
      </c:catAx>
      <c:valAx>
        <c:axId val="51689664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516894720"/>
        <c:crosses val="autoZero"/>
        <c:crossBetween val="between"/>
      </c:valAx>
      <c:catAx>
        <c:axId val="516898176"/>
        <c:scaling>
          <c:orientation val="minMax"/>
        </c:scaling>
        <c:delete val="1"/>
        <c:axPos val="b"/>
        <c:tickLblPos val="none"/>
        <c:crossAx val="516908160"/>
        <c:crosses val="autoZero"/>
        <c:auto val="1"/>
        <c:lblAlgn val="ctr"/>
        <c:lblOffset val="100"/>
      </c:catAx>
      <c:valAx>
        <c:axId val="51690816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5168981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0767228627"/>
          <c:y val="0.14781417628918833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2012</c:v>
            </c:pt>
          </c:strCache>
        </c:strRef>
      </c:tx>
      <c:layout>
        <c:manualLayout>
          <c:xMode val="edge"/>
          <c:yMode val="edge"/>
          <c:x val="0.40071452114997635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119"/>
          <c:w val="0.61919715434631695"/>
          <c:h val="0.7829457364341218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categ'!$E$6</c:f>
              <c:strCache>
                <c:ptCount val="1"/>
                <c:pt idx="0">
                  <c:v>I semestre 2012</c:v>
                </c:pt>
              </c:strCache>
            </c:strRef>
          </c:tx>
          <c:dPt>
            <c:idx val="5"/>
            <c:explosion val="3"/>
          </c:dPt>
          <c:dLbls>
            <c:dLbl>
              <c:idx val="0"/>
              <c:layout>
                <c:manualLayout>
                  <c:x val="2.5258030477961998E-3"/>
                  <c:y val="-0.17659573389278854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863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9723E-3"/>
                  <c:y val="-3.987670145883000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40184E-4"/>
                  <c:y val="3.0850271623024436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91335921765"/>
                  <c:y val="-2.752625492908988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categ'!$B$13,'Oferta Alojat Estim tipol categ'!$B$9:$B$12)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categ'!$F$13,'Oferta Alojat Estim tipol categ'!$F$9:$F$12)</c:f>
              <c:numCache>
                <c:formatCode>0.0%</c:formatCode>
                <c:ptCount val="5"/>
                <c:pt idx="0">
                  <c:v>0.44076167116885701</c:v>
                </c:pt>
                <c:pt idx="1">
                  <c:v>9.202697999701695E-2</c:v>
                </c:pt>
                <c:pt idx="2">
                  <c:v>0.35347442037752108</c:v>
                </c:pt>
                <c:pt idx="3">
                  <c:v>0.10563298586367478</c:v>
                </c:pt>
                <c:pt idx="4">
                  <c:v>8.10394259293018E-3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388" r="0.75000000000001388" t="1" header="0" footer="0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2012</c:v>
            </c:pt>
          </c:strCache>
        </c:strRef>
      </c:tx>
      <c:layout>
        <c:manualLayout>
          <c:xMode val="edge"/>
          <c:yMode val="edge"/>
          <c:x val="0.37593973895154997"/>
          <c:y val="0.15317967606990288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127"/>
          <c:w val="0.61919715434631695"/>
          <c:h val="0.78294573643412224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categ'!$E$19</c:f>
              <c:strCache>
                <c:ptCount val="1"/>
                <c:pt idx="0">
                  <c:v>I semestre 2012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575E-4"/>
                  <c:y val="-0.17659573948605567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876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9762E-3"/>
                  <c:y val="-3.987670145883000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2928496088514E-4"/>
                  <c:y val="0.1066079416034185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4917725405641474"/>
                  <c:y val="1.2398894177670716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05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categ'!$B$26,'Oferta Alojat Estim tipol categ'!$B$22:$B$25)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categ'!$F$26,'Oferta Alojat Estim tipol categ'!$F$22:$F$25)</c:f>
              <c:numCache>
                <c:formatCode>0.0%</c:formatCode>
                <c:ptCount val="5"/>
                <c:pt idx="0">
                  <c:v>0.58320156073518836</c:v>
                </c:pt>
                <c:pt idx="1">
                  <c:v>5.0949789506109455E-2</c:v>
                </c:pt>
                <c:pt idx="2">
                  <c:v>0.22762090563712906</c:v>
                </c:pt>
                <c:pt idx="3">
                  <c:v>0.12800082143957286</c:v>
                </c:pt>
                <c:pt idx="4">
                  <c:v>1.0226922682000206E-2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41" r="0.7500000000000141" t="1" header="0" footer="0"/>
    <c:pageSetup paperSize="9" orientation="landscape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2012</c:v>
            </c:pt>
          </c:strCache>
        </c:strRef>
      </c:tx>
      <c:layout>
        <c:manualLayout>
          <c:xMode val="edge"/>
          <c:yMode val="edge"/>
          <c:x val="0.37819199120380492"/>
          <c:y val="0.15707353766211454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127"/>
          <c:w val="0.61919715434631695"/>
          <c:h val="0.78294573643412224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categ'!$E$31</c:f>
              <c:strCache>
                <c:ptCount val="1"/>
                <c:pt idx="0">
                  <c:v>I semestre 2012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575E-4"/>
                  <c:y val="-0.17659573948605567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8843467105471E-3"/>
                  <c:y val="-2.8108455055015198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0"/>
                  <c:y val="6.618380642561633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0.15956536521017844"/>
                  <c:y val="8.1230637446503499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333752835"/>
                  <c:y val="8.611014260025799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categ'!$B$37,'Oferta Alojat Estim tipol categ'!$B$34:$B$36)</c:f>
              <c:strCache>
                <c:ptCount val="4"/>
                <c:pt idx="0">
                  <c:v>EXTRAHOTELERAS</c:v>
                </c:pt>
                <c:pt idx="1">
                  <c:v>4 y 5 estrellas</c:v>
                </c:pt>
                <c:pt idx="2">
                  <c:v>3 estrellas</c:v>
                </c:pt>
                <c:pt idx="3">
                  <c:v>1 Y 2 estrellas</c:v>
                </c:pt>
              </c:strCache>
            </c:strRef>
          </c:cat>
          <c:val>
            <c:numRef>
              <c:f>('Oferta Alojat Estim tipol categ'!$F$37,'Oferta Alojat Estim tipol categ'!$F$34:$F$36)</c:f>
              <c:numCache>
                <c:formatCode>0.0%</c:formatCode>
                <c:ptCount val="4"/>
                <c:pt idx="0">
                  <c:v>0.32619439868204281</c:v>
                </c:pt>
                <c:pt idx="1">
                  <c:v>0.55967874794069195</c:v>
                </c:pt>
                <c:pt idx="2">
                  <c:v>9.9135090609555193E-2</c:v>
                </c:pt>
                <c:pt idx="3">
                  <c:v>1.4991762767710049E-2</c:v>
                </c:pt>
              </c:numCache>
            </c:numRef>
          </c:val>
        </c:ser>
        <c:dLbls>
          <c:showVal val="1"/>
        </c:dLbls>
        <c:gapWidth val="100"/>
        <c:splitType val="pos"/>
        <c:splitPos val="3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41" r="0.7500000000000141" t="1" header="0" footer="0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2012</c:v>
            </c:pt>
          </c:strCache>
        </c:strRef>
      </c:tx>
      <c:layout>
        <c:manualLayout>
          <c:xMode val="edge"/>
          <c:yMode val="edge"/>
          <c:x val="0.40071452114997647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view3D>
      <c:rotX val="40"/>
      <c:rotY val="220"/>
      <c:perspective val="100"/>
    </c:view3D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2429357375859216"/>
          <c:y val="0.21703651728458587"/>
          <c:w val="0.61919715434631695"/>
          <c:h val="0.78294573643412224"/>
        </c:manualLayout>
      </c:layout>
      <c:pie3DChart>
        <c:varyColors val="1"/>
        <c:ser>
          <c:idx val="0"/>
          <c:order val="0"/>
          <c:tx>
            <c:strRef>
              <c:f>'Oferta Alojat Estim tipol categ'!$E$42</c:f>
              <c:strCache>
                <c:ptCount val="1"/>
                <c:pt idx="0">
                  <c:v>I semestre 2012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-7.1296992398563283E-2"/>
                  <c:y val="-2.3532576811195662E-3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0.16831556257828648"/>
                  <c:y val="3.989165112949735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-2.6813859322861042E-2"/>
                  <c:y val="8.1740062556689488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-7.711875211578452E-2"/>
                  <c:y val="-3.230107143315184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40259E-4"/>
                  <c:y val="3.085027162302445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5202025787"/>
                  <c:y val="-7.093450527986321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'Oferta Alojat Estim tipol categ'!$B$45:$B$48</c:f>
              <c:strCache>
                <c:ptCount val="4"/>
                <c:pt idx="0">
                  <c:v>4 y 5 estrellas</c:v>
                </c:pt>
                <c:pt idx="1">
                  <c:v>3 estrellas</c:v>
                </c:pt>
                <c:pt idx="2">
                  <c:v>2 estrellas</c:v>
                </c:pt>
                <c:pt idx="3">
                  <c:v>1 estrellas</c:v>
                </c:pt>
              </c:strCache>
            </c:strRef>
          </c:cat>
          <c:val>
            <c:numRef>
              <c:f>'Oferta Alojat Estim tipol categ'!$F$45:$F$48</c:f>
              <c:numCache>
                <c:formatCode>0.0%</c:formatCode>
                <c:ptCount val="4"/>
                <c:pt idx="0">
                  <c:v>0.41903238704518192</c:v>
                </c:pt>
                <c:pt idx="1">
                  <c:v>0.320671731307477</c:v>
                </c:pt>
                <c:pt idx="2">
                  <c:v>0.19392243102758897</c:v>
                </c:pt>
                <c:pt idx="3">
                  <c:v>6.6373450619752097E-2</c:v>
                </c:pt>
              </c:numCache>
            </c:numRef>
          </c:val>
        </c:ser>
        <c:dLbls>
          <c:showVal val="1"/>
        </c:dLbls>
      </c:pie3DChart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41" r="0.7500000000000141" t="1" header="0" footer="0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2012</c:v>
            </c:pt>
          </c:strCache>
        </c:strRef>
      </c:tx>
      <c:layout>
        <c:manualLayout>
          <c:xMode val="edge"/>
          <c:yMode val="edge"/>
          <c:x val="0.40071452114997658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138"/>
          <c:w val="0.61919715434631695"/>
          <c:h val="0.7829457364341228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categ'!$E$54</c:f>
              <c:strCache>
                <c:ptCount val="1"/>
                <c:pt idx="0">
                  <c:v>I semestre 2012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583E-4"/>
                  <c:y val="-0.17659573948605575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4469035965103E-3"/>
                  <c:y val="-4.332708283437212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8837341278534E-3"/>
                  <c:y val="-6.977513414910953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0"/>
                  <c:y val="-0.1042707898684057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2.5968291125771439E-3"/>
                  <c:y val="-4.490725510237870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8.0705114563383046E-3"/>
                  <c:y val="6.921709294234557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categ'!$B$62,'Oferta Alojat Estim tipol categ'!$B$57:$B$61)</c:f>
              <c:strCache>
                <c:ptCount val="6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</c:v>
                </c:pt>
              </c:strCache>
            </c:strRef>
          </c:cat>
          <c:val>
            <c:numRef>
              <c:f>('Oferta Alojat Estim tipol categ'!$F$62,'Oferta Alojat Estim tipol categ'!$F$57:$F$61)</c:f>
              <c:numCache>
                <c:formatCode>0.0%</c:formatCode>
                <c:ptCount val="6"/>
                <c:pt idx="0">
                  <c:v>0.46552211091814844</c:v>
                </c:pt>
                <c:pt idx="1">
                  <c:v>7.9754343162411145E-2</c:v>
                </c:pt>
                <c:pt idx="2">
                  <c:v>0.32374061810817795</c:v>
                </c:pt>
                <c:pt idx="3">
                  <c:v>0.11332784491409822</c:v>
                </c:pt>
                <c:pt idx="4">
                  <c:v>1.2090546898942978E-2</c:v>
                </c:pt>
                <c:pt idx="5">
                  <c:v>5.5645359982212711E-3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5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432" r="0.75000000000001432" t="1" header="0" footer="0"/>
    <c:pageSetup paperSize="9" orientation="landscape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'Plazas Autorizadas tipología'!$C$6</c:f>
          <c:strCache>
            <c:ptCount val="1"/>
            <c:pt idx="0">
              <c:v>abril 2012</c:v>
            </c:pt>
          </c:strCache>
        </c:strRef>
      </c:tx>
      <c:layout>
        <c:manualLayout>
          <c:xMode val="edge"/>
          <c:yMode val="edge"/>
          <c:x val="0.42716219158051288"/>
          <c:y val="8.9101060300691259E-2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5383411580594724E-2"/>
          <c:y val="0.19805058458601771"/>
          <c:w val="0.94209846638190065"/>
          <c:h val="0.45973277206697616"/>
        </c:manualLayout>
      </c:layout>
      <c:barChart>
        <c:barDir val="col"/>
        <c:grouping val="clustered"/>
        <c:ser>
          <c:idx val="3"/>
          <c:order val="0"/>
          <c:tx>
            <c:strRef>
              <c:f>'Plazas Autorizadas tipología'!$B$6:$G$6</c:f>
              <c:strCache>
                <c:ptCount val="1"/>
                <c:pt idx="0">
                  <c:v>PLAZAS TURISTICAS AUTORIZADAS SEGÚN TIPOLOGÍA DEL ESTABLECIMIENTO.
Municipios e Isla abril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'Plazas Autorizadas tipología'!$C$7:$G$7</c:f>
              <c:strCache>
                <c:ptCount val="5"/>
                <c:pt idx="0">
                  <c:v>Total Plazas</c:v>
                </c:pt>
                <c:pt idx="1">
                  <c:v>Hoteleras</c:v>
                </c:pt>
                <c:pt idx="2">
                  <c:v>Apartamentos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'Plazas Autorizadas tipología'!$C$39:$G$39</c:f>
              <c:numCache>
                <c:formatCode>#,##0_)</c:formatCode>
                <c:ptCount val="5"/>
                <c:pt idx="0">
                  <c:v>133469</c:v>
                </c:pt>
                <c:pt idx="1">
                  <c:v>81928</c:v>
                </c:pt>
                <c:pt idx="2">
                  <c:v>50176</c:v>
                </c:pt>
                <c:pt idx="3">
                  <c:v>541</c:v>
                </c:pt>
                <c:pt idx="4">
                  <c:v>824</c:v>
                </c:pt>
              </c:numCache>
            </c:numRef>
          </c:val>
        </c:ser>
        <c:dLbls>
          <c:showVal val="1"/>
        </c:dLbls>
        <c:gapWidth val="90"/>
        <c:overlap val="-30"/>
        <c:axId val="514164992"/>
        <c:axId val="515248128"/>
      </c:barChart>
      <c:catAx>
        <c:axId val="51416499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*Solo incluye plazas autorizadas
FUENTE: Policía Turística.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5649452269170989E-3"/>
              <c:y val="0.9333333333333333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15248128"/>
        <c:crosses val="autoZero"/>
        <c:auto val="1"/>
        <c:lblAlgn val="ctr"/>
        <c:lblOffset val="100"/>
        <c:tickLblSkip val="1"/>
        <c:tickMarkSkip val="1"/>
      </c:catAx>
      <c:valAx>
        <c:axId val="515248128"/>
        <c:scaling>
          <c:orientation val="minMax"/>
          <c:min val="0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514164992"/>
        <c:crosses val="autoZero"/>
        <c:crossBetween val="between"/>
        <c:majorUnit val="10000"/>
        <c:minorUnit val="2000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88" r="0.75000000000001388" t="1" header="0" footer="0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'Distrib Plazas Autor 03_04-05'!$B$5:$D$5</c:f>
          <c:strCache>
            <c:ptCount val="1"/>
            <c:pt idx="0">
              <c:v>DISTRIBUCIÓN DE LAS PLAZAS TURÍSTICAS AUTORIZADAS EN ADEJE SEGÚN TIPOLOGÍA Y CATEGORÍA </c:v>
            </c:pt>
          </c:strCache>
        </c:strRef>
      </c:tx>
      <c:layout>
        <c:manualLayout>
          <c:xMode val="edge"/>
          <c:yMode val="edge"/>
          <c:x val="0.15757328871965121"/>
          <c:y val="2.6598117047933857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0588293221749004E-2"/>
          <c:y val="0.32063609695847045"/>
          <c:w val="0.88571501256815333"/>
          <c:h val="0.50153011059376096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03_04-05'!$C$6</c:f>
              <c:strCache>
                <c:ptCount val="1"/>
                <c:pt idx="0">
                  <c:v>abril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7134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4058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80788E-17"/>
                  <c:y val="-1.37457044673542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03_04-05'!$B$8,'Distrib Plazas Autor 03_04-05'!$B$15,'Distrib Plazas Autor 03_04-05'!$B$22,'Distrib Plazas Autor 03_04-05'!$B$26)</c:f>
              <c:strCache>
                <c:ptCount val="4"/>
                <c:pt idx="0">
                  <c:v>Hoteleras</c:v>
                </c:pt>
                <c:pt idx="1">
                  <c:v>Extrahoteleras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('Distrib Plazas Autor 03_04-05'!$D$8,'Distrib Plazas Autor 03_04-05'!$D$15,'Distrib Plazas Autor 03_04-05'!$D$22,'Distrib Plazas Autor 03_04-05'!$D$26)</c:f>
              <c:numCache>
                <c:formatCode>0.0%</c:formatCode>
                <c:ptCount val="4"/>
                <c:pt idx="0">
                  <c:v>0.71691301393136253</c:v>
                </c:pt>
                <c:pt idx="1">
                  <c:v>0.28232246007475365</c:v>
                </c:pt>
                <c:pt idx="2">
                  <c:v>4.6721032959565071E-4</c:v>
                </c:pt>
                <c:pt idx="3">
                  <c:v>2.9731566428814135E-4</c:v>
                </c:pt>
              </c:numCache>
            </c:numRef>
          </c:val>
        </c:ser>
        <c:dLbls>
          <c:showVal val="1"/>
        </c:dLbls>
        <c:gapWidth val="90"/>
        <c:overlap val="-30"/>
        <c:axId val="517347200"/>
        <c:axId val="517390336"/>
      </c:barChart>
      <c:catAx>
        <c:axId val="51734720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195E-3"/>
              <c:y val="0.93127256000214842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17390336"/>
        <c:crosses val="autoZero"/>
        <c:auto val="1"/>
        <c:lblAlgn val="ctr"/>
        <c:lblOffset val="100"/>
        <c:tickLblSkip val="1"/>
        <c:tickMarkSkip val="1"/>
      </c:catAx>
      <c:valAx>
        <c:axId val="517390336"/>
        <c:scaling>
          <c:orientation val="minMax"/>
        </c:scaling>
        <c:delete val="1"/>
        <c:axPos val="l"/>
        <c:numFmt formatCode="0.0%" sourceLinked="1"/>
        <c:tickLblPos val="none"/>
        <c:crossAx val="51734720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egendEntry>
        <c:idx val="0"/>
        <c:txPr>
          <a:bodyPr/>
          <a:lstStyle/>
          <a:p>
            <a:pPr>
              <a:defRPr sz="1000"/>
            </a:pPr>
            <a:endParaRPr lang="es-ES"/>
          </a:p>
        </c:txPr>
      </c:legendEntry>
      <c:layout>
        <c:manualLayout>
          <c:xMode val="edge"/>
          <c:yMode val="edge"/>
          <c:x val="0.32726466718367836"/>
          <c:y val="0.25068785906405688"/>
          <c:w val="0.33109278987186996"/>
          <c:h val="5.1546391752577109E-2"/>
        </c:manualLayout>
      </c:layout>
      <c:spPr>
        <a:noFill/>
        <a:ln w="3175">
          <a:noFill/>
          <a:prstDash val="solid"/>
        </a:ln>
      </c:sp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88" r="0.75000000000001388" t="1" header="0" footer="0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'Distrib Plazas Autor 03_04-05'!$F$5:$H$5</c:f>
          <c:strCache>
            <c:ptCount val="1"/>
            <c:pt idx="0">
              <c:v>DISTRIBUCIÓN DE LAS PLAZAS TURÍSTICAS AUTORIZADAS EN ARONA SEGÚN TIPOLOGÍA Y CATEGORÍA </c:v>
            </c:pt>
          </c:strCache>
        </c:strRef>
      </c:tx>
      <c:layout>
        <c:manualLayout>
          <c:xMode val="edge"/>
          <c:yMode val="edge"/>
          <c:x val="0.16687509381951168"/>
          <c:y val="2.6407741977038417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0588293221749004E-2"/>
          <c:y val="0.35729385053862123"/>
          <c:w val="0.88571501256815377"/>
          <c:h val="0.46487222839476716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03_04-05'!$G$6</c:f>
              <c:strCache>
                <c:ptCount val="1"/>
                <c:pt idx="0">
                  <c:v>abril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7134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4092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80924E-17"/>
                  <c:y val="-1.37457044673542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03_04-05'!$F$8,'Distrib Plazas Autor 03_04-05'!$F$15,'Distrib Plazas Autor 03_04-05'!$F$22,'Distrib Plazas Autor 03_04-05'!$F$26)</c:f>
              <c:strCache>
                <c:ptCount val="4"/>
                <c:pt idx="0">
                  <c:v>Hoteleras</c:v>
                </c:pt>
                <c:pt idx="1">
                  <c:v>Extrahoteleras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('Distrib Plazas Autor 03_04-05'!$H$8,'Distrib Plazas Autor 03_04-05'!$H$15,'Distrib Plazas Autor 03_04-05'!$H$22,'Distrib Plazas Autor 03_04-05'!$H$26)</c:f>
              <c:numCache>
                <c:formatCode>0.0%</c:formatCode>
                <c:ptCount val="4"/>
                <c:pt idx="0">
                  <c:v>0.41619907908310899</c:v>
                </c:pt>
                <c:pt idx="1">
                  <c:v>0.58329768764310697</c:v>
                </c:pt>
                <c:pt idx="2">
                  <c:v>0</c:v>
                </c:pt>
                <c:pt idx="3">
                  <c:v>5.0323327378406265E-4</c:v>
                </c:pt>
              </c:numCache>
            </c:numRef>
          </c:val>
        </c:ser>
        <c:dLbls>
          <c:showVal val="1"/>
        </c:dLbls>
        <c:gapWidth val="90"/>
        <c:overlap val="-30"/>
        <c:axId val="517427968"/>
        <c:axId val="517429888"/>
      </c:barChart>
      <c:catAx>
        <c:axId val="51742796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204E-3"/>
              <c:y val="0.9312725600021482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17429888"/>
        <c:crosses val="autoZero"/>
        <c:auto val="1"/>
        <c:lblAlgn val="ctr"/>
        <c:lblOffset val="100"/>
        <c:tickLblSkip val="1"/>
        <c:tickMarkSkip val="1"/>
      </c:catAx>
      <c:valAx>
        <c:axId val="517429888"/>
        <c:scaling>
          <c:orientation val="minMax"/>
        </c:scaling>
        <c:delete val="1"/>
        <c:axPos val="l"/>
        <c:numFmt formatCode="0.0%" sourceLinked="1"/>
        <c:tickLblPos val="none"/>
        <c:crossAx val="51742796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4453818056105212"/>
          <c:y val="0.24870908007664844"/>
          <c:w val="0.33109278987187019"/>
          <c:h val="5.154639175257710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1" r="0.7500000000000141" t="1" header="0" footer="0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n-US" sz="1600" b="1"/>
              <a:t>DISTRIBUCIÓN DE LAS PLAZAS TURÍSTICAS AUTORIZADAS EN PUERTO DE LA CRUZ SEGÚN TIPOLOGÍA Y CATEGORÍA </a:t>
            </a:r>
          </a:p>
        </c:rich>
      </c:tx>
      <c:layout>
        <c:manualLayout>
          <c:xMode val="edge"/>
          <c:yMode val="edge"/>
          <c:x val="0.14117664703676747"/>
          <c:y val="2.6494542259470447E-5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0588293221749004E-2"/>
          <c:y val="0.30412409406726215"/>
          <c:w val="0.88571501256815377"/>
          <c:h val="0.51804188904675552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03_04-05'!$C$35</c:f>
              <c:strCache>
                <c:ptCount val="1"/>
                <c:pt idx="0">
                  <c:v>abril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7134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4092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80924E-17"/>
                  <c:y val="-1.37457044673542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03_04-05'!$B$37,'Distrib Plazas Autor 03_04-05'!$B$44,'Distrib Plazas Autor 03_04-05'!$B$55)</c:f>
              <c:strCache>
                <c:ptCount val="3"/>
                <c:pt idx="0">
                  <c:v>Hoteleras</c:v>
                </c:pt>
                <c:pt idx="1">
                  <c:v>Extrahoteleras</c:v>
                </c:pt>
                <c:pt idx="2">
                  <c:v>Casas Rurales</c:v>
                </c:pt>
              </c:strCache>
            </c:strRef>
          </c:cat>
          <c:val>
            <c:numRef>
              <c:f>('Distrib Plazas Autor 03_04-05'!$D$37,'Distrib Plazas Autor 03_04-05'!$D$44,'Distrib Plazas Autor 03_04-05'!$D$55)</c:f>
              <c:numCache>
                <c:formatCode>0.0%</c:formatCode>
                <c:ptCount val="3"/>
                <c:pt idx="0">
                  <c:v>0.72634597005415735</c:v>
                </c:pt>
                <c:pt idx="1">
                  <c:v>0.27365402994584265</c:v>
                </c:pt>
                <c:pt idx="2">
                  <c:v>0</c:v>
                </c:pt>
              </c:numCache>
            </c:numRef>
          </c:val>
        </c:ser>
        <c:dLbls>
          <c:showVal val="1"/>
        </c:dLbls>
        <c:gapWidth val="90"/>
        <c:overlap val="-30"/>
        <c:axId val="517446272"/>
        <c:axId val="517452544"/>
      </c:barChart>
      <c:catAx>
        <c:axId val="5174462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204E-3"/>
              <c:y val="0.9312725600021482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17452544"/>
        <c:crosses val="autoZero"/>
        <c:auto val="1"/>
        <c:lblAlgn val="ctr"/>
        <c:lblOffset val="100"/>
        <c:tickLblSkip val="1"/>
        <c:tickMarkSkip val="1"/>
      </c:catAx>
      <c:valAx>
        <c:axId val="517452544"/>
        <c:scaling>
          <c:orientation val="minMax"/>
        </c:scaling>
        <c:delete val="1"/>
        <c:axPos val="l"/>
        <c:numFmt formatCode="0.0%" sourceLinked="1"/>
        <c:tickLblPos val="none"/>
        <c:crossAx val="51744627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704683821738788"/>
          <c:y val="0.26230001542199033"/>
          <c:w val="0.33109278987187019"/>
          <c:h val="5.154639175257710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1" r="0.7500000000000141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'Distrib Plazas Autor 03_04-05'!$F$34:$H$34</c:f>
          <c:strCache>
            <c:ptCount val="1"/>
            <c:pt idx="0">
              <c:v>DISTRIBUCIÓN DE LAS PLAZAS TURÍSTICAS AUTORIZADAS EN SANTA CRUZ SEGÚN TIPOLOGÍA Y CATEGORÍA </c:v>
            </c:pt>
          </c:strCache>
        </c:strRef>
      </c:tx>
      <c:layout>
        <c:manualLayout>
          <c:xMode val="edge"/>
          <c:yMode val="edge"/>
          <c:x val="0.13221306160259391"/>
          <c:y val="2.6494542259470447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0588293221749004E-2"/>
          <c:y val="0.30412409406726215"/>
          <c:w val="0.88571501256815377"/>
          <c:h val="0.51804188904675552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03_04-05'!$G$35</c:f>
              <c:strCache>
                <c:ptCount val="1"/>
                <c:pt idx="0">
                  <c:v>abril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7134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4092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80924E-17"/>
                  <c:y val="-1.37457044673542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03_04-05'!$F$37,'Distrib Plazas Autor 03_04-05'!$F$44,'Distrib Plazas Autor 03_04-05'!$F$55)</c:f>
              <c:strCache>
                <c:ptCount val="3"/>
                <c:pt idx="0">
                  <c:v>Hoteleras</c:v>
                </c:pt>
                <c:pt idx="1">
                  <c:v>Extrahoteleras</c:v>
                </c:pt>
                <c:pt idx="2">
                  <c:v>Casas Rurales</c:v>
                </c:pt>
              </c:strCache>
            </c:strRef>
          </c:cat>
          <c:val>
            <c:numRef>
              <c:f>('Distrib Plazas Autor 03_04-05'!$H$37,'Distrib Plazas Autor 03_04-05'!$H$44,'Distrib Plazas Autor 03_04-05'!$H$55)</c:f>
              <c:numCache>
                <c:formatCode>0.0%</c:formatCode>
                <c:ptCount val="3"/>
                <c:pt idx="0">
                  <c:v>0.99449469130947699</c:v>
                </c:pt>
                <c:pt idx="1">
                  <c:v>2.3594180102241447E-3</c:v>
                </c:pt>
                <c:pt idx="2">
                  <c:v>3.1458906802988595E-3</c:v>
                </c:pt>
              </c:numCache>
            </c:numRef>
          </c:val>
        </c:ser>
        <c:dLbls>
          <c:showVal val="1"/>
        </c:dLbls>
        <c:gapWidth val="90"/>
        <c:overlap val="-30"/>
        <c:axId val="517468928"/>
        <c:axId val="517470848"/>
      </c:barChart>
      <c:catAx>
        <c:axId val="51746892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204E-3"/>
              <c:y val="0.9312725600021482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17470848"/>
        <c:crosses val="autoZero"/>
        <c:auto val="1"/>
        <c:lblAlgn val="ctr"/>
        <c:lblOffset val="100"/>
        <c:tickLblSkip val="1"/>
        <c:tickMarkSkip val="1"/>
      </c:catAx>
      <c:valAx>
        <c:axId val="517470848"/>
        <c:scaling>
          <c:orientation val="minMax"/>
        </c:scaling>
        <c:delete val="1"/>
        <c:axPos val="l"/>
        <c:numFmt formatCode="0.0%" sourceLinked="1"/>
        <c:tickLblPos val="none"/>
        <c:crossAx val="51746892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611553089542744"/>
          <c:y val="0.25994662142430736"/>
          <c:w val="0.33109278987187019"/>
          <c:h val="5.154639175257710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1" r="0.7500000000000141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3.xml"/><Relationship Id="rId4" Type="http://schemas.openxmlformats.org/officeDocument/2006/relationships/hyperlink" Target="#'Men&#250; Principal'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14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4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20.xml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5.xml"/><Relationship Id="rId4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Oferta Alojativ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0.xml"/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26.xml"/><Relationship Id="rId6" Type="http://schemas.openxmlformats.org/officeDocument/2006/relationships/chart" Target="../charts/chart29.xml"/><Relationship Id="rId5" Type="http://schemas.openxmlformats.org/officeDocument/2006/relationships/chart" Target="../charts/chart28.xml"/><Relationship Id="rId4" Type="http://schemas.openxmlformats.org/officeDocument/2006/relationships/chart" Target="../charts/chart27.xml"/></Relationships>
</file>

<file path=xl/drawings/_rels/drawing3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Relationship Id="rId6" Type="http://schemas.openxmlformats.org/officeDocument/2006/relationships/chart" Target="../charts/chart34.xml"/><Relationship Id="rId5" Type="http://schemas.openxmlformats.org/officeDocument/2006/relationships/chart" Target="../charts/chart33.xml"/><Relationship Id="rId4" Type="http://schemas.openxmlformats.org/officeDocument/2006/relationships/chart" Target="../charts/chart32.xml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Relationship Id="rId4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7.xml"/><Relationship Id="rId6" Type="http://schemas.openxmlformats.org/officeDocument/2006/relationships/chart" Target="../charts/chart40.xml"/><Relationship Id="rId5" Type="http://schemas.openxmlformats.org/officeDocument/2006/relationships/chart" Target="../charts/chart39.xml"/><Relationship Id="rId4" Type="http://schemas.openxmlformats.org/officeDocument/2006/relationships/chart" Target="../charts/chart38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3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0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3.jpeg"/></Relationships>
</file>

<file path=xl/drawings/_rels/vmlDrawing3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104775</xdr:colOff>
      <xdr:row>28</xdr:row>
      <xdr:rowOff>352425</xdr:rowOff>
    </xdr:from>
    <xdr:to>
      <xdr:col>6</xdr:col>
      <xdr:colOff>466725</xdr:colOff>
      <xdr:row>31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14975" y="6067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441325</xdr:colOff>
      <xdr:row>4</xdr:row>
      <xdr:rowOff>15876</xdr:rowOff>
    </xdr:from>
    <xdr:to>
      <xdr:col>9</xdr:col>
      <xdr:colOff>333375</xdr:colOff>
      <xdr:row>28</xdr:row>
      <xdr:rowOff>111126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7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810250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0.07165</cdr:x>
      <cdr:y>0</cdr:y>
    </cdr:from>
    <cdr:to>
      <cdr:x>0.93925</cdr:x>
      <cdr:y>0.08453</cdr:y>
    </cdr:to>
    <cdr:sp macro="" textlink="'Alojados por municipio'!$B$5:$G$5">
      <cdr:nvSpPr>
        <cdr:cNvPr id="2" name="1 CuadroTexto"/>
        <cdr:cNvSpPr txBox="1"/>
      </cdr:nvSpPr>
      <cdr:spPr>
        <a:xfrm xmlns:a="http://schemas.openxmlformats.org/drawingml/2006/main">
          <a:off x="435868" y="0"/>
          <a:ext cx="5277872" cy="336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C82F83B-DB81-43E0-836D-9244C80BAC2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ALOJADOS POR MUNICIPIO TURÍSTICO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19050</xdr:colOff>
      <xdr:row>16</xdr:row>
      <xdr:rowOff>47625</xdr:rowOff>
    </xdr:from>
    <xdr:to>
      <xdr:col>16</xdr:col>
      <xdr:colOff>381000</xdr:colOff>
      <xdr:row>17</xdr:row>
      <xdr:rowOff>219075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896975" y="3714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0</xdr:colOff>
      <xdr:row>23</xdr:row>
      <xdr:rowOff>0</xdr:rowOff>
    </xdr:from>
    <xdr:to>
      <xdr:col>8</xdr:col>
      <xdr:colOff>3174</xdr:colOff>
      <xdr:row>39</xdr:row>
      <xdr:rowOff>6350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409575</xdr:colOff>
      <xdr:row>42</xdr:row>
      <xdr:rowOff>114300</xdr:rowOff>
    </xdr:from>
    <xdr:to>
      <xdr:col>8</xdr:col>
      <xdr:colOff>412749</xdr:colOff>
      <xdr:row>61</xdr:row>
      <xdr:rowOff>34925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219075</xdr:colOff>
      <xdr:row>28</xdr:row>
      <xdr:rowOff>19050</xdr:rowOff>
    </xdr:from>
    <xdr:to>
      <xdr:col>7</xdr:col>
      <xdr:colOff>581025</xdr:colOff>
      <xdr:row>29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610350" y="6038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431800</xdr:colOff>
      <xdr:row>4</xdr:row>
      <xdr:rowOff>53976</xdr:rowOff>
    </xdr:from>
    <xdr:to>
      <xdr:col>9</xdr:col>
      <xdr:colOff>323850</xdr:colOff>
      <xdr:row>28</xdr:row>
      <xdr:rowOff>149226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7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810250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0.07165</cdr:x>
      <cdr:y>0</cdr:y>
    </cdr:from>
    <cdr:to>
      <cdr:x>0.93925</cdr:x>
      <cdr:y>0.12683</cdr:y>
    </cdr:to>
    <cdr:sp macro="" textlink="'Pernoctaciones munic y tipologí'!$B$5:$G$5">
      <cdr:nvSpPr>
        <cdr:cNvPr id="2" name="1 CuadroTexto"/>
        <cdr:cNvSpPr txBox="1"/>
      </cdr:nvSpPr>
      <cdr:spPr>
        <a:xfrm xmlns:a="http://schemas.openxmlformats.org/drawingml/2006/main">
          <a:off x="435868" y="0"/>
          <a:ext cx="5277872" cy="5049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CAD4BBD3-2132-46C0-A465-7C3F37CA28B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PERNOCTACIONES POR MUNICIPIO TURÍSTICO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838200</xdr:colOff>
      <xdr:row>14</xdr:row>
      <xdr:rowOff>171450</xdr:rowOff>
    </xdr:from>
    <xdr:to>
      <xdr:col>15</xdr:col>
      <xdr:colOff>314325</xdr:colOff>
      <xdr:row>16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068300" y="3514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971551</xdr:colOff>
      <xdr:row>4</xdr:row>
      <xdr:rowOff>146051</xdr:rowOff>
    </xdr:from>
    <xdr:to>
      <xdr:col>8</xdr:col>
      <xdr:colOff>161924</xdr:colOff>
      <xdr:row>20</xdr:row>
      <xdr:rowOff>180976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714374</xdr:colOff>
      <xdr:row>5</xdr:row>
      <xdr:rowOff>0</xdr:rowOff>
    </xdr:from>
    <xdr:to>
      <xdr:col>17</xdr:col>
      <xdr:colOff>19049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19050</xdr:colOff>
      <xdr:row>23</xdr:row>
      <xdr:rowOff>47625</xdr:rowOff>
    </xdr:from>
    <xdr:to>
      <xdr:col>8</xdr:col>
      <xdr:colOff>400050</xdr:colOff>
      <xdr:row>39</xdr:row>
      <xdr:rowOff>53975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0</xdr:colOff>
      <xdr:row>42</xdr:row>
      <xdr:rowOff>0</xdr:rowOff>
    </xdr:from>
    <xdr:to>
      <xdr:col>8</xdr:col>
      <xdr:colOff>381000</xdr:colOff>
      <xdr:row>60</xdr:row>
      <xdr:rowOff>82550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95250</xdr:colOff>
      <xdr:row>29</xdr:row>
      <xdr:rowOff>66675</xdr:rowOff>
    </xdr:from>
    <xdr:to>
      <xdr:col>4</xdr:col>
      <xdr:colOff>457200</xdr:colOff>
      <xdr:row>31</xdr:row>
      <xdr:rowOff>104775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076700" y="6438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26</xdr:row>
      <xdr:rowOff>0</xdr:rowOff>
    </xdr:from>
    <xdr:to>
      <xdr:col>7</xdr:col>
      <xdr:colOff>361950</xdr:colOff>
      <xdr:row>26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572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municipio y Tipología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EF9A64A-D321-4DFB-9462-13E2BFC45F5F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MUNICIPIO TURÍSTICO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228600</xdr:colOff>
      <xdr:row>15</xdr:row>
      <xdr:rowOff>85725</xdr:rowOff>
    </xdr:from>
    <xdr:to>
      <xdr:col>12</xdr:col>
      <xdr:colOff>590550</xdr:colOff>
      <xdr:row>17</xdr:row>
      <xdr:rowOff>66675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1077575" y="3590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</xdr:colOff>
      <xdr:row>5</xdr:row>
      <xdr:rowOff>3176</xdr:rowOff>
    </xdr:from>
    <xdr:to>
      <xdr:col>8</xdr:col>
      <xdr:colOff>0</xdr:colOff>
      <xdr:row>21</xdr:row>
      <xdr:rowOff>9526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41275</xdr:colOff>
      <xdr:row>22</xdr:row>
      <xdr:rowOff>12700</xdr:rowOff>
    </xdr:from>
    <xdr:to>
      <xdr:col>8</xdr:col>
      <xdr:colOff>44449</xdr:colOff>
      <xdr:row>38</xdr:row>
      <xdr:rowOff>19050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22</xdr:row>
      <xdr:rowOff>15875</xdr:rowOff>
    </xdr:from>
    <xdr:to>
      <xdr:col>16</xdr:col>
      <xdr:colOff>952499</xdr:colOff>
      <xdr:row>38</xdr:row>
      <xdr:rowOff>22225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193675</xdr:colOff>
      <xdr:row>40</xdr:row>
      <xdr:rowOff>60325</xdr:rowOff>
    </xdr:from>
    <xdr:to>
      <xdr:col>8</xdr:col>
      <xdr:colOff>517525</xdr:colOff>
      <xdr:row>58</xdr:row>
      <xdr:rowOff>82550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85725</xdr:colOff>
      <xdr:row>28</xdr:row>
      <xdr:rowOff>47625</xdr:rowOff>
    </xdr:from>
    <xdr:to>
      <xdr:col>3</xdr:col>
      <xdr:colOff>447675</xdr:colOff>
      <xdr:row>29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3495675" y="6086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705475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MUNICIPIO y tipología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B006B54-6134-40C3-AB65-D8DB3C0895ED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MUNICIPIO TURÍSTICO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76200</xdr:colOff>
      <xdr:row>19</xdr:row>
      <xdr:rowOff>66675</xdr:rowOff>
    </xdr:from>
    <xdr:to>
      <xdr:col>11</xdr:col>
      <xdr:colOff>438150</xdr:colOff>
      <xdr:row>19</xdr:row>
      <xdr:rowOff>428625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448925" y="4495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9525</xdr:colOff>
      <xdr:row>22</xdr:row>
      <xdr:rowOff>171450</xdr:rowOff>
    </xdr:from>
    <xdr:to>
      <xdr:col>8</xdr:col>
      <xdr:colOff>12699</xdr:colOff>
      <xdr:row>38</xdr:row>
      <xdr:rowOff>177800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95250</xdr:colOff>
      <xdr:row>40</xdr:row>
      <xdr:rowOff>158750</xdr:rowOff>
    </xdr:from>
    <xdr:to>
      <xdr:col>8</xdr:col>
      <xdr:colOff>98424</xdr:colOff>
      <xdr:row>59</xdr:row>
      <xdr:rowOff>22225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57150</xdr:colOff>
      <xdr:row>4</xdr:row>
      <xdr:rowOff>47625</xdr:rowOff>
    </xdr:from>
    <xdr:to>
      <xdr:col>8</xdr:col>
      <xdr:colOff>419100</xdr:colOff>
      <xdr:row>5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7627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390525</xdr:colOff>
      <xdr:row>4</xdr:row>
      <xdr:rowOff>28575</xdr:rowOff>
    </xdr:from>
    <xdr:to>
      <xdr:col>7</xdr:col>
      <xdr:colOff>752475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391275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57150</xdr:colOff>
      <xdr:row>4</xdr:row>
      <xdr:rowOff>76200</xdr:rowOff>
    </xdr:from>
    <xdr:to>
      <xdr:col>8</xdr:col>
      <xdr:colOff>419100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81990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581025</xdr:colOff>
      <xdr:row>38</xdr:row>
      <xdr:rowOff>371475</xdr:rowOff>
    </xdr:from>
    <xdr:to>
      <xdr:col>14</xdr:col>
      <xdr:colOff>323850</xdr:colOff>
      <xdr:row>39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581775" y="8067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76200</xdr:colOff>
      <xdr:row>3</xdr:row>
      <xdr:rowOff>114299</xdr:rowOff>
    </xdr:from>
    <xdr:to>
      <xdr:col>8</xdr:col>
      <xdr:colOff>746125</xdr:colOff>
      <xdr:row>29</xdr:row>
      <xdr:rowOff>98424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238125</xdr:colOff>
      <xdr:row>29</xdr:row>
      <xdr:rowOff>79375</xdr:rowOff>
    </xdr:from>
    <xdr:to>
      <xdr:col>9</xdr:col>
      <xdr:colOff>600075</xdr:colOff>
      <xdr:row>31</xdr:row>
      <xdr:rowOff>123825</xdr:rowOff>
    </xdr:to>
    <xdr:sp macro="" textlink="">
      <xdr:nvSpPr>
        <xdr:cNvPr id="5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445375" y="4683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0.06864</cdr:x>
      <cdr:y>0</cdr:y>
    </cdr:from>
    <cdr:to>
      <cdr:x>0.9298</cdr:x>
      <cdr:y>0.16205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19301" y="0"/>
          <a:ext cx="5260568" cy="631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PLAZAS TURÍSTICAS ESTIMADAS SEGÚN ZONAS TURÍSTICAS Y TIPOLOGÍA ALOJATIVA</a:t>
          </a: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406400</xdr:colOff>
      <xdr:row>39</xdr:row>
      <xdr:rowOff>6350</xdr:rowOff>
    </xdr:from>
    <xdr:to>
      <xdr:col>19</xdr:col>
      <xdr:colOff>6350</xdr:colOff>
      <xdr:row>40</xdr:row>
      <xdr:rowOff>203200</xdr:rowOff>
    </xdr:to>
    <xdr:sp macro="" textlink="">
      <xdr:nvSpPr>
        <xdr:cNvPr id="3" name="AutoShape 5">
          <a:hlinkClick xmlns:r="http://schemas.openxmlformats.org/officeDocument/2006/relationships" r:id="rId3" tooltip="Volver menú Oferta Alojativa"/>
        </xdr:cNvPr>
        <xdr:cNvSpPr>
          <a:spLocks noChangeArrowheads="1"/>
        </xdr:cNvSpPr>
      </xdr:nvSpPr>
      <xdr:spPr bwMode="auto">
        <a:xfrm rot="10800000">
          <a:off x="14655800" y="9283700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18</xdr:col>
      <xdr:colOff>419100</xdr:colOff>
      <xdr:row>9</xdr:row>
      <xdr:rowOff>57150</xdr:rowOff>
    </xdr:from>
    <xdr:to>
      <xdr:col>19</xdr:col>
      <xdr:colOff>19050</xdr:colOff>
      <xdr:row>11</xdr:row>
      <xdr:rowOff>38100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4668500" y="2228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127000</xdr:colOff>
      <xdr:row>2</xdr:row>
      <xdr:rowOff>9525</xdr:rowOff>
    </xdr:from>
    <xdr:to>
      <xdr:col>9</xdr:col>
      <xdr:colOff>98425</xdr:colOff>
      <xdr:row>22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57150</xdr:colOff>
      <xdr:row>24</xdr:row>
      <xdr:rowOff>95250</xdr:rowOff>
    </xdr:from>
    <xdr:to>
      <xdr:col>9</xdr:col>
      <xdr:colOff>28575</xdr:colOff>
      <xdr:row>44</xdr:row>
      <xdr:rowOff>85725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95250</xdr:colOff>
      <xdr:row>47</xdr:row>
      <xdr:rowOff>47625</xdr:rowOff>
    </xdr:from>
    <xdr:to>
      <xdr:col>9</xdr:col>
      <xdr:colOff>66675</xdr:colOff>
      <xdr:row>64</xdr:row>
      <xdr:rowOff>3175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</xdr:col>
      <xdr:colOff>63500</xdr:colOff>
      <xdr:row>66</xdr:row>
      <xdr:rowOff>31750</xdr:rowOff>
    </xdr:from>
    <xdr:to>
      <xdr:col>9</xdr:col>
      <xdr:colOff>34925</xdr:colOff>
      <xdr:row>86</xdr:row>
      <xdr:rowOff>60325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10</xdr:col>
      <xdr:colOff>152400</xdr:colOff>
      <xdr:row>24</xdr:row>
      <xdr:rowOff>28575</xdr:rowOff>
    </xdr:from>
    <xdr:to>
      <xdr:col>10</xdr:col>
      <xdr:colOff>514350</xdr:colOff>
      <xdr:row>26</xdr:row>
      <xdr:rowOff>66675</xdr:rowOff>
    </xdr:to>
    <xdr:sp macro="" textlink="">
      <xdr:nvSpPr>
        <xdr:cNvPr id="11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8134350" y="3971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95250</xdr:colOff>
      <xdr:row>89</xdr:row>
      <xdr:rowOff>47625</xdr:rowOff>
    </xdr:from>
    <xdr:to>
      <xdr:col>9</xdr:col>
      <xdr:colOff>66675</xdr:colOff>
      <xdr:row>109</xdr:row>
      <xdr:rowOff>76200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117475</xdr:colOff>
      <xdr:row>1</xdr:row>
      <xdr:rowOff>127001</xdr:rowOff>
    </xdr:from>
    <xdr:to>
      <xdr:col>7</xdr:col>
      <xdr:colOff>892174</xdr:colOff>
      <xdr:row>18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85725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215900</xdr:colOff>
      <xdr:row>19</xdr:row>
      <xdr:rowOff>120650</xdr:rowOff>
    </xdr:from>
    <xdr:to>
      <xdr:col>7</xdr:col>
      <xdr:colOff>996950</xdr:colOff>
      <xdr:row>36</xdr:row>
      <xdr:rowOff>120650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127000</xdr:colOff>
      <xdr:row>38</xdr:row>
      <xdr:rowOff>158750</xdr:rowOff>
    </xdr:from>
    <xdr:to>
      <xdr:col>7</xdr:col>
      <xdr:colOff>908050</xdr:colOff>
      <xdr:row>55</xdr:row>
      <xdr:rowOff>104774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</xdr:col>
      <xdr:colOff>212725</xdr:colOff>
      <xdr:row>57</xdr:row>
      <xdr:rowOff>0</xdr:rowOff>
    </xdr:from>
    <xdr:to>
      <xdr:col>7</xdr:col>
      <xdr:colOff>1003300</xdr:colOff>
      <xdr:row>73</xdr:row>
      <xdr:rowOff>158749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190500</xdr:colOff>
      <xdr:row>27</xdr:row>
      <xdr:rowOff>0</xdr:rowOff>
    </xdr:from>
    <xdr:to>
      <xdr:col>18</xdr:col>
      <xdr:colOff>552450</xdr:colOff>
      <xdr:row>28</xdr:row>
      <xdr:rowOff>161925</xdr:rowOff>
    </xdr:to>
    <xdr:sp macro="" textlink="">
      <xdr:nvSpPr>
        <xdr:cNvPr id="11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4763750" y="5400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279400</xdr:colOff>
      <xdr:row>76</xdr:row>
      <xdr:rowOff>180975</xdr:rowOff>
    </xdr:from>
    <xdr:to>
      <xdr:col>8</xdr:col>
      <xdr:colOff>12700</xdr:colOff>
      <xdr:row>96</xdr:row>
      <xdr:rowOff>66674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0.70277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38264"/>
          <a:ext cx="395832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</a:t>
          </a: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Tenerife</a:t>
          </a: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:$G$5">
      <cdr:nvSpPr>
        <cdr:cNvPr id="3" name="2 CuadroTexto"/>
        <cdr:cNvSpPr txBox="1"/>
      </cdr:nvSpPr>
      <cdr:spPr>
        <a:xfrm xmlns:a="http://schemas.openxmlformats.org/drawingml/2006/main">
          <a:off x="478602" y="0"/>
          <a:ext cx="4555074" cy="619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76E7C67-BCF9-4A8A-BF93-2F2D8FFCB21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ADEJE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0.41493</cdr:x>
      <cdr:y>0.49971</cdr:y>
    </cdr:from>
    <cdr:to>
      <cdr:x>0.583</cdr:x>
      <cdr:y>0.5625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293619" y="1675426"/>
          <a:ext cx="929005" cy="210523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542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0.07919</cdr:x>
      <cdr:y>0</cdr:y>
    </cdr:from>
    <cdr:to>
      <cdr:x>0.9133</cdr:x>
      <cdr:y>0.18466</cdr:y>
    </cdr:to>
    <cdr:sp macro="" textlink="'Oferta Alojat Estim tipol categ'!$B$18:$G$18">
      <cdr:nvSpPr>
        <cdr:cNvPr id="3" name="2 CuadroTexto"/>
        <cdr:cNvSpPr txBox="1"/>
      </cdr:nvSpPr>
      <cdr:spPr>
        <a:xfrm xmlns:a="http://schemas.openxmlformats.org/drawingml/2006/main">
          <a:off x="446559" y="0"/>
          <a:ext cx="4703380" cy="6478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E2180C9-FCB5-411C-98E8-0C318381F6FF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ARONA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0.4192</cdr:x>
      <cdr:y>0.5142</cdr:y>
    </cdr:from>
    <cdr:to>
      <cdr:x>0.58059</cdr:x>
      <cdr:y>0.5767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03895" y="1724025"/>
          <a:ext cx="886980" cy="209549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9937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30:$G$30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D552BD2-5AA8-4C07-91E2-A17982E0785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PUERTO DE LA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0.4082</cdr:x>
      <cdr:y>0.52557</cdr:y>
    </cdr:from>
    <cdr:to>
      <cdr:x>0.5716</cdr:x>
      <cdr:y>0.57541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135862" y="1762124"/>
          <a:ext cx="854987" cy="167097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0.6141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4294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41:$G$41">
      <cdr:nvSpPr>
        <cdr:cNvPr id="3" name="2 CuadroTexto"/>
        <cdr:cNvSpPr txBox="1"/>
      </cdr:nvSpPr>
      <cdr:spPr>
        <a:xfrm xmlns:a="http://schemas.openxmlformats.org/drawingml/2006/main">
          <a:off x="498358" y="0"/>
          <a:ext cx="4743104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051CC374-A0AD-4F02-8EB7-10D7C7C6710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SANTA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9937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3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3CCAD18-A691-4077-9038-A33DBFB810B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TENERIFE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0.40989</cdr:x>
      <cdr:y>0.48296</cdr:y>
    </cdr:from>
    <cdr:to>
      <cdr:x>0.57329</cdr:x>
      <cdr:y>0.54545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11283" y="1619256"/>
          <a:ext cx="921380" cy="209544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47625</xdr:colOff>
      <xdr:row>3</xdr:row>
      <xdr:rowOff>85725</xdr:rowOff>
    </xdr:from>
    <xdr:to>
      <xdr:col>11</xdr:col>
      <xdr:colOff>409575</xdr:colOff>
      <xdr:row>4</xdr:row>
      <xdr:rowOff>257175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648700" y="657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50800</xdr:colOff>
      <xdr:row>1</xdr:row>
      <xdr:rowOff>104774</xdr:rowOff>
    </xdr:from>
    <xdr:to>
      <xdr:col>9</xdr:col>
      <xdr:colOff>717550</xdr:colOff>
      <xdr:row>26</xdr:row>
      <xdr:rowOff>50799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27</xdr:row>
      <xdr:rowOff>0</xdr:rowOff>
    </xdr:from>
    <xdr:to>
      <xdr:col>8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800725" y="4400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0.08764</cdr:x>
      <cdr:y>0.00955</cdr:y>
    </cdr:from>
    <cdr:to>
      <cdr:x>0.92175</cdr:x>
      <cdr:y>0.09547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33400" y="38101"/>
          <a:ext cx="5076825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PLAZAS TURÍSTICAS AUTORIZADAS SEGÚN TIPOLOGÍAS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790575</xdr:colOff>
      <xdr:row>3</xdr:row>
      <xdr:rowOff>76200</xdr:rowOff>
    </xdr:from>
    <xdr:to>
      <xdr:col>13</xdr:col>
      <xdr:colOff>47625</xdr:colOff>
      <xdr:row>4</xdr:row>
      <xdr:rowOff>247650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429875" y="6477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990600</xdr:colOff>
      <xdr:row>31</xdr:row>
      <xdr:rowOff>381000</xdr:rowOff>
    </xdr:from>
    <xdr:to>
      <xdr:col>11</xdr:col>
      <xdr:colOff>247650</xdr:colOff>
      <xdr:row>33</xdr:row>
      <xdr:rowOff>38100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915650" y="5829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1044576</xdr:colOff>
      <xdr:row>4</xdr:row>
      <xdr:rowOff>0</xdr:rowOff>
    </xdr:from>
    <xdr:to>
      <xdr:col>7</xdr:col>
      <xdr:colOff>762000</xdr:colOff>
      <xdr:row>21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19050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28575</xdr:colOff>
      <xdr:row>3</xdr:row>
      <xdr:rowOff>161926</xdr:rowOff>
    </xdr:from>
    <xdr:to>
      <xdr:col>16</xdr:col>
      <xdr:colOff>19050</xdr:colOff>
      <xdr:row>21</xdr:row>
      <xdr:rowOff>9526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</xdr:colOff>
      <xdr:row>23</xdr:row>
      <xdr:rowOff>171450</xdr:rowOff>
    </xdr:from>
    <xdr:to>
      <xdr:col>8</xdr:col>
      <xdr:colOff>9526</xdr:colOff>
      <xdr:row>40</xdr:row>
      <xdr:rowOff>161924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19050</xdr:colOff>
      <xdr:row>23</xdr:row>
      <xdr:rowOff>171452</xdr:rowOff>
    </xdr:from>
    <xdr:to>
      <xdr:col>16</xdr:col>
      <xdr:colOff>28575</xdr:colOff>
      <xdr:row>41</xdr:row>
      <xdr:rowOff>9526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17</xdr:col>
      <xdr:colOff>0</xdr:colOff>
      <xdr:row>26</xdr:row>
      <xdr:rowOff>0</xdr:rowOff>
    </xdr:from>
    <xdr:to>
      <xdr:col>17</xdr:col>
      <xdr:colOff>361950</xdr:colOff>
      <xdr:row>28</xdr:row>
      <xdr:rowOff>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3639800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857875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72150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S%20MUNICIPIOS%20TENERIFE/Turismo%20en%20cifras%20comparativo%20municipios/Turismo%20en%20cifras%20comparativo%20municipios%20%20(Para%20elaborar%20al%20periodo%20que%20necesitemos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RIODO A ACTUALIZAR"/>
      <sheetName val="Menú Principal"/>
      <sheetName val="tabla dinámica municipios"/>
      <sheetName val="SERIE ALOJADOS MUNICIPIOS"/>
      <sheetName val="Alojados por municipio"/>
      <sheetName val="Gráfica alojados municipio"/>
      <sheetName val="Alojados tipología y categoría"/>
      <sheetName val="Gráfico aloj tipolog y categorí"/>
      <sheetName val="SERIE PERNOCTACIONES MUN"/>
      <sheetName val="Pernoctaciones munic y tipologí"/>
      <sheetName val="Gráfica pernoct munic tipología"/>
      <sheetName val="pernocta municipio y catego"/>
      <sheetName val="Gráfico pernocta munic y cate"/>
      <sheetName val="SERIE IO MUNICIPIOS"/>
      <sheetName val="IO municipio y Tipología"/>
      <sheetName val="gráfica IO MUNICIPI y tipología"/>
      <sheetName val="IO municipio y catego"/>
      <sheetName val="Gráfico IOa munic y ca "/>
      <sheetName val="SERIE EM MUNICIPIOS"/>
      <sheetName val="EM MUNICIPIO y tipología"/>
      <sheetName val="gráfico EM MUNICIPI y tipología"/>
      <sheetName val="EM municipio y catego"/>
      <sheetName val="Gráfico EM munic y ca "/>
      <sheetName val="tabla dinámica nacionalidad zon"/>
      <sheetName val="Nacionalidad-Zona (datos)"/>
      <sheetName val="evolucion nac zonas"/>
      <sheetName val="Nacionalidad-Zona"/>
      <sheetName val="tabla dinámica oferta alojativa"/>
      <sheetName val="Ofe Aloj Estim zona cat "/>
      <sheetName val="Graf plazas estim zona tipologí"/>
      <sheetName val="Oferta Alojat Estim tipol categ"/>
      <sheetName val="Gráfica plazas estim tipo categ"/>
      <sheetName val="Gráfica distrib plazas est tipo"/>
      <sheetName val="tabla dinámica plazas auto"/>
      <sheetName val="Plazas Autorizadas tipología"/>
      <sheetName val="Gráfic Plazas Autoriz tipología"/>
      <sheetName val="Cuotas Plazas Autorizadas05"/>
      <sheetName val="tabla dinámica plazas cat"/>
      <sheetName val="Distrib Plazas Autor 03_04-05"/>
      <sheetName val="Gráfica Distrib Plazas Autoriza"/>
      <sheetName val="Hoja1"/>
      <sheetName val="actualizaciones"/>
      <sheetName val="Hoja2"/>
    </sheetNames>
    <sheetDataSet>
      <sheetData sheetId="0"/>
      <sheetData sheetId="1"/>
      <sheetData sheetId="2"/>
      <sheetData sheetId="3"/>
      <sheetData sheetId="4">
        <row r="6">
          <cell r="E6" t="str">
            <v xml:space="preserve">acum. abril 2012 </v>
          </cell>
        </row>
        <row r="8">
          <cell r="E8">
            <v>1650465</v>
          </cell>
        </row>
        <row r="9">
          <cell r="E9">
            <v>1065560</v>
          </cell>
        </row>
        <row r="10">
          <cell r="E10">
            <v>584905</v>
          </cell>
        </row>
        <row r="12">
          <cell r="E12">
            <v>596044</v>
          </cell>
        </row>
        <row r="13">
          <cell r="E13">
            <v>415638</v>
          </cell>
        </row>
        <row r="14">
          <cell r="E14">
            <v>180406</v>
          </cell>
        </row>
        <row r="16">
          <cell r="E16">
            <v>467476</v>
          </cell>
        </row>
        <row r="17">
          <cell r="E17">
            <v>224777</v>
          </cell>
        </row>
        <row r="18">
          <cell r="E18">
            <v>242699</v>
          </cell>
        </row>
        <row r="20">
          <cell r="E20">
            <v>230825</v>
          </cell>
        </row>
        <row r="21">
          <cell r="E21">
            <v>173135</v>
          </cell>
        </row>
        <row r="22">
          <cell r="E22">
            <v>57690</v>
          </cell>
        </row>
        <row r="24">
          <cell r="E24">
            <v>61311</v>
          </cell>
        </row>
        <row r="25">
          <cell r="E25">
            <v>61311</v>
          </cell>
        </row>
        <row r="26">
          <cell r="E26">
            <v>0</v>
          </cell>
        </row>
      </sheetData>
      <sheetData sheetId="5"/>
      <sheetData sheetId="6">
        <row r="5">
          <cell r="B5" t="str">
            <v>TURISMO ALOJADO EN ADEJE SEGÚN TIPOLOGÍA Y CATEGORÍA DE ESTABLECIMIENTO</v>
          </cell>
          <cell r="I5" t="str">
            <v>TURISMO ALOJADO EN ARONA SEGÚN TIPOLOGÍA Y CATEGORÍA DE ESTABLECIMIENTO</v>
          </cell>
        </row>
        <row r="6">
          <cell r="C6" t="str">
            <v>acum. abril 2011</v>
          </cell>
          <cell r="E6" t="str">
            <v xml:space="preserve">acum. abril 2012 </v>
          </cell>
          <cell r="G6" t="str">
            <v>var. interanual</v>
          </cell>
          <cell r="J6" t="str">
            <v>acum. abril 2011</v>
          </cell>
          <cell r="L6" t="str">
            <v xml:space="preserve">acum. abril 2012 </v>
          </cell>
          <cell r="N6" t="str">
            <v>var. interanual</v>
          </cell>
        </row>
        <row r="8">
          <cell r="B8" t="str">
            <v>Total Alojados</v>
          </cell>
          <cell r="C8">
            <v>613340</v>
          </cell>
          <cell r="E8">
            <v>596044</v>
          </cell>
          <cell r="G8">
            <v>-2.819969348159259E-2</v>
          </cell>
          <cell r="I8" t="str">
            <v>Total Alojados</v>
          </cell>
          <cell r="J8">
            <v>511697</v>
          </cell>
          <cell r="L8">
            <v>467476</v>
          </cell>
          <cell r="N8">
            <v>-8.642028387893616E-2</v>
          </cell>
        </row>
        <row r="10">
          <cell r="B10" t="str">
            <v>Hotelera</v>
          </cell>
          <cell r="C10">
            <v>410026</v>
          </cell>
          <cell r="E10">
            <v>415638</v>
          </cell>
          <cell r="G10">
            <v>1.3686936925951037E-2</v>
          </cell>
          <cell r="I10" t="str">
            <v>Hotelera</v>
          </cell>
          <cell r="J10">
            <v>239362</v>
          </cell>
          <cell r="L10">
            <v>224777</v>
          </cell>
          <cell r="N10">
            <v>-6.0932813061388189E-2</v>
          </cell>
        </row>
        <row r="11">
          <cell r="B11" t="str">
            <v>5*</v>
          </cell>
          <cell r="C11">
            <v>60635</v>
          </cell>
          <cell r="E11">
            <v>72418</v>
          </cell>
          <cell r="G11">
            <v>0.19432670899645418</v>
          </cell>
          <cell r="I11" t="str">
            <v>5*</v>
          </cell>
          <cell r="J11">
            <v>30085</v>
          </cell>
          <cell r="L11">
            <v>28886</v>
          </cell>
          <cell r="N11">
            <v>-3.9853747714808041E-2</v>
          </cell>
        </row>
        <row r="12">
          <cell r="B12" t="str">
            <v>4*</v>
          </cell>
          <cell r="C12">
            <v>281791</v>
          </cell>
          <cell r="E12">
            <v>274383</v>
          </cell>
          <cell r="G12">
            <v>-2.6288987228122972E-2</v>
          </cell>
          <cell r="I12" t="str">
            <v>4*</v>
          </cell>
          <cell r="J12">
            <v>131233</v>
          </cell>
          <cell r="L12">
            <v>127699</v>
          </cell>
          <cell r="N12">
            <v>-2.6929202258578255E-2</v>
          </cell>
        </row>
        <row r="13">
          <cell r="B13" t="str">
            <v>3*</v>
          </cell>
          <cell r="C13">
            <v>63516</v>
          </cell>
          <cell r="E13">
            <v>61862</v>
          </cell>
          <cell r="G13">
            <v>-2.6040682662636185E-2</v>
          </cell>
          <cell r="I13" t="str">
            <v>3*</v>
          </cell>
          <cell r="J13">
            <v>70648</v>
          </cell>
          <cell r="L13">
            <v>61683</v>
          </cell>
          <cell r="N13">
            <v>-0.1268967274374363</v>
          </cell>
        </row>
        <row r="14">
          <cell r="B14" t="str">
            <v>1* y 2*</v>
          </cell>
          <cell r="C14">
            <v>4084</v>
          </cell>
          <cell r="E14">
            <v>6975</v>
          </cell>
          <cell r="G14">
            <v>0.70788442703232124</v>
          </cell>
          <cell r="I14" t="str">
            <v>1* y 2*</v>
          </cell>
          <cell r="J14">
            <v>7396</v>
          </cell>
          <cell r="L14">
            <v>6509</v>
          </cell>
          <cell r="N14">
            <v>-0.1199296917252569</v>
          </cell>
        </row>
        <row r="16">
          <cell r="B16" t="str">
            <v>Extrahotelera</v>
          </cell>
          <cell r="C16">
            <v>203314</v>
          </cell>
          <cell r="E16">
            <v>180406</v>
          </cell>
          <cell r="G16">
            <v>-0.11267300825324375</v>
          </cell>
          <cell r="I16" t="str">
            <v>Extrahotelera</v>
          </cell>
          <cell r="J16">
            <v>272335</v>
          </cell>
          <cell r="L16">
            <v>242699</v>
          </cell>
          <cell r="N16">
            <v>-0.10882185543540125</v>
          </cell>
        </row>
        <row r="19">
          <cell r="B19" t="str">
            <v>TURISMO ALOJADO EN PUERTO DE LA CRUZ SEGÚN TIPOLOGÍA Y CATEGORÍA DE ESTABLECIMIENTO</v>
          </cell>
          <cell r="I19" t="str">
            <v>TURISMO ALOJADO EN SANTA CRUZ SEGÚN TIPOLOGÍA Y CATEGORÍA DE ESTABLECIMIENTO</v>
          </cell>
        </row>
        <row r="20">
          <cell r="C20" t="str">
            <v>acum. abril 2011</v>
          </cell>
          <cell r="E20" t="str">
            <v xml:space="preserve">acum. abril 2012 </v>
          </cell>
          <cell r="G20" t="str">
            <v>var. interanual</v>
          </cell>
          <cell r="J20" t="str">
            <v>acum. abril 2011</v>
          </cell>
          <cell r="L20" t="str">
            <v xml:space="preserve">acum. abril 2012 </v>
          </cell>
          <cell r="N20" t="str">
            <v>var. interanual</v>
          </cell>
        </row>
        <row r="22">
          <cell r="B22" t="str">
            <v>Total Alojados</v>
          </cell>
          <cell r="C22">
            <v>241157</v>
          </cell>
          <cell r="E22">
            <v>230825</v>
          </cell>
          <cell r="G22">
            <v>-4.2843458825578357E-2</v>
          </cell>
          <cell r="I22" t="str">
            <v>Total Alojados</v>
          </cell>
          <cell r="J22">
            <v>54842</v>
          </cell>
          <cell r="L22">
            <v>61311</v>
          </cell>
          <cell r="N22">
            <v>0.11795704022464534</v>
          </cell>
        </row>
        <row r="24">
          <cell r="B24" t="str">
            <v>Hotelera</v>
          </cell>
          <cell r="C24">
            <v>176724</v>
          </cell>
          <cell r="E24">
            <v>173135</v>
          </cell>
          <cell r="G24">
            <v>-2.0308503655417486E-2</v>
          </cell>
          <cell r="I24" t="str">
            <v>Hotelera</v>
          </cell>
          <cell r="J24">
            <v>54842</v>
          </cell>
          <cell r="L24">
            <v>61311</v>
          </cell>
          <cell r="N24">
            <v>0.11795704022464534</v>
          </cell>
        </row>
        <row r="25">
          <cell r="B25" t="str">
            <v>4* y 5*</v>
          </cell>
          <cell r="C25">
            <v>144599</v>
          </cell>
          <cell r="E25">
            <v>142930</v>
          </cell>
          <cell r="G25">
            <v>-1.1542265160893229E-2</v>
          </cell>
          <cell r="I25" t="str">
            <v>4* y 5*</v>
          </cell>
          <cell r="J25">
            <v>16094</v>
          </cell>
          <cell r="L25">
            <v>19409</v>
          </cell>
          <cell r="N25">
            <v>0.20597738287560582</v>
          </cell>
        </row>
        <row r="26">
          <cell r="B26" t="str">
            <v>3*</v>
          </cell>
          <cell r="C26">
            <v>26235</v>
          </cell>
          <cell r="E26">
            <v>25109</v>
          </cell>
          <cell r="G26">
            <v>-4.2919763674480658E-2</v>
          </cell>
          <cell r="I26" t="str">
            <v>3*</v>
          </cell>
          <cell r="J26">
            <v>16963</v>
          </cell>
          <cell r="L26">
            <v>20605</v>
          </cell>
          <cell r="N26">
            <v>0.21470258798561576</v>
          </cell>
        </row>
        <row r="27">
          <cell r="B27" t="str">
            <v>1* y 2*</v>
          </cell>
          <cell r="C27">
            <v>5890</v>
          </cell>
          <cell r="E27">
            <v>5096</v>
          </cell>
          <cell r="G27">
            <v>-0.13480475382003396</v>
          </cell>
          <cell r="I27" t="str">
            <v>2*</v>
          </cell>
          <cell r="J27">
            <v>18702</v>
          </cell>
          <cell r="L27">
            <v>18265</v>
          </cell>
          <cell r="N27">
            <v>-2.3366484867928562E-2</v>
          </cell>
        </row>
        <row r="28">
          <cell r="I28" t="str">
            <v>1*</v>
          </cell>
          <cell r="J28">
            <v>3083</v>
          </cell>
          <cell r="L28">
            <v>3032</v>
          </cell>
          <cell r="N28">
            <v>-1.6542328900421666E-2</v>
          </cell>
        </row>
        <row r="29">
          <cell r="B29" t="str">
            <v>Extrahotelera</v>
          </cell>
          <cell r="C29">
            <v>64433</v>
          </cell>
          <cell r="E29">
            <v>57690</v>
          </cell>
          <cell r="G29">
            <v>-0.10465134325578508</v>
          </cell>
        </row>
        <row r="34">
          <cell r="B34" t="str">
            <v>TURISMO ALOJADO EN TENERIFE SEGÚN TIPOLOGÍA Y CATEGORÍA DE ESTABLECIMIENTO</v>
          </cell>
        </row>
        <row r="36">
          <cell r="C36" t="str">
            <v>acum. abril 2011</v>
          </cell>
          <cell r="E36" t="str">
            <v xml:space="preserve">acum. abril 2012 </v>
          </cell>
          <cell r="G36" t="str">
            <v>var. interanual</v>
          </cell>
        </row>
        <row r="38">
          <cell r="B38" t="str">
            <v>Total Alojados</v>
          </cell>
          <cell r="C38">
            <v>1732036</v>
          </cell>
          <cell r="E38">
            <v>1650465</v>
          </cell>
          <cell r="G38">
            <v>-4.7095441434242713E-2</v>
          </cell>
        </row>
        <row r="40">
          <cell r="B40" t="str">
            <v>Hotelera</v>
          </cell>
          <cell r="C40">
            <v>1064478</v>
          </cell>
          <cell r="E40">
            <v>1065560</v>
          </cell>
          <cell r="G40">
            <v>1.0164606501965601E-3</v>
          </cell>
        </row>
        <row r="41">
          <cell r="B41" t="str">
            <v>5*</v>
          </cell>
          <cell r="C41">
            <v>140298</v>
          </cell>
          <cell r="E41">
            <v>160930</v>
          </cell>
          <cell r="G41">
            <v>0.14705840425380257</v>
          </cell>
        </row>
        <row r="42">
          <cell r="B42" t="str">
            <v>4*</v>
          </cell>
          <cell r="C42">
            <v>651944</v>
          </cell>
          <cell r="E42">
            <v>644804</v>
          </cell>
          <cell r="G42">
            <v>-1.0951860896027843E-2</v>
          </cell>
        </row>
        <row r="43">
          <cell r="B43" t="str">
            <v>3*</v>
          </cell>
          <cell r="C43">
            <v>214480</v>
          </cell>
          <cell r="E43">
            <v>205733</v>
          </cell>
          <cell r="G43">
            <v>-4.0782357329354757E-2</v>
          </cell>
        </row>
        <row r="44">
          <cell r="B44" t="str">
            <v>2*</v>
          </cell>
          <cell r="C44">
            <v>44176</v>
          </cell>
          <cell r="E44">
            <v>41011</v>
          </cell>
          <cell r="G44">
            <v>-7.1645237232886627E-2</v>
          </cell>
        </row>
        <row r="45">
          <cell r="B45" t="str">
            <v>1*</v>
          </cell>
          <cell r="C45">
            <v>13580</v>
          </cell>
          <cell r="E45">
            <v>13082</v>
          </cell>
          <cell r="G45">
            <v>-3.667157584683356E-2</v>
          </cell>
        </row>
        <row r="47">
          <cell r="B47" t="str">
            <v>Extrahotelera</v>
          </cell>
          <cell r="C47">
            <v>667558</v>
          </cell>
          <cell r="E47">
            <v>584905</v>
          </cell>
          <cell r="G47">
            <v>-0.12381396073449802</v>
          </cell>
        </row>
      </sheetData>
      <sheetData sheetId="7"/>
      <sheetData sheetId="8"/>
      <sheetData sheetId="9">
        <row r="6">
          <cell r="E6" t="str">
            <v xml:space="preserve">acum. abril 2012 </v>
          </cell>
        </row>
        <row r="8">
          <cell r="E8">
            <v>13445885</v>
          </cell>
        </row>
        <row r="9">
          <cell r="E9">
            <v>8098339</v>
          </cell>
        </row>
        <row r="10">
          <cell r="E10">
            <v>5347546</v>
          </cell>
        </row>
        <row r="12">
          <cell r="E12">
            <v>5061686</v>
          </cell>
        </row>
        <row r="13">
          <cell r="E13">
            <v>3349803</v>
          </cell>
        </row>
        <row r="14">
          <cell r="E14">
            <v>1711883</v>
          </cell>
        </row>
        <row r="16">
          <cell r="E16">
            <v>4101659</v>
          </cell>
        </row>
        <row r="17">
          <cell r="E17">
            <v>1913123</v>
          </cell>
        </row>
        <row r="18">
          <cell r="E18">
            <v>2188536</v>
          </cell>
        </row>
        <row r="20">
          <cell r="E20">
            <v>2024753</v>
          </cell>
        </row>
        <row r="21">
          <cell r="E21">
            <v>1472018</v>
          </cell>
        </row>
        <row r="22">
          <cell r="E22">
            <v>552735</v>
          </cell>
        </row>
        <row r="24">
          <cell r="E24">
            <v>133771</v>
          </cell>
        </row>
        <row r="25">
          <cell r="E25">
            <v>133771</v>
          </cell>
        </row>
        <row r="26">
          <cell r="E26" t="str">
            <v>-</v>
          </cell>
        </row>
      </sheetData>
      <sheetData sheetId="10"/>
      <sheetData sheetId="11">
        <row r="5">
          <cell r="B5" t="str">
            <v>PERNOCTACIONES EN ADEJE SEGÚN TIPOLOGÍA Y CATEGORÍA DE ESTABLECIMIENTO</v>
          </cell>
          <cell r="I5" t="str">
            <v>PERNOCTACIONES EN ARONA SEGÚN TIPOLOGÍA Y CATEGORÍA DE ESTABLECIMIENTO</v>
          </cell>
        </row>
        <row r="6">
          <cell r="C6" t="str">
            <v>acum. abril 2011</v>
          </cell>
          <cell r="E6" t="str">
            <v xml:space="preserve">acum. abril 2012 </v>
          </cell>
          <cell r="G6" t="str">
            <v>var. interanual</v>
          </cell>
          <cell r="J6" t="str">
            <v>acum. abril 2011</v>
          </cell>
          <cell r="L6" t="str">
            <v xml:space="preserve">acum. abril 2012 </v>
          </cell>
          <cell r="N6" t="str">
            <v>var. interanual</v>
          </cell>
        </row>
        <row r="8">
          <cell r="B8" t="str">
            <v>Total Pernoctaciones</v>
          </cell>
          <cell r="C8">
            <v>5220426</v>
          </cell>
          <cell r="E8">
            <v>5061686</v>
          </cell>
          <cell r="G8">
            <v>-3.0407480155834027E-2</v>
          </cell>
          <cell r="I8" t="str">
            <v>Total Pernoctaciones</v>
          </cell>
          <cell r="J8">
            <v>4464279</v>
          </cell>
          <cell r="L8">
            <v>4101659</v>
          </cell>
          <cell r="N8">
            <v>-8.1227002165411261E-2</v>
          </cell>
        </row>
        <row r="10">
          <cell r="B10" t="str">
            <v>Hotelera</v>
          </cell>
          <cell r="C10">
            <v>3321426</v>
          </cell>
          <cell r="E10">
            <v>3349803</v>
          </cell>
          <cell r="G10">
            <v>8.5436195176409168E-3</v>
          </cell>
          <cell r="I10" t="str">
            <v>Hotelera</v>
          </cell>
          <cell r="J10">
            <v>2031322</v>
          </cell>
          <cell r="L10">
            <v>1913123</v>
          </cell>
          <cell r="N10">
            <v>-5.8188214374678165E-2</v>
          </cell>
        </row>
        <row r="11">
          <cell r="B11" t="str">
            <v>5*</v>
          </cell>
          <cell r="C11">
            <v>447514</v>
          </cell>
          <cell r="E11">
            <v>559861</v>
          </cell>
          <cell r="G11">
            <v>0.25104689462229113</v>
          </cell>
          <cell r="I11" t="str">
            <v>5*</v>
          </cell>
          <cell r="J11">
            <v>240703</v>
          </cell>
          <cell r="L11">
            <v>215130</v>
          </cell>
          <cell r="N11">
            <v>-0.106242963319942</v>
          </cell>
        </row>
        <row r="12">
          <cell r="B12" t="str">
            <v>4*</v>
          </cell>
          <cell r="C12">
            <v>2261103</v>
          </cell>
          <cell r="E12">
            <v>2181379</v>
          </cell>
          <cell r="G12">
            <v>-3.5258897980321995E-2</v>
          </cell>
          <cell r="I12" t="str">
            <v>4*</v>
          </cell>
          <cell r="J12">
            <v>1164192</v>
          </cell>
          <cell r="L12">
            <v>1127051</v>
          </cell>
          <cell r="N12">
            <v>-3.1902813281658012E-2</v>
          </cell>
        </row>
        <row r="13">
          <cell r="B13" t="str">
            <v>3*</v>
          </cell>
          <cell r="C13">
            <v>580824</v>
          </cell>
          <cell r="E13">
            <v>551910</v>
          </cell>
          <cell r="G13">
            <v>-4.9781000785091525E-2</v>
          </cell>
          <cell r="I13" t="str">
            <v>3*</v>
          </cell>
          <cell r="J13">
            <v>588822</v>
          </cell>
          <cell r="L13">
            <v>527226</v>
          </cell>
          <cell r="N13">
            <v>-0.10460886311992419</v>
          </cell>
        </row>
        <row r="14">
          <cell r="B14" t="str">
            <v>1* y 2*</v>
          </cell>
          <cell r="C14">
            <v>31985</v>
          </cell>
          <cell r="E14">
            <v>56653</v>
          </cell>
          <cell r="G14">
            <v>0.77123651711739882</v>
          </cell>
          <cell r="I14" t="str">
            <v>1* y 2*</v>
          </cell>
          <cell r="J14">
            <v>37605</v>
          </cell>
          <cell r="L14">
            <v>43716</v>
          </cell>
          <cell r="N14">
            <v>0.16250498603909055</v>
          </cell>
        </row>
        <row r="16">
          <cell r="B16" t="str">
            <v>Extrahotelera</v>
          </cell>
          <cell r="C16">
            <v>1899000</v>
          </cell>
          <cell r="E16">
            <v>1711883</v>
          </cell>
          <cell r="G16">
            <v>-9.8534491837809379E-2</v>
          </cell>
          <cell r="I16" t="str">
            <v>Extrahotelera</v>
          </cell>
          <cell r="J16">
            <v>2432957</v>
          </cell>
          <cell r="L16">
            <v>2188536</v>
          </cell>
          <cell r="N16">
            <v>-0.1004625235875521</v>
          </cell>
        </row>
        <row r="19">
          <cell r="B19" t="str">
            <v>PERNOCTACIONES EN PUERTO DE LA CRUZ SEGÚN TIPOLOGÍA Y CATEGORÍA DE ESTABLECIMIENTO</v>
          </cell>
          <cell r="I19" t="str">
            <v>PERNOCTACIONES EN SANTA CRUZ SEGÚN TIPOLOGÍA Y CATEGORÍA DE ESTABLECIMIENTO</v>
          </cell>
        </row>
        <row r="20">
          <cell r="C20" t="str">
            <v>acum. abril 2011</v>
          </cell>
          <cell r="E20" t="str">
            <v xml:space="preserve">acum. abril 2012 </v>
          </cell>
          <cell r="G20" t="str">
            <v>var. interanual</v>
          </cell>
          <cell r="J20" t="str">
            <v>acum. abril 2011</v>
          </cell>
          <cell r="L20" t="str">
            <v xml:space="preserve">acum. abril 2012 </v>
          </cell>
          <cell r="N20" t="str">
            <v>var. interanual</v>
          </cell>
        </row>
        <row r="22">
          <cell r="B22" t="str">
            <v>Total Pernoctaciones</v>
          </cell>
          <cell r="C22">
            <v>2041789</v>
          </cell>
          <cell r="E22">
            <v>2024753</v>
          </cell>
          <cell r="G22">
            <v>-8.3436633266218991E-3</v>
          </cell>
          <cell r="I22" t="str">
            <v>Total Pernoctaciones</v>
          </cell>
          <cell r="J22">
            <v>121561</v>
          </cell>
          <cell r="L22">
            <v>133771</v>
          </cell>
          <cell r="N22">
            <v>0.10044339878744005</v>
          </cell>
        </row>
        <row r="24">
          <cell r="B24" t="str">
            <v>Hotelera</v>
          </cell>
          <cell r="C24">
            <v>1430435</v>
          </cell>
          <cell r="E24">
            <v>1472018</v>
          </cell>
          <cell r="G24">
            <v>2.9070177952860494E-2</v>
          </cell>
          <cell r="I24" t="str">
            <v>Hotelera</v>
          </cell>
          <cell r="J24">
            <v>121561</v>
          </cell>
          <cell r="L24">
            <v>133771</v>
          </cell>
          <cell r="N24">
            <v>0.10044339878744005</v>
          </cell>
        </row>
        <row r="25">
          <cell r="B25" t="str">
            <v>4* y 5*</v>
          </cell>
          <cell r="C25">
            <v>1196349</v>
          </cell>
          <cell r="E25">
            <v>1248745</v>
          </cell>
          <cell r="G25">
            <v>4.3796584441496589E-2</v>
          </cell>
          <cell r="I25" t="str">
            <v>4* y 5*</v>
          </cell>
          <cell r="J25">
            <v>29566</v>
          </cell>
          <cell r="L25">
            <v>38575</v>
          </cell>
          <cell r="N25">
            <v>0.30470811066765879</v>
          </cell>
        </row>
        <row r="26">
          <cell r="B26" t="str">
            <v>3*</v>
          </cell>
          <cell r="C26">
            <v>221487</v>
          </cell>
          <cell r="E26">
            <v>208705</v>
          </cell>
          <cell r="G26">
            <v>-5.7709933314370597E-2</v>
          </cell>
          <cell r="I26" t="str">
            <v>3*</v>
          </cell>
          <cell r="J26">
            <v>40752</v>
          </cell>
          <cell r="L26">
            <v>46219</v>
          </cell>
          <cell r="N26">
            <v>0.13415292500981546</v>
          </cell>
        </row>
        <row r="27">
          <cell r="B27" t="str">
            <v>1* y 2*</v>
          </cell>
          <cell r="C27">
            <v>12599</v>
          </cell>
          <cell r="E27">
            <v>14568</v>
          </cell>
          <cell r="G27">
            <v>0.15628224462258911</v>
          </cell>
          <cell r="I27" t="str">
            <v>2*</v>
          </cell>
          <cell r="J27">
            <v>41537</v>
          </cell>
          <cell r="L27">
            <v>38661</v>
          </cell>
          <cell r="N27">
            <v>-6.923947324072513E-2</v>
          </cell>
        </row>
        <row r="28">
          <cell r="I28" t="str">
            <v>1*</v>
          </cell>
          <cell r="J28">
            <v>9706</v>
          </cell>
          <cell r="L28">
            <v>10316</v>
          </cell>
          <cell r="N28">
            <v>6.284772305790233E-2</v>
          </cell>
        </row>
        <row r="29">
          <cell r="B29" t="str">
            <v>Extrahotelera</v>
          </cell>
          <cell r="C29">
            <v>611354</v>
          </cell>
          <cell r="E29">
            <v>552735</v>
          </cell>
          <cell r="G29">
            <v>-9.588389051188019E-2</v>
          </cell>
        </row>
        <row r="34">
          <cell r="B34" t="str">
            <v>PERNOCTACIONES EN TENERIFE SEGÚN TIPOLOGÍA Y CATEGORÍA DE ESTABLECIMIENTO</v>
          </cell>
        </row>
        <row r="36">
          <cell r="C36" t="str">
            <v>acum. abril 2011</v>
          </cell>
          <cell r="E36" t="str">
            <v xml:space="preserve">acum. abril 2012 </v>
          </cell>
          <cell r="G36" t="str">
            <v>var. interanual</v>
          </cell>
        </row>
        <row r="38">
          <cell r="B38" t="str">
            <v>Total Pernoctaciones</v>
          </cell>
          <cell r="C38">
            <v>14038136</v>
          </cell>
          <cell r="E38">
            <v>13445885</v>
          </cell>
          <cell r="G38">
            <v>-4.2188720781733413E-2</v>
          </cell>
        </row>
        <row r="40">
          <cell r="B40" t="str">
            <v>Hotelera</v>
          </cell>
          <cell r="C40">
            <v>8056759</v>
          </cell>
          <cell r="E40">
            <v>8098339</v>
          </cell>
          <cell r="G40">
            <v>5.1608841719108511E-3</v>
          </cell>
        </row>
        <row r="41">
          <cell r="B41" t="str">
            <v>5*</v>
          </cell>
          <cell r="C41">
            <v>1013041</v>
          </cell>
          <cell r="E41">
            <v>1136127</v>
          </cell>
          <cell r="G41">
            <v>0.12150149895216478</v>
          </cell>
        </row>
        <row r="42">
          <cell r="B42" t="str">
            <v>4*</v>
          </cell>
          <cell r="C42">
            <v>5166568</v>
          </cell>
          <cell r="E42">
            <v>5173997</v>
          </cell>
          <cell r="G42">
            <v>1.4378984269634021E-3</v>
          </cell>
        </row>
        <row r="43">
          <cell r="B43" t="str">
            <v>3*</v>
          </cell>
          <cell r="C43">
            <v>1664205</v>
          </cell>
          <cell r="E43">
            <v>1561171</v>
          </cell>
          <cell r="G43">
            <v>-6.1911843793282628E-2</v>
          </cell>
        </row>
        <row r="44">
          <cell r="B44" t="str">
            <v>2*</v>
          </cell>
          <cell r="C44">
            <v>145909</v>
          </cell>
          <cell r="E44">
            <v>150213</v>
          </cell>
          <cell r="G44">
            <v>2.9497837693356788E-2</v>
          </cell>
        </row>
        <row r="45">
          <cell r="B45" t="str">
            <v>1*</v>
          </cell>
          <cell r="C45">
            <v>67036</v>
          </cell>
          <cell r="E45">
            <v>76831</v>
          </cell>
          <cell r="G45">
            <v>0.14611552001909422</v>
          </cell>
        </row>
        <row r="47">
          <cell r="B47" t="str">
            <v>Extrahotelera</v>
          </cell>
          <cell r="C47">
            <v>5981377</v>
          </cell>
          <cell r="E47">
            <v>5347546</v>
          </cell>
          <cell r="G47">
            <v>-0.10596740516439607</v>
          </cell>
        </row>
      </sheetData>
      <sheetData sheetId="12"/>
      <sheetData sheetId="13"/>
      <sheetData sheetId="14">
        <row r="6">
          <cell r="D6" t="str">
            <v xml:space="preserve">acum. abril 2012 </v>
          </cell>
        </row>
        <row r="8">
          <cell r="D8">
            <v>66.776244676689416</v>
          </cell>
        </row>
        <row r="9">
          <cell r="D9">
            <v>75.248666547792752</v>
          </cell>
        </row>
        <row r="10">
          <cell r="D10">
            <v>57.048839574175545</v>
          </cell>
        </row>
        <row r="12">
          <cell r="D12">
            <v>69.326188996667838</v>
          </cell>
        </row>
        <row r="13">
          <cell r="D13">
            <v>82.039775712104273</v>
          </cell>
        </row>
        <row r="14">
          <cell r="D14">
            <v>53.195192466648187</v>
          </cell>
        </row>
        <row r="16">
          <cell r="D16">
            <v>69.612913573185764</v>
          </cell>
        </row>
        <row r="17">
          <cell r="D17">
            <v>77.901723907654315</v>
          </cell>
        </row>
        <row r="18">
          <cell r="D18">
            <v>63.689124195095914</v>
          </cell>
        </row>
        <row r="20">
          <cell r="D20">
            <v>68.918846242869009</v>
          </cell>
        </row>
        <row r="21">
          <cell r="D21">
            <v>74.360868071692693</v>
          </cell>
        </row>
        <row r="22">
          <cell r="D22">
            <v>57.677498121713001</v>
          </cell>
        </row>
        <row r="24">
          <cell r="D24">
            <v>44.204136527207297</v>
          </cell>
        </row>
        <row r="25">
          <cell r="D25">
            <v>44.204136527207297</v>
          </cell>
        </row>
        <row r="26">
          <cell r="D26" t="str">
            <v>-</v>
          </cell>
        </row>
      </sheetData>
      <sheetData sheetId="15"/>
      <sheetData sheetId="16">
        <row r="5">
          <cell r="B5" t="str">
            <v>INDICES DE OCUPACIÓN EN ALOJAMIENTO DE ADEJE SEGÚN TIPOLOGÍA Y CATEGORÍA DE ESTABLECIMIENTO</v>
          </cell>
          <cell r="G5" t="str">
            <v>INDICES DE OCUPACIÓN EN ALOJAMIENTO DE ARONA SEGÚN TIPOLOGÍA Y CATEGORÍA DE ESTABLECIMIENTO</v>
          </cell>
        </row>
        <row r="6">
          <cell r="C6" t="str">
            <v>acum. abril 2011</v>
          </cell>
          <cell r="D6" t="str">
            <v xml:space="preserve">acum. abril 2012 </v>
          </cell>
          <cell r="E6" t="str">
            <v>var. interanual</v>
          </cell>
          <cell r="H6" t="str">
            <v>acum. abril 2011</v>
          </cell>
          <cell r="I6" t="str">
            <v xml:space="preserve">acum. abril 2012 </v>
          </cell>
          <cell r="J6" t="str">
            <v>var. interanual</v>
          </cell>
        </row>
        <row r="8">
          <cell r="B8" t="str">
            <v>Indice de ocupación total</v>
          </cell>
          <cell r="C8">
            <v>69.261037079492439</v>
          </cell>
          <cell r="D8">
            <v>69.326188996667838</v>
          </cell>
          <cell r="E8">
            <v>9.4067198417224773E-4</v>
          </cell>
          <cell r="G8" t="str">
            <v>Indice de ocupación total</v>
          </cell>
          <cell r="H8">
            <v>70.389625747370019</v>
          </cell>
          <cell r="I8">
            <v>69.612913573185764</v>
          </cell>
          <cell r="J8">
            <v>-1.1034469439742289E-2</v>
          </cell>
        </row>
        <row r="10">
          <cell r="B10" t="str">
            <v>Hotelera</v>
          </cell>
          <cell r="C10">
            <v>83.988924290699444</v>
          </cell>
          <cell r="D10">
            <v>82.039775712104273</v>
          </cell>
          <cell r="E10">
            <v>-2.3207209701232134E-2</v>
          </cell>
          <cell r="G10" t="str">
            <v>Hotelera</v>
          </cell>
          <cell r="H10">
            <v>82.590180197762166</v>
          </cell>
          <cell r="I10">
            <v>77.901723907654315</v>
          </cell>
          <cell r="J10">
            <v>-5.6767720797815668E-2</v>
          </cell>
        </row>
        <row r="11">
          <cell r="B11" t="str">
            <v>5*</v>
          </cell>
          <cell r="C11">
            <v>81.639302393461762</v>
          </cell>
          <cell r="D11">
            <v>83.323436218677116</v>
          </cell>
          <cell r="E11">
            <v>2.0628959041059103E-2</v>
          </cell>
          <cell r="G11" t="str">
            <v>5*</v>
          </cell>
          <cell r="H11">
            <v>80.848784092435849</v>
          </cell>
          <cell r="I11">
            <v>71.661986469065724</v>
          </cell>
          <cell r="J11">
            <v>-0.11362938511068632</v>
          </cell>
        </row>
        <row r="12">
          <cell r="B12" t="str">
            <v>4*</v>
          </cell>
          <cell r="C12">
            <v>86.835914097423839</v>
          </cell>
          <cell r="D12">
            <v>84.523070091587556</v>
          </cell>
          <cell r="E12">
            <v>-2.6634648001072847E-2</v>
          </cell>
          <cell r="G12" t="str">
            <v>4*</v>
          </cell>
          <cell r="H12">
            <v>89.696745562130175</v>
          </cell>
          <cell r="I12">
            <v>84.035285766692212</v>
          </cell>
          <cell r="J12">
            <v>-6.311778381654265E-2</v>
          </cell>
        </row>
        <row r="13">
          <cell r="B13" t="str">
            <v>3*</v>
          </cell>
          <cell r="C13">
            <v>79.114089571755471</v>
          </cell>
          <cell r="D13">
            <v>71.560082670559893</v>
          </cell>
          <cell r="E13">
            <v>-9.5482447463977826E-2</v>
          </cell>
          <cell r="G13" t="str">
            <v>3*</v>
          </cell>
          <cell r="H13">
            <v>73.422863983241058</v>
          </cell>
          <cell r="I13">
            <v>69.905978973551868</v>
          </cell>
          <cell r="J13">
            <v>-4.789904423357727E-2</v>
          </cell>
        </row>
        <row r="14">
          <cell r="B14" t="str">
            <v>1* y 2*</v>
          </cell>
          <cell r="C14">
            <v>46.761695906432749</v>
          </cell>
          <cell r="D14">
            <v>95.747773327249064</v>
          </cell>
          <cell r="E14">
            <v>1.0475684525820967</v>
          </cell>
          <cell r="G14" t="str">
            <v>1* y 2*</v>
          </cell>
          <cell r="H14">
            <v>60.731589147286819</v>
          </cell>
          <cell r="I14">
            <v>72.548043413322716</v>
          </cell>
          <cell r="J14">
            <v>0.19456850103787859</v>
          </cell>
        </row>
        <row r="16">
          <cell r="B16" t="str">
            <v>Extrahotelera</v>
          </cell>
          <cell r="C16">
            <v>53.004421221864952</v>
          </cell>
          <cell r="D16">
            <v>53.195192466648187</v>
          </cell>
          <cell r="E16">
            <v>3.5991572096356617E-3</v>
          </cell>
          <cell r="G16" t="str">
            <v>Extrahotelera</v>
          </cell>
          <cell r="H16">
            <v>62.66114991552314</v>
          </cell>
          <cell r="I16">
            <v>63.689124195095914</v>
          </cell>
          <cell r="J16">
            <v>1.6405289097928266E-2</v>
          </cell>
        </row>
        <row r="19">
          <cell r="B19" t="str">
            <v>INDICES DE OCUPACIÓN EN ALOJAMIENTO DE PUERTO DE LA CRUZ SEGÚN TIPOLOGÍA Y CATEGORÍA DE ESTABLECIMIENTO</v>
          </cell>
          <cell r="G19" t="str">
            <v>INDICES DE OCUPACIÓN EN ALOJAMIENTO DE SANTA CRUZ SEGÚN TIPOLOGÍA Y CATEGORÍA DE ESTABLECIMIENTO</v>
          </cell>
        </row>
        <row r="20">
          <cell r="C20" t="str">
            <v>acum. abril 2011</v>
          </cell>
          <cell r="D20" t="str">
            <v xml:space="preserve">acum. abril 2012 </v>
          </cell>
          <cell r="E20" t="str">
            <v>var. interanual</v>
          </cell>
          <cell r="H20" t="str">
            <v>acum. abril 2011</v>
          </cell>
          <cell r="I20" t="str">
            <v xml:space="preserve">acum. abril 2012 </v>
          </cell>
          <cell r="J20" t="str">
            <v>var. interanual</v>
          </cell>
        </row>
        <row r="22">
          <cell r="B22" t="str">
            <v>Indice de ocupación total</v>
          </cell>
          <cell r="C22">
            <v>66.887759781953505</v>
          </cell>
          <cell r="D22">
            <v>68.918846242869009</v>
          </cell>
          <cell r="E22">
            <v>3.0365592561877097E-2</v>
          </cell>
          <cell r="G22" t="str">
            <v>Indice de ocupación total</v>
          </cell>
          <cell r="H22">
            <v>52.029190207156311</v>
          </cell>
          <cell r="I22">
            <v>44.204136527207297</v>
          </cell>
          <cell r="J22">
            <v>-0.15039737594979374</v>
          </cell>
        </row>
        <row r="24">
          <cell r="B24" t="str">
            <v>Hotelera</v>
          </cell>
          <cell r="C24">
            <v>72.800120109116079</v>
          </cell>
          <cell r="D24">
            <v>74.360868071692693</v>
          </cell>
          <cell r="E24">
            <v>2.1438810268956887E-2</v>
          </cell>
          <cell r="G24" t="str">
            <v>Hotelera</v>
          </cell>
          <cell r="H24">
            <v>52.029190207156311</v>
          </cell>
          <cell r="I24">
            <v>44.204136527207297</v>
          </cell>
          <cell r="J24">
            <v>-0.15039737594979374</v>
          </cell>
        </row>
        <row r="25">
          <cell r="B25" t="str">
            <v>4* y 5*</v>
          </cell>
          <cell r="C25">
            <v>74.460938083501375</v>
          </cell>
          <cell r="D25">
            <v>75.945298488264385</v>
          </cell>
          <cell r="E25">
            <v>1.9934752945207634E-2</v>
          </cell>
          <cell r="G25" t="str">
            <v>4* y 5*</v>
          </cell>
          <cell r="H25">
            <v>74.460938083501375</v>
          </cell>
          <cell r="I25">
            <v>75.945298488264385</v>
          </cell>
          <cell r="J25">
            <v>1.9934752945207634E-2</v>
          </cell>
        </row>
        <row r="26">
          <cell r="B26" t="str">
            <v>3*</v>
          </cell>
          <cell r="C26">
            <v>70.663284839203669</v>
          </cell>
          <cell r="D26">
            <v>71.659107218271771</v>
          </cell>
          <cell r="E26">
            <v>1.4092500530284102E-2</v>
          </cell>
          <cell r="G26" t="str">
            <v>3*</v>
          </cell>
          <cell r="H26">
            <v>58.551724137931032</v>
          </cell>
          <cell r="I26">
            <v>47.627831248325464</v>
          </cell>
          <cell r="J26">
            <v>-0.18656825312047198</v>
          </cell>
        </row>
        <row r="27">
          <cell r="B27" t="str">
            <v>1* y 2*</v>
          </cell>
          <cell r="C27">
            <v>28.147899910634496</v>
          </cell>
          <cell r="D27">
            <v>33.07601489419671</v>
          </cell>
          <cell r="E27">
            <v>0.17507931317108083</v>
          </cell>
          <cell r="G27" t="str">
            <v>2*</v>
          </cell>
          <cell r="H27">
            <v>51.35633036597428</v>
          </cell>
          <cell r="I27">
            <v>65.878844679219569</v>
          </cell>
          <cell r="J27">
            <v>0.28277943945284423</v>
          </cell>
        </row>
        <row r="28">
          <cell r="G28" t="str">
            <v>1*</v>
          </cell>
          <cell r="H28">
            <v>40.44166666666667</v>
          </cell>
          <cell r="I28">
            <v>51.359155630787612</v>
          </cell>
          <cell r="J28">
            <v>0.26995645491335529</v>
          </cell>
        </row>
        <row r="29">
          <cell r="B29" t="str">
            <v>Extrahotelera</v>
          </cell>
          <cell r="C29">
            <v>56.207156516622533</v>
          </cell>
          <cell r="D29">
            <v>57.677498121713001</v>
          </cell>
          <cell r="E29">
            <v>2.615933087907818E-2</v>
          </cell>
        </row>
        <row r="34">
          <cell r="B34" t="str">
            <v>INDICES DE OCUPACIÓN EN ALOJAMIENTO DE TENERIFE SEGÚN TIPOLOGÍA Y CATEGORÍA DE ESTABLECIMIENTO</v>
          </cell>
        </row>
        <row r="36">
          <cell r="C36" t="str">
            <v>acum. abril 2011</v>
          </cell>
          <cell r="D36" t="str">
            <v xml:space="preserve">acum. abril 2012 </v>
          </cell>
          <cell r="E36" t="str">
            <v>var. interanual</v>
          </cell>
        </row>
        <row r="38">
          <cell r="B38" t="str">
            <v>Indice de ocupación total</v>
          </cell>
          <cell r="C38">
            <v>67.063636745816083</v>
          </cell>
          <cell r="D38">
            <v>66.776244676689416</v>
          </cell>
          <cell r="E38">
            <v>-4.2853636198695311E-3</v>
          </cell>
        </row>
        <row r="40">
          <cell r="B40" t="str">
            <v>Hotelera</v>
          </cell>
          <cell r="C40">
            <v>77.91444724249844</v>
          </cell>
          <cell r="D40">
            <v>75.248666547792752</v>
          </cell>
          <cell r="E40">
            <v>-3.4214202744823452E-2</v>
          </cell>
        </row>
        <row r="41">
          <cell r="B41" t="str">
            <v>5*</v>
          </cell>
          <cell r="C41">
            <v>74.372375414794604</v>
          </cell>
          <cell r="D41">
            <v>70.746529075067627</v>
          </cell>
          <cell r="E41">
            <v>-4.8752595563939738E-2</v>
          </cell>
        </row>
        <row r="42">
          <cell r="B42" t="str">
            <v>4*</v>
          </cell>
          <cell r="C42">
            <v>81.874896994130296</v>
          </cell>
          <cell r="D42">
            <v>79.370950338055408</v>
          </cell>
          <cell r="E42">
            <v>-3.0582593053575358E-2</v>
          </cell>
        </row>
        <row r="43">
          <cell r="B43" t="str">
            <v>3*</v>
          </cell>
          <cell r="C43">
            <v>72.9300326041228</v>
          </cell>
          <cell r="D43">
            <v>68.414230178808467</v>
          </cell>
          <cell r="E43">
            <v>-6.1919654552013093E-2</v>
          </cell>
        </row>
        <row r="44">
          <cell r="B44" t="str">
            <v>2*</v>
          </cell>
          <cell r="C44">
            <v>55.647978642257797</v>
          </cell>
          <cell r="D44">
            <v>61.701279923763202</v>
          </cell>
          <cell r="E44">
            <v>0.10877845753248372</v>
          </cell>
        </row>
        <row r="45">
          <cell r="B45" t="str">
            <v>1*</v>
          </cell>
          <cell r="C45">
            <v>54.078735075830913</v>
          </cell>
          <cell r="D45">
            <v>68.570944076539988</v>
          </cell>
          <cell r="E45">
            <v>0.26798350553850114</v>
          </cell>
        </row>
        <row r="47">
          <cell r="B47" t="str">
            <v>Extrahotelera</v>
          </cell>
          <cell r="C47">
            <v>56.470491047994528</v>
          </cell>
          <cell r="D47">
            <v>57.048839574175545</v>
          </cell>
          <cell r="E47">
            <v>1.024160611051661E-2</v>
          </cell>
        </row>
      </sheetData>
      <sheetData sheetId="17"/>
      <sheetData sheetId="18"/>
      <sheetData sheetId="19">
        <row r="6">
          <cell r="D6" t="str">
            <v xml:space="preserve">acum. abril 2012 </v>
          </cell>
        </row>
        <row r="8">
          <cell r="D8">
            <v>8.1467253168046589</v>
          </cell>
        </row>
        <row r="9">
          <cell r="D9">
            <v>7.6000778933143138</v>
          </cell>
        </row>
        <row r="10">
          <cell r="D10">
            <v>9.1425889674391563</v>
          </cell>
        </row>
        <row r="12">
          <cell r="D12">
            <v>8.4921348088396158</v>
          </cell>
        </row>
        <row r="13">
          <cell r="D13">
            <v>8.0594243067284506</v>
          </cell>
        </row>
        <row r="14">
          <cell r="D14">
            <v>9.4890580135915652</v>
          </cell>
        </row>
        <row r="16">
          <cell r="D16">
            <v>8.7740525716828248</v>
          </cell>
        </row>
        <row r="17">
          <cell r="D17">
            <v>8.5112044381765042</v>
          </cell>
        </row>
        <row r="18">
          <cell r="D18">
            <v>9.0174908013630048</v>
          </cell>
        </row>
        <row r="20">
          <cell r="D20">
            <v>8.7718098126286144</v>
          </cell>
        </row>
        <row r="21">
          <cell r="D21">
            <v>8.5021399485950262</v>
          </cell>
        </row>
        <row r="22">
          <cell r="D22">
            <v>9.5811232449297972</v>
          </cell>
        </row>
        <row r="24">
          <cell r="D24">
            <v>2.181843388625206</v>
          </cell>
        </row>
        <row r="25">
          <cell r="D25">
            <v>2.181843388625206</v>
          </cell>
        </row>
        <row r="26">
          <cell r="D26" t="str">
            <v>-</v>
          </cell>
        </row>
      </sheetData>
      <sheetData sheetId="20"/>
      <sheetData sheetId="21">
        <row r="5">
          <cell r="B5" t="str">
            <v>ESTANCIA MEDIA DE LOS TURISTAS ALOJADOS EN ADEJE SEGÚN TIPOLOGÍA Y CATEGORÍA DE ESTABLECIMIENTO</v>
          </cell>
          <cell r="G5" t="str">
            <v>ESTANCIA MEDIA DE LOS TURISTAS ALOJADOS EN  ARONA SEGÚN TIPOLOGÍA Y CATEGORÍA DE ESTABLECIMIENTO</v>
          </cell>
        </row>
        <row r="6">
          <cell r="C6" t="str">
            <v>acum. abril 2011</v>
          </cell>
          <cell r="D6" t="str">
            <v xml:space="preserve">acum. abril 2012 </v>
          </cell>
          <cell r="E6" t="str">
            <v>diferencia interanual</v>
          </cell>
          <cell r="H6" t="str">
            <v>acum. abril 2011</v>
          </cell>
          <cell r="I6" t="str">
            <v xml:space="preserve">acum. abril 2012 </v>
          </cell>
          <cell r="J6" t="str">
            <v>diferencia interanual</v>
          </cell>
        </row>
        <row r="8">
          <cell r="B8" t="str">
            <v>Estancia media total</v>
          </cell>
          <cell r="C8">
            <v>8.5114716144389728</v>
          </cell>
          <cell r="D8">
            <v>8.4921348088396158</v>
          </cell>
          <cell r="E8">
            <v>-1.9336805599357021E-2</v>
          </cell>
          <cell r="G8" t="str">
            <v>Estancia media total</v>
          </cell>
          <cell r="H8">
            <v>8.7244580288725562</v>
          </cell>
          <cell r="I8">
            <v>8.7740525716828248</v>
          </cell>
          <cell r="J8">
            <v>4.9594542810268649E-2</v>
          </cell>
        </row>
        <row r="10">
          <cell r="B10" t="str">
            <v>Hotelera</v>
          </cell>
          <cell r="C10">
            <v>8.1005253325398883</v>
          </cell>
          <cell r="D10">
            <v>8.0594243067284506</v>
          </cell>
          <cell r="E10">
            <v>-4.1101025811437708E-2</v>
          </cell>
          <cell r="G10" t="str">
            <v>Hotelera</v>
          </cell>
          <cell r="H10">
            <v>8.4864013502560969</v>
          </cell>
          <cell r="I10">
            <v>8.5112044381765042</v>
          </cell>
          <cell r="J10">
            <v>2.4803087920407307E-2</v>
          </cell>
        </row>
        <row r="11">
          <cell r="B11" t="str">
            <v>5*</v>
          </cell>
          <cell r="C11">
            <v>7.3804568318627854</v>
          </cell>
          <cell r="D11">
            <v>7.7309646772901761</v>
          </cell>
          <cell r="E11">
            <v>0.35050784542739066</v>
          </cell>
          <cell r="G11" t="str">
            <v>5*</v>
          </cell>
          <cell r="H11">
            <v>8.0007645005816848</v>
          </cell>
          <cell r="I11">
            <v>7.4475524475524475</v>
          </cell>
          <cell r="J11">
            <v>-0.55321205302923726</v>
          </cell>
        </row>
        <row r="12">
          <cell r="B12" t="str">
            <v>4*</v>
          </cell>
          <cell r="C12">
            <v>8.0240426415321995</v>
          </cell>
          <cell r="D12">
            <v>7.9501244610635498</v>
          </cell>
          <cell r="E12">
            <v>-7.391818046864973E-2</v>
          </cell>
          <cell r="G12" t="str">
            <v>4*</v>
          </cell>
          <cell r="H12">
            <v>8.8711833151722512</v>
          </cell>
          <cell r="I12">
            <v>8.8258404529401169</v>
          </cell>
          <cell r="J12">
            <v>-4.5342862232134351E-2</v>
          </cell>
        </row>
        <row r="13">
          <cell r="B13" t="str">
            <v>3*</v>
          </cell>
          <cell r="C13">
            <v>9.1445305119969778</v>
          </cell>
          <cell r="D13">
            <v>8.9216320196566556</v>
          </cell>
          <cell r="E13">
            <v>-0.22289849234032211</v>
          </cell>
          <cell r="G13" t="str">
            <v>3*</v>
          </cell>
          <cell r="H13">
            <v>8.3345883818367117</v>
          </cell>
          <cell r="I13">
            <v>8.5473469189241769</v>
          </cell>
          <cell r="J13">
            <v>0.21275853708746517</v>
          </cell>
        </row>
        <row r="14">
          <cell r="B14" t="str">
            <v>1* y 2*</v>
          </cell>
          <cell r="C14">
            <v>7.8317825661116549</v>
          </cell>
          <cell r="D14">
            <v>8.1222939068100359</v>
          </cell>
          <cell r="E14">
            <v>0.29051134069838103</v>
          </cell>
          <cell r="G14" t="str">
            <v>1* y 2*</v>
          </cell>
          <cell r="H14">
            <v>5.0845051379123847</v>
          </cell>
          <cell r="I14">
            <v>6.7162390536180672</v>
          </cell>
          <cell r="J14">
            <v>1.6317339157056825</v>
          </cell>
        </row>
        <row r="16">
          <cell r="B16" t="str">
            <v>Extrahotelera</v>
          </cell>
          <cell r="C16">
            <v>9.340232349961143</v>
          </cell>
          <cell r="D16">
            <v>9.4890580135915652</v>
          </cell>
          <cell r="E16">
            <v>0.14882566363042216</v>
          </cell>
          <cell r="G16" t="str">
            <v>Extrahotelera</v>
          </cell>
          <cell r="H16">
            <v>8.9336919602695204</v>
          </cell>
          <cell r="I16">
            <v>9.0174908013630048</v>
          </cell>
          <cell r="J16">
            <v>8.3798841093484455E-2</v>
          </cell>
        </row>
        <row r="20">
          <cell r="C20" t="str">
            <v>acum. abril 2011</v>
          </cell>
          <cell r="D20" t="str">
            <v xml:space="preserve">acum. abril 2012 </v>
          </cell>
          <cell r="E20" t="str">
            <v>diferencia interanual</v>
          </cell>
          <cell r="H20" t="str">
            <v>acum. abril 2011</v>
          </cell>
          <cell r="I20" t="str">
            <v xml:space="preserve">acum. abril 2012 </v>
          </cell>
          <cell r="J20" t="str">
            <v>diferencia interanual</v>
          </cell>
        </row>
        <row r="22">
          <cell r="B22" t="str">
            <v>Estancia media total</v>
          </cell>
          <cell r="C22">
            <v>8.4666379163781276</v>
          </cell>
          <cell r="D22">
            <v>8.7718098126286144</v>
          </cell>
          <cell r="E22">
            <v>0.3051718962504868</v>
          </cell>
          <cell r="G22" t="str">
            <v>Estancia media total</v>
          </cell>
          <cell r="H22">
            <v>2.2165675941796432</v>
          </cell>
          <cell r="I22">
            <v>2.181843388625206</v>
          </cell>
          <cell r="J22">
            <v>-3.4724205554437226E-2</v>
          </cell>
        </row>
        <row r="24">
          <cell r="B24" t="str">
            <v>Hotelera</v>
          </cell>
          <cell r="C24">
            <v>8.0941750978927587</v>
          </cell>
          <cell r="D24">
            <v>8.5021399485950262</v>
          </cell>
          <cell r="E24">
            <v>0.40796485070226751</v>
          </cell>
          <cell r="G24" t="str">
            <v>Hotelera</v>
          </cell>
          <cell r="H24">
            <v>2.2165675941796432</v>
          </cell>
          <cell r="I24">
            <v>2.181843388625206</v>
          </cell>
          <cell r="J24">
            <v>-3.4724205554437226E-2</v>
          </cell>
        </row>
        <row r="25">
          <cell r="B25" t="str">
            <v>4* y 5*</v>
          </cell>
          <cell r="C25">
            <v>8.2735634409643222</v>
          </cell>
          <cell r="D25">
            <v>8.7367592527810825</v>
          </cell>
          <cell r="E25">
            <v>0.46319581181676028</v>
          </cell>
          <cell r="G25" t="str">
            <v>4* y 5*</v>
          </cell>
          <cell r="H25">
            <v>1.8370821424133217</v>
          </cell>
          <cell r="I25">
            <v>1.9874800350352928</v>
          </cell>
          <cell r="J25">
            <v>0.15039789262197112</v>
          </cell>
        </row>
        <row r="26">
          <cell r="B26" t="str">
            <v>3*</v>
          </cell>
          <cell r="C26">
            <v>8.4424242424242433</v>
          </cell>
          <cell r="D26">
            <v>8.311959855032061</v>
          </cell>
          <cell r="E26">
            <v>-0.13046438739218225</v>
          </cell>
          <cell r="G26" t="str">
            <v>3*</v>
          </cell>
          <cell r="H26">
            <v>2.402405234923068</v>
          </cell>
          <cell r="I26">
            <v>2.2430963358408151</v>
          </cell>
          <cell r="J26">
            <v>-0.15930889908225287</v>
          </cell>
        </row>
        <row r="27">
          <cell r="B27" t="str">
            <v>1* y 2*</v>
          </cell>
          <cell r="C27">
            <v>2.139049235993209</v>
          </cell>
          <cell r="D27">
            <v>2.8587127158555732</v>
          </cell>
          <cell r="E27">
            <v>0.71966347986236423</v>
          </cell>
          <cell r="G27" t="str">
            <v>2*</v>
          </cell>
          <cell r="H27">
            <v>2.2209924072291733</v>
          </cell>
          <cell r="I27">
            <v>2.1166712291267453</v>
          </cell>
          <cell r="J27">
            <v>-0.10432117810242802</v>
          </cell>
        </row>
        <row r="28">
          <cell r="G28" t="str">
            <v>1*</v>
          </cell>
          <cell r="H28">
            <v>3.1482322413233863</v>
          </cell>
          <cell r="I28">
            <v>3.4023746701846966</v>
          </cell>
          <cell r="J28">
            <v>0.25414242886131033</v>
          </cell>
        </row>
        <row r="29">
          <cell r="B29" t="str">
            <v>Extrahotelera</v>
          </cell>
          <cell r="C29">
            <v>9.4882125618859909</v>
          </cell>
          <cell r="D29">
            <v>9.5811232449297972</v>
          </cell>
          <cell r="E29">
            <v>9.291068304380623E-2</v>
          </cell>
        </row>
        <row r="34">
          <cell r="B34" t="str">
            <v>ESTANCIA MEDIA DE LOS TURISTAS ALOJADOS EN TENERIFE SEGÚN TIPOLOGÍA Y CATEGORÍA DE ESTABLECIMIENTO</v>
          </cell>
        </row>
        <row r="36">
          <cell r="C36" t="str">
            <v>acum. abril 2011</v>
          </cell>
          <cell r="D36" t="str">
            <v xml:space="preserve">acum. abril 2012 </v>
          </cell>
          <cell r="E36" t="str">
            <v>diferencia interanual</v>
          </cell>
        </row>
        <row r="38">
          <cell r="B38" t="str">
            <v>Estancia media total</v>
          </cell>
          <cell r="C38">
            <v>8.1049908893348643</v>
          </cell>
          <cell r="D38">
            <v>8.1467253168046589</v>
          </cell>
          <cell r="E38">
            <v>4.173442746979461E-2</v>
          </cell>
        </row>
        <row r="40">
          <cell r="B40" t="str">
            <v>Hotelera</v>
          </cell>
          <cell r="C40">
            <v>7.5687416743230012</v>
          </cell>
          <cell r="D40">
            <v>7.6000778933143138</v>
          </cell>
          <cell r="E40">
            <v>3.133621899131267E-2</v>
          </cell>
        </row>
        <row r="41">
          <cell r="B41" t="str">
            <v>5*</v>
          </cell>
          <cell r="C41">
            <v>7.2206375001781922</v>
          </cell>
          <cell r="D41">
            <v>7.0597589013856954</v>
          </cell>
          <cell r="E41">
            <v>-0.16087859879249677</v>
          </cell>
        </row>
        <row r="42">
          <cell r="B42" t="str">
            <v>4*</v>
          </cell>
          <cell r="C42">
            <v>7.9248647123065785</v>
          </cell>
          <cell r="D42">
            <v>8.0241391182436832</v>
          </cell>
          <cell r="E42">
            <v>9.9274405937104682E-2</v>
          </cell>
        </row>
        <row r="43">
          <cell r="B43" t="str">
            <v>3*</v>
          </cell>
          <cell r="C43">
            <v>7.759254942185752</v>
          </cell>
          <cell r="D43">
            <v>7.5883353667131672</v>
          </cell>
          <cell r="E43">
            <v>-0.17091957547258474</v>
          </cell>
        </row>
        <row r="44">
          <cell r="B44" t="str">
            <v>2*</v>
          </cell>
          <cell r="C44">
            <v>3.3029020282506338</v>
          </cell>
          <cell r="D44">
            <v>3.662749018555997</v>
          </cell>
          <cell r="E44">
            <v>0.35984699030536316</v>
          </cell>
        </row>
        <row r="45">
          <cell r="B45" t="str">
            <v>1*</v>
          </cell>
          <cell r="C45">
            <v>4.9363770250368191</v>
          </cell>
          <cell r="D45">
            <v>5.8730316465372265</v>
          </cell>
          <cell r="E45">
            <v>0.93665462150040746</v>
          </cell>
        </row>
        <row r="47">
          <cell r="B47" t="str">
            <v>Extrahotelera</v>
          </cell>
          <cell r="C47">
            <v>8.9600858651982307</v>
          </cell>
          <cell r="D47">
            <v>9.1425889674391563</v>
          </cell>
          <cell r="E47">
            <v>0.18250310224092559</v>
          </cell>
        </row>
      </sheetData>
      <sheetData sheetId="22"/>
      <sheetData sheetId="23"/>
      <sheetData sheetId="24"/>
      <sheetData sheetId="25"/>
      <sheetData sheetId="26"/>
      <sheetData sheetId="27"/>
      <sheetData sheetId="28">
        <row r="6">
          <cell r="E6" t="str">
            <v>I semestre 2012</v>
          </cell>
          <cell r="L6" t="str">
            <v>II semestre 2012</v>
          </cell>
        </row>
        <row r="8">
          <cell r="E8">
            <v>166411</v>
          </cell>
        </row>
        <row r="9">
          <cell r="E9">
            <v>88943</v>
          </cell>
        </row>
        <row r="10">
          <cell r="E10">
            <v>77468</v>
          </cell>
        </row>
        <row r="12">
          <cell r="E12">
            <v>2501</v>
          </cell>
        </row>
        <row r="13">
          <cell r="E13">
            <v>2501</v>
          </cell>
        </row>
        <row r="14">
          <cell r="E14" t="str">
            <v>-</v>
          </cell>
        </row>
        <row r="16">
          <cell r="E16">
            <v>1088</v>
          </cell>
        </row>
        <row r="17">
          <cell r="E17">
            <v>377</v>
          </cell>
        </row>
        <row r="18">
          <cell r="E18">
            <v>711</v>
          </cell>
        </row>
        <row r="20">
          <cell r="E20">
            <v>27906</v>
          </cell>
        </row>
        <row r="21">
          <cell r="E21">
            <v>18803</v>
          </cell>
        </row>
        <row r="22">
          <cell r="E22">
            <v>9103</v>
          </cell>
        </row>
        <row r="24">
          <cell r="E24">
            <v>24280</v>
          </cell>
        </row>
        <row r="25">
          <cell r="E25">
            <v>16360</v>
          </cell>
        </row>
        <row r="26">
          <cell r="E26">
            <v>7920</v>
          </cell>
        </row>
        <row r="28">
          <cell r="E28">
            <v>134916</v>
          </cell>
        </row>
        <row r="29">
          <cell r="E29">
            <v>67262</v>
          </cell>
        </row>
        <row r="30">
          <cell r="E30">
            <v>67654</v>
          </cell>
        </row>
        <row r="32">
          <cell r="E32">
            <v>60341</v>
          </cell>
        </row>
        <row r="33">
          <cell r="E33">
            <v>33745</v>
          </cell>
        </row>
        <row r="34">
          <cell r="E34">
            <v>26596</v>
          </cell>
        </row>
        <row r="36">
          <cell r="E36">
            <v>48695</v>
          </cell>
        </row>
        <row r="37">
          <cell r="E37">
            <v>20296</v>
          </cell>
        </row>
        <row r="38">
          <cell r="E38">
            <v>28399</v>
          </cell>
        </row>
      </sheetData>
      <sheetData sheetId="29"/>
      <sheetData sheetId="30">
        <row r="5">
          <cell r="B5" t="str">
            <v>PLAZAS ALOJATIVAS ESTIMADAS EN ADEJE SEGÚN TIPOLOGÍA Y CATEGORÍA (*)</v>
          </cell>
          <cell r="I5" t="str">
            <v>PLAZAS ALOJATIVAS ESTIMADAS  EN ADEJE SEGÚN TIPOLOGÍA Y CATEGORÍA (*)</v>
          </cell>
        </row>
        <row r="6">
          <cell r="C6" t="str">
            <v>I semestre 2011</v>
          </cell>
          <cell r="E6" t="str">
            <v>I semestre 2012</v>
          </cell>
          <cell r="G6" t="str">
            <v>var. interanual</v>
          </cell>
          <cell r="J6" t="str">
            <v>II semestre 2011</v>
          </cell>
          <cell r="L6" t="str">
            <v>II semestre 2012</v>
          </cell>
          <cell r="N6" t="str">
            <v>var. interanual</v>
          </cell>
        </row>
        <row r="7">
          <cell r="B7" t="str">
            <v>TOTAL PLAZAS</v>
          </cell>
          <cell r="C7">
            <v>62811</v>
          </cell>
          <cell r="E7">
            <v>60341</v>
          </cell>
          <cell r="G7">
            <v>-3.9324322172867812E-2</v>
          </cell>
          <cell r="I7" t="str">
            <v>TOTAL PLAZAS</v>
          </cell>
          <cell r="J7">
            <v>61844</v>
          </cell>
          <cell r="L7" t="e">
            <v>#REF!</v>
          </cell>
          <cell r="N7" t="e">
            <v>#REF!</v>
          </cell>
        </row>
        <row r="8">
          <cell r="B8" t="str">
            <v>HOTELERAS</v>
          </cell>
          <cell r="C8">
            <v>32955</v>
          </cell>
          <cell r="E8">
            <v>33745</v>
          </cell>
          <cell r="G8">
            <v>2.3972083143680777E-2</v>
          </cell>
          <cell r="I8" t="str">
            <v>HOTELERAS</v>
          </cell>
          <cell r="J8">
            <v>33508</v>
          </cell>
          <cell r="L8" t="e">
            <v>#REF!</v>
          </cell>
          <cell r="N8" t="e">
            <v>#REF!</v>
          </cell>
        </row>
        <row r="9">
          <cell r="B9" t="str">
            <v>5 estrellas</v>
          </cell>
          <cell r="C9">
            <v>4568</v>
          </cell>
          <cell r="E9">
            <v>5553</v>
          </cell>
          <cell r="F9">
            <v>9.202697999701695E-2</v>
          </cell>
          <cell r="G9">
            <v>0.21563047285464099</v>
          </cell>
          <cell r="I9" t="str">
            <v>5 estrellas</v>
          </cell>
          <cell r="J9">
            <v>4568</v>
          </cell>
          <cell r="L9" t="e">
            <v>#REF!</v>
          </cell>
          <cell r="M9" t="e">
            <v>#REF!</v>
          </cell>
          <cell r="N9" t="e">
            <v>#REF!</v>
          </cell>
        </row>
        <row r="10">
          <cell r="B10" t="str">
            <v>4 estrellas</v>
          </cell>
          <cell r="C10">
            <v>21699</v>
          </cell>
          <cell r="E10">
            <v>21329</v>
          </cell>
          <cell r="F10">
            <v>0.35347442037752108</v>
          </cell>
          <cell r="G10">
            <v>-1.7051477026591086E-2</v>
          </cell>
          <cell r="I10" t="str">
            <v>4 estrellas</v>
          </cell>
          <cell r="J10">
            <v>21996</v>
          </cell>
          <cell r="L10" t="e">
            <v>#REF!</v>
          </cell>
          <cell r="M10" t="e">
            <v>#REF!</v>
          </cell>
          <cell r="N10" t="e">
            <v>#REF!</v>
          </cell>
        </row>
        <row r="11">
          <cell r="B11" t="str">
            <v>3 estrellas</v>
          </cell>
          <cell r="C11">
            <v>6118</v>
          </cell>
          <cell r="E11">
            <v>6374</v>
          </cell>
          <cell r="F11">
            <v>0.10563298586367478</v>
          </cell>
          <cell r="G11">
            <v>4.1843739784243217E-2</v>
          </cell>
          <cell r="I11" t="str">
            <v>3 estrellas</v>
          </cell>
          <cell r="J11">
            <v>6374</v>
          </cell>
          <cell r="L11" t="e">
            <v>#REF!</v>
          </cell>
          <cell r="M11" t="e">
            <v>#REF!</v>
          </cell>
          <cell r="N11" t="e">
            <v>#REF!</v>
          </cell>
        </row>
        <row r="12">
          <cell r="B12" t="str">
            <v>1 Y 2 estrellas</v>
          </cell>
          <cell r="C12">
            <v>570</v>
          </cell>
          <cell r="E12">
            <v>489</v>
          </cell>
          <cell r="F12">
            <v>8.10394259293018E-3</v>
          </cell>
          <cell r="G12">
            <v>-0.14210526315789473</v>
          </cell>
          <cell r="I12" t="str">
            <v>1 Y 2 estrellas</v>
          </cell>
          <cell r="J12">
            <v>570</v>
          </cell>
          <cell r="L12" t="e">
            <v>#REF!</v>
          </cell>
          <cell r="M12" t="e">
            <v>#REF!</v>
          </cell>
          <cell r="N12" t="e">
            <v>#REF!</v>
          </cell>
        </row>
        <row r="13">
          <cell r="B13" t="str">
            <v>EXTRAHOTELERAS</v>
          </cell>
          <cell r="C13">
            <v>29856</v>
          </cell>
          <cell r="E13">
            <v>26596</v>
          </cell>
          <cell r="F13">
            <v>0.44076167116885701</v>
          </cell>
          <cell r="G13">
            <v>-0.10919078242229367</v>
          </cell>
          <cell r="I13" t="str">
            <v>EXTRAHOTELERAS</v>
          </cell>
          <cell r="J13">
            <v>28336</v>
          </cell>
          <cell r="L13" t="e">
            <v>#REF!</v>
          </cell>
          <cell r="M13" t="e">
            <v>#REF!</v>
          </cell>
          <cell r="N13" t="e">
            <v>#REF!</v>
          </cell>
        </row>
        <row r="18">
          <cell r="I18" t="str">
            <v>PLAZAS ALOJATIVAS ESTIMADAS  EN ARONA SEGÚN TIPOLOGÍA Y CATEGORÍA (*)</v>
          </cell>
        </row>
        <row r="19">
          <cell r="C19" t="str">
            <v>I semestre 2011</v>
          </cell>
          <cell r="E19" t="str">
            <v>I semestre 2012</v>
          </cell>
          <cell r="J19" t="str">
            <v>II semestre 2011</v>
          </cell>
          <cell r="L19" t="str">
            <v>II semestre 2012</v>
          </cell>
          <cell r="N19" t="str">
            <v>var. interanual</v>
          </cell>
        </row>
        <row r="20">
          <cell r="B20" t="str">
            <v>TOTAL PLAZAS</v>
          </cell>
          <cell r="C20">
            <v>52852</v>
          </cell>
          <cell r="E20">
            <v>48695</v>
          </cell>
          <cell r="I20" t="str">
            <v>TOTAL PLAZAS</v>
          </cell>
          <cell r="J20">
            <v>51623</v>
          </cell>
          <cell r="L20" t="e">
            <v>#REF!</v>
          </cell>
          <cell r="N20" t="e">
            <v>#REF!</v>
          </cell>
        </row>
        <row r="21">
          <cell r="B21" t="str">
            <v>HOTELERAS</v>
          </cell>
          <cell r="C21">
            <v>20496</v>
          </cell>
          <cell r="E21">
            <v>20296</v>
          </cell>
          <cell r="I21" t="str">
            <v>HOTELERAS</v>
          </cell>
          <cell r="J21">
            <v>20764</v>
          </cell>
          <cell r="L21" t="e">
            <v>#REF!</v>
          </cell>
          <cell r="N21" t="e">
            <v>#REF!</v>
          </cell>
        </row>
        <row r="22">
          <cell r="B22" t="str">
            <v>5 estrellas</v>
          </cell>
          <cell r="C22">
            <v>2481</v>
          </cell>
          <cell r="E22">
            <v>2481</v>
          </cell>
          <cell r="F22">
            <v>5.0949789506109455E-2</v>
          </cell>
          <cell r="I22" t="str">
            <v>5 estrellas</v>
          </cell>
          <cell r="J22">
            <v>2481</v>
          </cell>
          <cell r="L22" t="e">
            <v>#REF!</v>
          </cell>
          <cell r="N22" t="e">
            <v>#REF!</v>
          </cell>
        </row>
        <row r="23">
          <cell r="B23" t="str">
            <v>4 estrellas</v>
          </cell>
          <cell r="C23">
            <v>10816</v>
          </cell>
          <cell r="E23">
            <v>11084</v>
          </cell>
          <cell r="F23">
            <v>0.22762090563712906</v>
          </cell>
          <cell r="I23" t="str">
            <v>4 estrellas</v>
          </cell>
          <cell r="J23">
            <v>11084</v>
          </cell>
          <cell r="L23" t="e">
            <v>#REF!</v>
          </cell>
          <cell r="N23" t="e">
            <v>#REF!</v>
          </cell>
        </row>
        <row r="24">
          <cell r="B24" t="str">
            <v>3 estrellas</v>
          </cell>
          <cell r="C24">
            <v>6683</v>
          </cell>
          <cell r="E24">
            <v>6233</v>
          </cell>
          <cell r="F24">
            <v>0.12800082143957286</v>
          </cell>
          <cell r="I24" t="str">
            <v>3 estrellas</v>
          </cell>
          <cell r="J24">
            <v>6683</v>
          </cell>
          <cell r="L24" t="e">
            <v>#REF!</v>
          </cell>
          <cell r="N24" t="e">
            <v>#REF!</v>
          </cell>
        </row>
        <row r="25">
          <cell r="B25" t="str">
            <v>1 Y 2 estrellas</v>
          </cell>
          <cell r="C25">
            <v>516</v>
          </cell>
          <cell r="E25">
            <v>498</v>
          </cell>
          <cell r="F25">
            <v>1.0226922682000206E-2</v>
          </cell>
          <cell r="I25" t="str">
            <v>1 Y 2 estrellas</v>
          </cell>
          <cell r="J25">
            <v>516</v>
          </cell>
          <cell r="L25" t="e">
            <v>#REF!</v>
          </cell>
          <cell r="N25" t="e">
            <v>#REF!</v>
          </cell>
        </row>
        <row r="26">
          <cell r="B26" t="str">
            <v>EXTRAHOTELERAS</v>
          </cell>
          <cell r="C26">
            <v>32356</v>
          </cell>
          <cell r="E26">
            <v>28399</v>
          </cell>
          <cell r="F26">
            <v>0.58320156073518836</v>
          </cell>
          <cell r="I26" t="str">
            <v>EXTRAHOTELERAS</v>
          </cell>
          <cell r="J26">
            <v>30859</v>
          </cell>
          <cell r="L26" t="e">
            <v>#REF!</v>
          </cell>
          <cell r="N26" t="e">
            <v>#REF!</v>
          </cell>
        </row>
        <row r="30">
          <cell r="B30" t="str">
            <v>PLAZAS ALOJATIVAS ESTIMADAS EN PUERTO DE LA CRUZ SEGÚN TIPOLOGÍA Y CATEGORÍA (*)</v>
          </cell>
          <cell r="I30" t="str">
            <v>PLAZAS ALOJATIVAS ESTIMADAS EN PUERTO DE LA CRUZ SEGÚN TIPOLOGÍA Y CATEGORÍA (*)</v>
          </cell>
        </row>
        <row r="31">
          <cell r="C31" t="str">
            <v>I semestre 2011</v>
          </cell>
          <cell r="E31" t="str">
            <v>I semestre 2012</v>
          </cell>
          <cell r="G31" t="str">
            <v>var. interanual</v>
          </cell>
          <cell r="J31" t="str">
            <v>II semestre 2011</v>
          </cell>
          <cell r="L31" t="str">
            <v>II semestre 2012</v>
          </cell>
          <cell r="N31" t="str">
            <v>var. interanual</v>
          </cell>
        </row>
        <row r="32">
          <cell r="B32" t="str">
            <v>TOTAL PLAZAS</v>
          </cell>
          <cell r="C32">
            <v>25438</v>
          </cell>
          <cell r="E32">
            <v>24280</v>
          </cell>
          <cell r="G32">
            <v>-4.5522446733233746E-2</v>
          </cell>
          <cell r="I32" t="str">
            <v>TOTAL PLAZAS</v>
          </cell>
          <cell r="J32">
            <v>24602</v>
          </cell>
          <cell r="L32" t="e">
            <v>#REF!</v>
          </cell>
          <cell r="N32" t="e">
            <v>#REF!</v>
          </cell>
        </row>
        <row r="33">
          <cell r="B33" t="str">
            <v>HOTELERAS</v>
          </cell>
          <cell r="C33">
            <v>16374</v>
          </cell>
          <cell r="E33">
            <v>16360</v>
          </cell>
          <cell r="G33">
            <v>-8.5501404665933793E-4</v>
          </cell>
          <cell r="I33" t="str">
            <v>HOTELERAS</v>
          </cell>
          <cell r="J33">
            <v>16360</v>
          </cell>
          <cell r="L33" t="e">
            <v>#REF!</v>
          </cell>
          <cell r="N33" t="e">
            <v>#REF!</v>
          </cell>
        </row>
        <row r="34">
          <cell r="B34" t="str">
            <v>4 y 5 estrellas</v>
          </cell>
          <cell r="C34">
            <v>13389</v>
          </cell>
          <cell r="E34">
            <v>13589</v>
          </cell>
          <cell r="F34">
            <v>0.55967874794069195</v>
          </cell>
          <cell r="G34">
            <v>1.4937635372320561E-2</v>
          </cell>
          <cell r="I34" t="str">
            <v>4 y 5 estrellas</v>
          </cell>
          <cell r="J34">
            <v>13589</v>
          </cell>
          <cell r="L34" t="e">
            <v>#REF!</v>
          </cell>
          <cell r="M34" t="e">
            <v>#REF!</v>
          </cell>
          <cell r="N34" t="e">
            <v>#REF!</v>
          </cell>
        </row>
        <row r="35">
          <cell r="B35" t="str">
            <v>3 estrellas</v>
          </cell>
          <cell r="C35">
            <v>2612</v>
          </cell>
          <cell r="E35">
            <v>2407</v>
          </cell>
          <cell r="F35">
            <v>9.9135090609555193E-2</v>
          </cell>
          <cell r="G35">
            <v>-7.848392036753446E-2</v>
          </cell>
          <cell r="I35" t="str">
            <v>3 estrellas</v>
          </cell>
          <cell r="J35">
            <v>2407</v>
          </cell>
          <cell r="L35" t="e">
            <v>#REF!</v>
          </cell>
          <cell r="M35" t="e">
            <v>#REF!</v>
          </cell>
          <cell r="N35" t="e">
            <v>#REF!</v>
          </cell>
        </row>
        <row r="36">
          <cell r="B36" t="str">
            <v>1 Y 2 estrellas</v>
          </cell>
          <cell r="C36">
            <v>373</v>
          </cell>
          <cell r="E36">
            <v>364</v>
          </cell>
          <cell r="F36">
            <v>1.4991762767710049E-2</v>
          </cell>
          <cell r="G36">
            <v>-2.4128686327077747E-2</v>
          </cell>
          <cell r="I36" t="str">
            <v>1 Y 2 estrellas</v>
          </cell>
          <cell r="J36">
            <v>364</v>
          </cell>
          <cell r="L36" t="e">
            <v>#REF!</v>
          </cell>
          <cell r="M36" t="e">
            <v>#REF!</v>
          </cell>
          <cell r="N36" t="e">
            <v>#REF!</v>
          </cell>
        </row>
        <row r="37">
          <cell r="B37" t="str">
            <v>EXTRAHOTELERAS</v>
          </cell>
          <cell r="C37">
            <v>9064</v>
          </cell>
          <cell r="E37">
            <v>7920</v>
          </cell>
          <cell r="F37">
            <v>0.32619439868204281</v>
          </cell>
          <cell r="G37">
            <v>-0.12621359223300971</v>
          </cell>
          <cell r="I37" t="str">
            <v>EXTRAHOTELERAS</v>
          </cell>
          <cell r="J37">
            <v>8242</v>
          </cell>
          <cell r="L37" t="e">
            <v>#REF!</v>
          </cell>
          <cell r="M37" t="e">
            <v>#REF!</v>
          </cell>
          <cell r="N37" t="e">
            <v>#REF!</v>
          </cell>
        </row>
        <row r="41">
          <cell r="B41" t="str">
            <v>PLAZAS ALOJATIVAS ESTIMADAS EN SANTA CRUZ SEGÚN TIPOLOGÍA Y CATEGORÍA (*)</v>
          </cell>
          <cell r="I41" t="str">
            <v>PLAZAS ALOJATIVAS ESTIMADAS EN SANTA CRUZ SEGÚN TIPOLOGÍA Y CATEGORÍA (*)</v>
          </cell>
        </row>
        <row r="42">
          <cell r="C42" t="str">
            <v>I semestre 2011</v>
          </cell>
          <cell r="E42" t="str">
            <v>I semestre 2012</v>
          </cell>
          <cell r="G42" t="str">
            <v>var. interanual</v>
          </cell>
          <cell r="J42" t="str">
            <v>II semestre 2011</v>
          </cell>
          <cell r="L42" t="str">
            <v>II semestre 2012</v>
          </cell>
          <cell r="N42" t="str">
            <v>var. interanual</v>
          </cell>
        </row>
        <row r="43">
          <cell r="B43" t="str">
            <v>TOTAL PLAZAS</v>
          </cell>
          <cell r="C43">
            <v>1947</v>
          </cell>
          <cell r="E43">
            <v>2501</v>
          </cell>
          <cell r="G43">
            <v>0.28454031843862354</v>
          </cell>
          <cell r="I43" t="str">
            <v>TOTAL PLAZAS</v>
          </cell>
          <cell r="J43">
            <v>1913</v>
          </cell>
          <cell r="L43" t="e">
            <v>#REF!</v>
          </cell>
          <cell r="N43" t="e">
            <v>#REF!</v>
          </cell>
        </row>
        <row r="44">
          <cell r="B44" t="str">
            <v>HOTELERAS</v>
          </cell>
          <cell r="C44">
            <v>1947</v>
          </cell>
          <cell r="E44">
            <v>2501</v>
          </cell>
          <cell r="G44">
            <v>0.28454031843862354</v>
          </cell>
          <cell r="I44" t="str">
            <v>HOTELERAS</v>
          </cell>
          <cell r="J44">
            <v>1913</v>
          </cell>
          <cell r="L44" t="e">
            <v>#REF!</v>
          </cell>
          <cell r="N44" t="e">
            <v>#REF!</v>
          </cell>
        </row>
        <row r="45">
          <cell r="B45" t="str">
            <v>4 y 5 estrellas</v>
          </cell>
          <cell r="C45">
            <v>493</v>
          </cell>
          <cell r="E45">
            <v>1048</v>
          </cell>
          <cell r="F45">
            <v>0.41903238704518192</v>
          </cell>
          <cell r="G45">
            <v>1.1257606490872212</v>
          </cell>
          <cell r="I45" t="str">
            <v>4 y 5 estrellas</v>
          </cell>
          <cell r="J45">
            <v>493</v>
          </cell>
          <cell r="L45" t="e">
            <v>#REF!</v>
          </cell>
          <cell r="M45" t="e">
            <v>#REF!</v>
          </cell>
          <cell r="N45" t="e">
            <v>#REF!</v>
          </cell>
        </row>
        <row r="46">
          <cell r="B46" t="str">
            <v>3 estrellas</v>
          </cell>
          <cell r="C46">
            <v>580</v>
          </cell>
          <cell r="E46">
            <v>802</v>
          </cell>
          <cell r="F46">
            <v>0.320671731307477</v>
          </cell>
          <cell r="G46">
            <v>0.38275862068965516</v>
          </cell>
          <cell r="I46" t="str">
            <v>3 estrellas</v>
          </cell>
          <cell r="J46">
            <v>580</v>
          </cell>
          <cell r="L46" t="e">
            <v>#REF!</v>
          </cell>
          <cell r="M46" t="e">
            <v>#REF!</v>
          </cell>
          <cell r="N46" t="e">
            <v>#REF!</v>
          </cell>
        </row>
        <row r="47">
          <cell r="B47" t="str">
            <v>2 estrellas</v>
          </cell>
          <cell r="C47">
            <v>674</v>
          </cell>
          <cell r="E47">
            <v>485</v>
          </cell>
          <cell r="F47">
            <v>0.19392243102758897</v>
          </cell>
          <cell r="G47">
            <v>-0.28041543026706234</v>
          </cell>
          <cell r="I47" t="str">
            <v>2 estrellas</v>
          </cell>
          <cell r="J47">
            <v>674</v>
          </cell>
          <cell r="L47" t="e">
            <v>#REF!</v>
          </cell>
          <cell r="M47" t="e">
            <v>#REF!</v>
          </cell>
          <cell r="N47" t="e">
            <v>#REF!</v>
          </cell>
        </row>
        <row r="48">
          <cell r="B48" t="str">
            <v>1 estrellas</v>
          </cell>
          <cell r="C48">
            <v>200</v>
          </cell>
          <cell r="E48">
            <v>166</v>
          </cell>
          <cell r="F48">
            <v>6.6373450619752097E-2</v>
          </cell>
          <cell r="G48">
            <v>-0.17</v>
          </cell>
          <cell r="I48" t="str">
            <v>1 estrellas</v>
          </cell>
          <cell r="J48">
            <v>166</v>
          </cell>
          <cell r="L48" t="e">
            <v>#REF!</v>
          </cell>
          <cell r="M48" t="e">
            <v>#REF!</v>
          </cell>
          <cell r="N48" t="e">
            <v>#REF!</v>
          </cell>
        </row>
        <row r="53">
          <cell r="B53" t="str">
            <v>PLAZAS ALOJATIVAS ESTIMADAS EN TENERIFE SEGÚN TIPOLOGÍA Y CATEGORÍA (*)</v>
          </cell>
        </row>
        <row r="54">
          <cell r="C54" t="str">
            <v>I semestre 2011</v>
          </cell>
          <cell r="E54" t="str">
            <v>I semestre 2012</v>
          </cell>
          <cell r="G54" t="str">
            <v>var. interanual</v>
          </cell>
          <cell r="J54" t="str">
            <v>II semestre 2011</v>
          </cell>
          <cell r="L54" t="str">
            <v>II semestre 2012</v>
          </cell>
          <cell r="N54" t="str">
            <v>var. interanual</v>
          </cell>
        </row>
        <row r="55">
          <cell r="B55" t="str">
            <v>TOTAL PLAZAS</v>
          </cell>
          <cell r="C55">
            <v>174438</v>
          </cell>
          <cell r="E55">
            <v>166411</v>
          </cell>
          <cell r="G55">
            <v>-4.6016349648585746E-2</v>
          </cell>
          <cell r="I55" t="str">
            <v>TOTAL PLAZAS</v>
          </cell>
          <cell r="J55">
            <v>172391</v>
          </cell>
          <cell r="L55">
            <v>0</v>
          </cell>
          <cell r="N55">
            <v>-1</v>
          </cell>
        </row>
        <row r="56">
          <cell r="B56" t="str">
            <v>HOTELERAS</v>
          </cell>
          <cell r="C56">
            <v>86171</v>
          </cell>
          <cell r="E56">
            <v>88943</v>
          </cell>
          <cell r="G56">
            <v>3.2168595002959231E-2</v>
          </cell>
          <cell r="I56" t="str">
            <v>HOTELERAS</v>
          </cell>
          <cell r="J56">
            <v>88590</v>
          </cell>
          <cell r="L56">
            <v>0</v>
          </cell>
          <cell r="N56">
            <v>-1</v>
          </cell>
        </row>
        <row r="57">
          <cell r="B57" t="str">
            <v>5 estrellas</v>
          </cell>
          <cell r="C57">
            <v>11351</v>
          </cell>
          <cell r="E57">
            <v>13272</v>
          </cell>
          <cell r="F57">
            <v>7.9754343162411145E-2</v>
          </cell>
          <cell r="G57">
            <v>0.16923619064399612</v>
          </cell>
          <cell r="I57" t="str">
            <v>5 estrellas</v>
          </cell>
          <cell r="J57">
            <v>11732</v>
          </cell>
          <cell r="L57">
            <v>0</v>
          </cell>
          <cell r="M57" t="e">
            <v>#DIV/0!</v>
          </cell>
          <cell r="N57">
            <v>-1</v>
          </cell>
        </row>
        <row r="58">
          <cell r="B58" t="str">
            <v>4 estrellas</v>
          </cell>
          <cell r="C58">
            <v>52586</v>
          </cell>
          <cell r="E58">
            <v>53874</v>
          </cell>
          <cell r="F58">
            <v>0.32374061810817795</v>
          </cell>
          <cell r="G58">
            <v>2.4493211120830638E-2</v>
          </cell>
          <cell r="I58" t="str">
            <v>4 estrellas</v>
          </cell>
          <cell r="J58">
            <v>54541</v>
          </cell>
          <cell r="L58">
            <v>0</v>
          </cell>
          <cell r="M58" t="e">
            <v>#DIV/0!</v>
          </cell>
          <cell r="N58">
            <v>-1</v>
          </cell>
        </row>
        <row r="59">
          <cell r="B59" t="str">
            <v>3 estrellas</v>
          </cell>
          <cell r="C59">
            <v>19016</v>
          </cell>
          <cell r="E59">
            <v>18859</v>
          </cell>
          <cell r="F59">
            <v>0.11332784491409822</v>
          </cell>
          <cell r="G59">
            <v>-8.2562053007993273E-3</v>
          </cell>
          <cell r="I59" t="str">
            <v>3 estrellas</v>
          </cell>
          <cell r="J59">
            <v>19087</v>
          </cell>
          <cell r="L59">
            <v>0</v>
          </cell>
          <cell r="M59" t="e">
            <v>#DIV/0!</v>
          </cell>
          <cell r="N59">
            <v>-1</v>
          </cell>
        </row>
        <row r="60">
          <cell r="B60" t="str">
            <v>2 estrellas</v>
          </cell>
          <cell r="C60">
            <v>2185</v>
          </cell>
          <cell r="E60">
            <v>2012</v>
          </cell>
          <cell r="F60">
            <v>1.2090546898942978E-2</v>
          </cell>
          <cell r="G60">
            <v>-7.9176201372997718E-2</v>
          </cell>
          <cell r="I60" t="str">
            <v>2 estrellas</v>
          </cell>
          <cell r="J60">
            <v>2213</v>
          </cell>
          <cell r="L60">
            <v>0</v>
          </cell>
          <cell r="M60" t="e">
            <v>#DIV/0!</v>
          </cell>
          <cell r="N60">
            <v>-1</v>
          </cell>
        </row>
        <row r="61">
          <cell r="B61" t="str">
            <v>1 estrella</v>
          </cell>
          <cell r="C61">
            <v>1033</v>
          </cell>
          <cell r="E61">
            <v>926</v>
          </cell>
          <cell r="F61">
            <v>5.5645359982212711E-3</v>
          </cell>
          <cell r="G61">
            <v>-0.10358180058083252</v>
          </cell>
          <cell r="I61" t="str">
            <v>1 estrella</v>
          </cell>
          <cell r="J61">
            <v>1017</v>
          </cell>
          <cell r="L61">
            <v>0</v>
          </cell>
          <cell r="M61" t="e">
            <v>#DIV/0!</v>
          </cell>
          <cell r="N61">
            <v>-1</v>
          </cell>
        </row>
        <row r="62">
          <cell r="B62" t="str">
            <v>EXTRAHOTELERAS</v>
          </cell>
          <cell r="C62">
            <v>88267</v>
          </cell>
          <cell r="E62">
            <v>77468</v>
          </cell>
          <cell r="F62">
            <v>0.46552211091814844</v>
          </cell>
          <cell r="G62">
            <v>-0.12234470413631368</v>
          </cell>
          <cell r="I62" t="str">
            <v>EXTRAHOTELERAS</v>
          </cell>
          <cell r="J62">
            <v>83801</v>
          </cell>
          <cell r="L62">
            <v>0</v>
          </cell>
          <cell r="M62" t="e">
            <v>#DIV/0!</v>
          </cell>
          <cell r="N62">
            <v>-1</v>
          </cell>
        </row>
      </sheetData>
      <sheetData sheetId="31"/>
      <sheetData sheetId="32"/>
      <sheetData sheetId="33"/>
      <sheetData sheetId="34">
        <row r="6">
          <cell r="C6" t="str">
            <v>abril 2012</v>
          </cell>
        </row>
        <row r="7">
          <cell r="C7" t="str">
            <v>Total Plazas</v>
          </cell>
          <cell r="D7" t="str">
            <v>Hoteleras</v>
          </cell>
          <cell r="E7" t="str">
            <v>Apartamentos</v>
          </cell>
          <cell r="F7" t="str">
            <v>Hoteles Rurales</v>
          </cell>
          <cell r="G7" t="str">
            <v>Casas Rurales</v>
          </cell>
        </row>
        <row r="39">
          <cell r="C39">
            <v>133469</v>
          </cell>
          <cell r="D39">
            <v>81928</v>
          </cell>
          <cell r="E39">
            <v>50176</v>
          </cell>
          <cell r="F39">
            <v>541</v>
          </cell>
          <cell r="G39">
            <v>824</v>
          </cell>
        </row>
      </sheetData>
      <sheetData sheetId="35"/>
      <sheetData sheetId="36"/>
      <sheetData sheetId="37"/>
      <sheetData sheetId="38">
        <row r="5">
          <cell r="B5" t="str">
            <v xml:space="preserve">DISTRIBUCIÓN DE LAS PLAZAS TURÍSTICAS AUTORIZADAS EN ADEJE SEGÚN TIPOLOGÍA Y CATEGORÍA </v>
          </cell>
          <cell r="F5" t="str">
            <v xml:space="preserve">DISTRIBUCIÓN DE LAS PLAZAS TURÍSTICAS AUTORIZADAS EN ARONA SEGÚN TIPOLOGÍA Y CATEGORÍA </v>
          </cell>
        </row>
        <row r="6">
          <cell r="C6" t="str">
            <v>abril 2012</v>
          </cell>
          <cell r="G6" t="str">
            <v>abril 2012</v>
          </cell>
        </row>
        <row r="8">
          <cell r="B8" t="str">
            <v>Hoteleras</v>
          </cell>
          <cell r="D8">
            <v>0.71691301393136253</v>
          </cell>
          <cell r="F8" t="str">
            <v>Hoteleras</v>
          </cell>
          <cell r="H8">
            <v>0.41619907908310899</v>
          </cell>
        </row>
        <row r="15">
          <cell r="B15" t="str">
            <v>Extrahoteleras</v>
          </cell>
          <cell r="D15">
            <v>0.28232246007475365</v>
          </cell>
          <cell r="F15" t="str">
            <v>Extrahoteleras</v>
          </cell>
          <cell r="H15">
            <v>0.58329768764310697</v>
          </cell>
        </row>
        <row r="22">
          <cell r="B22" t="str">
            <v>Hoteles Rurales</v>
          </cell>
          <cell r="D22">
            <v>4.6721032959565071E-4</v>
          </cell>
          <cell r="F22" t="str">
            <v>Hoteles Rurales</v>
          </cell>
          <cell r="H22">
            <v>0</v>
          </cell>
        </row>
        <row r="26">
          <cell r="B26" t="str">
            <v>Casas Rurales</v>
          </cell>
          <cell r="D26">
            <v>2.9731566428814135E-4</v>
          </cell>
          <cell r="F26" t="str">
            <v>Casas Rurales</v>
          </cell>
          <cell r="H26">
            <v>5.0323327378406265E-4</v>
          </cell>
        </row>
        <row r="34">
          <cell r="F34" t="str">
            <v xml:space="preserve">DISTRIBUCIÓN DE LAS PLAZAS TURÍSTICAS AUTORIZADAS EN SANTA CRUZ SEGÚN TIPOLOGÍA Y CATEGORÍA </v>
          </cell>
        </row>
        <row r="35">
          <cell r="C35" t="str">
            <v>abril 2012</v>
          </cell>
          <cell r="G35" t="str">
            <v>abril 2012</v>
          </cell>
        </row>
        <row r="37">
          <cell r="B37" t="str">
            <v>Hoteleras</v>
          </cell>
          <cell r="D37">
            <v>0.72634597005415735</v>
          </cell>
          <cell r="F37" t="str">
            <v>Hoteleras</v>
          </cell>
          <cell r="H37">
            <v>0.99449469130947699</v>
          </cell>
        </row>
        <row r="44">
          <cell r="B44" t="str">
            <v>Extrahoteleras</v>
          </cell>
          <cell r="D44">
            <v>0.27365402994584265</v>
          </cell>
          <cell r="F44" t="str">
            <v>Extrahoteleras</v>
          </cell>
          <cell r="H44">
            <v>2.3594180102241447E-3</v>
          </cell>
        </row>
        <row r="55">
          <cell r="B55" t="str">
            <v>Casas Rurales</v>
          </cell>
          <cell r="D55">
            <v>0</v>
          </cell>
          <cell r="F55" t="str">
            <v>Casas Rurales</v>
          </cell>
          <cell r="H55">
            <v>3.1458906802988595E-3</v>
          </cell>
        </row>
      </sheetData>
      <sheetData sheetId="39"/>
      <sheetData sheetId="40">
        <row r="25">
          <cell r="A25" t="str">
            <v>TOTAL</v>
          </cell>
          <cell r="B25" t="str">
            <v>Total</v>
          </cell>
          <cell r="D25" t="str">
            <v>TOTAL</v>
          </cell>
          <cell r="E25" t="str">
            <v>Total</v>
          </cell>
        </row>
        <row r="26">
          <cell r="B26" t="str">
            <v>Hotelera</v>
          </cell>
          <cell r="E26" t="str">
            <v>Hotelera</v>
          </cell>
        </row>
        <row r="27">
          <cell r="B27" t="str">
            <v>Extrahotelera</v>
          </cell>
          <cell r="E27" t="str">
            <v>Extrahotelera</v>
          </cell>
        </row>
        <row r="28">
          <cell r="A28" t="str">
            <v>ZONA 1</v>
          </cell>
          <cell r="B28" t="str">
            <v>Total</v>
          </cell>
          <cell r="D28" t="str">
            <v>ADEJE</v>
          </cell>
          <cell r="E28" t="str">
            <v>Total</v>
          </cell>
        </row>
        <row r="29">
          <cell r="B29" t="str">
            <v>Hotelera</v>
          </cell>
          <cell r="E29" t="str">
            <v>Hotelera</v>
          </cell>
        </row>
        <row r="30">
          <cell r="B30" t="str">
            <v>Extrahotelera</v>
          </cell>
          <cell r="E30" t="str">
            <v>Extrahotelera</v>
          </cell>
        </row>
        <row r="31">
          <cell r="A31" t="str">
            <v>ZONA 2</v>
          </cell>
          <cell r="B31" t="str">
            <v>Total</v>
          </cell>
          <cell r="D31" t="str">
            <v>ARONA</v>
          </cell>
          <cell r="E31" t="str">
            <v>Total</v>
          </cell>
        </row>
        <row r="32">
          <cell r="B32" t="str">
            <v>Hotelera</v>
          </cell>
          <cell r="E32" t="str">
            <v>Hotelera</v>
          </cell>
        </row>
        <row r="33">
          <cell r="B33" t="str">
            <v>Extrahotelera</v>
          </cell>
          <cell r="E33" t="str">
            <v>Extrahotelera</v>
          </cell>
        </row>
        <row r="34">
          <cell r="A34" t="str">
            <v>ZONA 3</v>
          </cell>
          <cell r="B34" t="str">
            <v>Total</v>
          </cell>
          <cell r="D34" t="str">
            <v>PUERTO DE LA CRUZ</v>
          </cell>
          <cell r="E34" t="str">
            <v>Total</v>
          </cell>
        </row>
        <row r="35">
          <cell r="B35" t="str">
            <v>Hotelera</v>
          </cell>
          <cell r="E35" t="str">
            <v>Hotelera</v>
          </cell>
        </row>
        <row r="36">
          <cell r="B36" t="str">
            <v>Extrahotelera</v>
          </cell>
          <cell r="E36" t="str">
            <v>Extrahotelera</v>
          </cell>
        </row>
        <row r="37">
          <cell r="A37" t="str">
            <v>PUERTO DE LA CRUZ</v>
          </cell>
          <cell r="B37" t="str">
            <v>Total</v>
          </cell>
          <cell r="D37" t="str">
            <v>SANTA CRUZ</v>
          </cell>
          <cell r="E37" t="str">
            <v>Total</v>
          </cell>
        </row>
        <row r="38">
          <cell r="B38" t="str">
            <v>Hotelera</v>
          </cell>
          <cell r="E38" t="str">
            <v>Hotelera</v>
          </cell>
        </row>
        <row r="39">
          <cell r="B39" t="str">
            <v>Extrahotelera</v>
          </cell>
          <cell r="E39" t="str">
            <v>Extrahotelera</v>
          </cell>
        </row>
        <row r="40">
          <cell r="A40" t="str">
            <v>ZONA 4</v>
          </cell>
          <cell r="B40" t="str">
            <v>Total</v>
          </cell>
        </row>
        <row r="41">
          <cell r="B41" t="str">
            <v>Hotelera</v>
          </cell>
        </row>
        <row r="42">
          <cell r="B42" t="str">
            <v>Extrahotelera</v>
          </cell>
        </row>
        <row r="43">
          <cell r="A43" t="str">
            <v>ADEJE</v>
          </cell>
          <cell r="B43" t="str">
            <v>Total</v>
          </cell>
        </row>
        <row r="44">
          <cell r="B44" t="str">
            <v>Hotelera</v>
          </cell>
        </row>
        <row r="45">
          <cell r="B45" t="str">
            <v>Extrahotelera</v>
          </cell>
        </row>
        <row r="46">
          <cell r="A46" t="str">
            <v>ARONA</v>
          </cell>
          <cell r="B46" t="str">
            <v>Total</v>
          </cell>
        </row>
        <row r="47">
          <cell r="B47" t="str">
            <v>Hotelera</v>
          </cell>
        </row>
        <row r="48">
          <cell r="B48" t="str">
            <v>Extrahotelera</v>
          </cell>
        </row>
      </sheetData>
      <sheetData sheetId="41">
        <row r="2">
          <cell r="A2" t="str">
            <v xml:space="preserve">acum. abril 2012 </v>
          </cell>
        </row>
      </sheetData>
      <sheetData sheetId="4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5.bin"/><Relationship Id="rId4" Type="http://schemas.openxmlformats.org/officeDocument/2006/relationships/comments" Target="../comments2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000099"/>
    <pageSetUpPr autoPageBreaks="0" fitToPage="1"/>
  </sheetPr>
  <dimension ref="B4:J45"/>
  <sheetViews>
    <sheetView showGridLines="0" showRowColHeaders="0" tabSelected="1" zoomScaleNormal="100" workbookViewId="0">
      <selection activeCell="I20" sqref="I20"/>
    </sheetView>
  </sheetViews>
  <sheetFormatPr baseColWidth="10" defaultRowHeight="12.75" outlineLevelRow="1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>
      <c r="C4" s="1"/>
      <c r="D4" s="1"/>
      <c r="E4" s="1"/>
      <c r="F4" s="1"/>
      <c r="G4" s="1"/>
    </row>
    <row r="5" spans="3:7" ht="21">
      <c r="C5" s="3"/>
      <c r="D5" s="4" t="s">
        <v>0</v>
      </c>
      <c r="E5" s="4"/>
      <c r="F5" s="4"/>
      <c r="G5" s="3"/>
    </row>
    <row r="6" spans="3:7" ht="20.100000000000001" customHeight="1">
      <c r="C6" s="3"/>
      <c r="D6" s="4" t="str">
        <f>actualizaciones!A2</f>
        <v>I cuatrimestre 2012</v>
      </c>
      <c r="E6" s="4"/>
      <c r="F6" s="4"/>
      <c r="G6" s="3"/>
    </row>
    <row r="7" spans="3:7" ht="20.100000000000001" customHeight="1">
      <c r="C7" s="3"/>
      <c r="D7" s="5"/>
      <c r="E7" s="5"/>
      <c r="F7" s="5"/>
      <c r="G7" s="3"/>
    </row>
    <row r="8" spans="3:7" ht="20.100000000000001" customHeight="1">
      <c r="C8" s="3"/>
      <c r="D8" s="6"/>
      <c r="E8" s="6"/>
      <c r="F8" s="6"/>
      <c r="G8" s="3"/>
    </row>
    <row r="9" spans="3:7" ht="15" customHeight="1">
      <c r="C9" s="3"/>
      <c r="D9" s="7"/>
      <c r="E9" s="8"/>
      <c r="F9" s="7"/>
      <c r="G9" s="3"/>
    </row>
    <row r="10" spans="3:7" ht="15" customHeight="1">
      <c r="C10" s="3"/>
      <c r="D10" s="7"/>
      <c r="E10" s="8"/>
      <c r="F10" s="7"/>
      <c r="G10" s="3"/>
    </row>
    <row r="11" spans="3:7" ht="18" customHeight="1">
      <c r="C11" s="3"/>
      <c r="D11" s="9"/>
      <c r="E11" s="10" t="s">
        <v>1</v>
      </c>
      <c r="F11" s="9"/>
      <c r="G11" s="3"/>
    </row>
    <row r="12" spans="3:7" ht="18" customHeight="1">
      <c r="C12" s="3"/>
      <c r="D12" s="9"/>
      <c r="E12" s="11" t="s">
        <v>2</v>
      </c>
      <c r="F12" s="9"/>
      <c r="G12" s="3"/>
    </row>
    <row r="13" spans="3:7" ht="18" customHeight="1" outlineLevel="1">
      <c r="C13" s="3"/>
      <c r="D13" s="9"/>
      <c r="E13" s="11" t="s">
        <v>3</v>
      </c>
      <c r="F13" s="9"/>
      <c r="G13" s="3"/>
    </row>
    <row r="14" spans="3:7" ht="18" customHeight="1" outlineLevel="1">
      <c r="C14" s="3"/>
      <c r="D14" s="9"/>
      <c r="E14" s="11" t="s">
        <v>4</v>
      </c>
      <c r="F14" s="9"/>
      <c r="G14" s="3"/>
    </row>
    <row r="15" spans="3:7" ht="18" customHeight="1" outlineLevel="1">
      <c r="C15" s="3"/>
      <c r="D15" s="9"/>
      <c r="E15" s="11" t="s">
        <v>5</v>
      </c>
      <c r="F15" s="9"/>
      <c r="G15" s="3"/>
    </row>
    <row r="16" spans="3:7" ht="18" customHeight="1" outlineLevel="1">
      <c r="C16" s="3"/>
      <c r="D16" s="9"/>
      <c r="E16" s="11" t="s">
        <v>6</v>
      </c>
      <c r="F16" s="9"/>
      <c r="G16" s="3"/>
    </row>
    <row r="17" spans="3:10" ht="18" customHeight="1" outlineLevel="1">
      <c r="C17" s="3"/>
      <c r="D17" s="9"/>
      <c r="E17" s="11" t="s">
        <v>7</v>
      </c>
      <c r="F17" s="9"/>
      <c r="G17" s="3"/>
    </row>
    <row r="18" spans="3:10" ht="18" customHeight="1" outlineLevel="1">
      <c r="C18" s="3"/>
      <c r="D18" s="9"/>
      <c r="E18" s="11" t="s">
        <v>8</v>
      </c>
      <c r="F18" s="9"/>
      <c r="G18" s="3"/>
    </row>
    <row r="19" spans="3:10" ht="18" customHeight="1" outlineLevel="1">
      <c r="C19" s="3"/>
      <c r="D19" s="9"/>
      <c r="E19" s="11" t="s">
        <v>9</v>
      </c>
      <c r="F19" s="9"/>
      <c r="G19" s="3"/>
    </row>
    <row r="20" spans="3:10" ht="18" customHeight="1" outlineLevel="1">
      <c r="C20" s="3"/>
      <c r="D20" s="9"/>
      <c r="E20" s="11" t="s">
        <v>10</v>
      </c>
      <c r="F20" s="9"/>
      <c r="G20" s="3"/>
    </row>
    <row r="21" spans="3:10" ht="18" customHeight="1" outlineLevel="1">
      <c r="C21" s="3"/>
      <c r="D21" s="9"/>
      <c r="E21" s="11" t="s">
        <v>11</v>
      </c>
      <c r="F21" s="9"/>
      <c r="G21" s="3"/>
    </row>
    <row r="22" spans="3:10" ht="18" customHeight="1" outlineLevel="1">
      <c r="C22" s="3"/>
      <c r="D22" s="9"/>
      <c r="E22" s="11" t="s">
        <v>12</v>
      </c>
      <c r="F22" s="9"/>
      <c r="G22" s="3"/>
    </row>
    <row r="23" spans="3:10" ht="18" customHeight="1" outlineLevel="1">
      <c r="C23" s="3"/>
      <c r="D23" s="9"/>
      <c r="E23" s="11" t="s">
        <v>13</v>
      </c>
      <c r="F23" s="9"/>
      <c r="G23" s="3"/>
    </row>
    <row r="24" spans="3:10" ht="18" customHeight="1" outlineLevel="1">
      <c r="C24" s="3"/>
      <c r="D24" s="9"/>
      <c r="E24" s="11" t="s">
        <v>14</v>
      </c>
      <c r="F24" s="9"/>
      <c r="G24" s="3"/>
    </row>
    <row r="25" spans="3:10" ht="18" customHeight="1" outlineLevel="1">
      <c r="C25" s="3"/>
      <c r="D25" s="9"/>
      <c r="E25" s="11" t="s">
        <v>15</v>
      </c>
      <c r="F25" s="9"/>
      <c r="G25" s="3"/>
    </row>
    <row r="26" spans="3:10" ht="18" customHeight="1" outlineLevel="1">
      <c r="C26" s="3"/>
      <c r="D26" s="9"/>
      <c r="E26" s="11" t="s">
        <v>16</v>
      </c>
      <c r="F26" s="9"/>
      <c r="G26" s="3"/>
    </row>
    <row r="27" spans="3:10" ht="18" customHeight="1">
      <c r="C27" s="3"/>
      <c r="D27" s="9"/>
      <c r="E27" s="10" t="s">
        <v>17</v>
      </c>
      <c r="F27" s="9"/>
      <c r="G27" s="3"/>
      <c r="J27" s="12"/>
    </row>
    <row r="28" spans="3:10" ht="18" customHeight="1" outlineLevel="1">
      <c r="C28" s="3"/>
      <c r="D28" s="9"/>
      <c r="E28" s="11" t="s">
        <v>18</v>
      </c>
      <c r="F28" s="9"/>
      <c r="G28" s="3"/>
      <c r="J28" s="12"/>
    </row>
    <row r="29" spans="3:10" ht="18" customHeight="1" outlineLevel="1">
      <c r="C29" s="3"/>
      <c r="D29" s="9"/>
      <c r="E29" s="11" t="s">
        <v>19</v>
      </c>
      <c r="F29" s="9"/>
      <c r="G29" s="3"/>
      <c r="J29" s="12"/>
    </row>
    <row r="30" spans="3:10" ht="18" customHeight="1">
      <c r="C30" s="3"/>
      <c r="D30" s="9"/>
      <c r="E30" s="10" t="s">
        <v>20</v>
      </c>
      <c r="F30" s="9"/>
      <c r="G30" s="3"/>
      <c r="I30" s="12"/>
    </row>
    <row r="31" spans="3:10" ht="18" customHeight="1" outlineLevel="1">
      <c r="C31" s="3"/>
      <c r="D31" s="9"/>
      <c r="E31" s="11" t="s">
        <v>21</v>
      </c>
      <c r="F31" s="9"/>
      <c r="G31" s="3"/>
      <c r="I31" s="12"/>
    </row>
    <row r="32" spans="3:10" ht="18" customHeight="1" outlineLevel="1">
      <c r="C32" s="3"/>
      <c r="D32" s="9"/>
      <c r="E32" s="11" t="s">
        <v>22</v>
      </c>
      <c r="F32" s="9"/>
      <c r="G32" s="3"/>
      <c r="I32" s="12"/>
    </row>
    <row r="33" spans="2:9" ht="18" customHeight="1" outlineLevel="1">
      <c r="C33" s="3"/>
      <c r="D33" s="9"/>
      <c r="E33" s="11" t="s">
        <v>23</v>
      </c>
      <c r="F33" s="9"/>
      <c r="G33" s="3"/>
      <c r="I33" s="12"/>
    </row>
    <row r="34" spans="2:9" ht="18.75">
      <c r="C34" s="3"/>
      <c r="D34" s="9"/>
      <c r="E34" s="13"/>
      <c r="F34" s="9"/>
      <c r="G34" s="3"/>
    </row>
    <row r="35" spans="2:9">
      <c r="C35" s="3"/>
      <c r="D35" s="9"/>
      <c r="E35" s="9"/>
      <c r="F35" s="9"/>
      <c r="G35" s="3"/>
    </row>
    <row r="36" spans="2:9">
      <c r="C36" s="3"/>
      <c r="D36" s="3"/>
      <c r="E36" s="3"/>
      <c r="F36" s="3"/>
      <c r="G36" s="3"/>
    </row>
    <row r="37" spans="2:9">
      <c r="C37" s="14"/>
      <c r="D37" s="14"/>
      <c r="E37" s="14"/>
      <c r="F37" s="14"/>
      <c r="G37" s="14"/>
    </row>
    <row r="38" spans="2:9">
      <c r="C38" s="14"/>
      <c r="D38" s="14"/>
      <c r="E38" s="14"/>
      <c r="F38" s="14"/>
      <c r="G38" s="14"/>
    </row>
    <row r="39" spans="2:9">
      <c r="C39" s="15" t="s">
        <v>24</v>
      </c>
      <c r="D39" s="15"/>
      <c r="E39" s="15"/>
      <c r="F39" s="15"/>
      <c r="G39" s="15"/>
      <c r="H39" s="12"/>
    </row>
    <row r="40" spans="2:9">
      <c r="C40" s="14"/>
      <c r="D40" s="14"/>
      <c r="E40" s="14"/>
      <c r="F40" s="14"/>
      <c r="G40" s="14"/>
    </row>
    <row r="43" spans="2:9">
      <c r="E43" s="12"/>
    </row>
    <row r="45" spans="2:9" ht="14.25">
      <c r="B45" s="16"/>
    </row>
  </sheetData>
  <mergeCells count="3">
    <mergeCell ref="D5:F5"/>
    <mergeCell ref="D6:F6"/>
    <mergeCell ref="C39:G39"/>
  </mergeCells>
  <hyperlinks>
    <hyperlink ref="E13" location="'Alojados por municipio'!A1" tooltip="Alojados por municipio y tipología" display="Alojados por municipio y tipología"/>
    <hyperlink ref="E17" location="'pernocta municipio y catego'!A1" tooltip="Pernoctaciones por municipio y categoría" display="Pernoctaciones por municipio y categoría"/>
    <hyperlink ref="E16" location="'Pernoctaciones munic y tipologí'!A1" tooltip="Pernoctaciones por municipio y tipología" display="Pernoctaciones por municipio y tipología"/>
    <hyperlink ref="E14" location="'Alojados tipología y categoría'!A1" tooltip="Alojados por municipio y categoría" display="Alojados por municipio y categoría"/>
    <hyperlink ref="E19" location="'IO municipio y Tipología'!A1" tooltip="Indices de ocupación por municipio y tipología" display="Indices de ocupación por municipio y tipología"/>
    <hyperlink ref="E20" location="'IO municipio y catego'!A1" tooltip="Indices de ocupación por municipio y categoría" display="Indices de ocupación por municipio y categoría"/>
    <hyperlink ref="E22" location="'EM MUNICIPIO y tipología'!A1" tooltip="Estancia media por municipio y tipología" display="Estancia media por municipio y tipología"/>
    <hyperlink ref="E23" location="'EM municipio y catego'!A1" tooltip="Estancia media por municipio y categoría" display="Estancia media por municipio y categoría"/>
    <hyperlink ref="E24" location="'Nacionalidad-Zona (datos)'!A1" tooltip="Alojados por nacionalidad y municipio" display="Alojados por nacionalidad y municipio"/>
    <hyperlink ref="E25" location="'evolucion nac zonas'!A1" tooltip="Evolución de turistas alojados por nacionalidad y municipio" display="Evolución de turistas alojados por nacionalidad y municipio"/>
    <hyperlink ref="E26" location="'Nacionalidad-Zona'!A1" tooltip="Distribución por nacionalidad según municipio" display="Distribución por nacionalidad según municipio"/>
    <hyperlink ref="E28" location="'Ofe Aloj Estim zona cat '!A1" tooltip="Zonas y tipología de establecimiento" display="Zona turística y tipología de establecimiento"/>
    <hyperlink ref="E29" location="'Oferta Alojat Estim tipol categ'!A1" tooltip="Tipología y categoría de establecimiento" display="Tipología y categoría de establecimiento"/>
    <hyperlink ref="E31" location="'Plazas Autorizadas tipología'!A1" tooltip="Tipología del establecimiento - municipios" display="Tipología de establecimiento - municipios"/>
    <hyperlink ref="E32" location="'Cuotas Plazas Autorizadas05'!A1" tooltip="Distribución por tipología de establecimiento - municipios " display="Distribución por tipología de establecimiento - municipios "/>
    <hyperlink ref="E33" location="'Distrib Plazas Autor 03_04-05'!A1" tooltip="Distribución según tipología alojativa" display="Distribución según tipología y categoría alojativa"/>
    <hyperlink ref="E12" location="'SERIE ALOJADOS MUNICIPIOS'!A1" tooltip="Evolución mensual de alojados por municipio" display="Evolución mensual de alojados por municipio"/>
    <hyperlink ref="E15" location="'SERIE PERNOCTACIONES MUN'!A1" tooltip="Evolución mensual de pernoctaciones por municipio turístico" display="Evolución mensual de pernoctaciones por municipio turístico"/>
    <hyperlink ref="E18" location="'SERIE IO MUNICIPIOS'!A1" tooltip="Evolución mensual indices de ocupación por municipio turístico" display="Evolución mensual indices de ocupación por municipio turístico"/>
    <hyperlink ref="E21" location="'SERIE EM MUNICIPIOS'!A1" tooltip="Evolución mensual estancia media por municipio turístico" display="Evolución mensual estancia media por municipio turístico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7" orientation="landscape" r:id="rId1"/>
  <headerFooter scaleWithDoc="0"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101">
    <tabColor rgb="FF000099"/>
    <pageSetUpPr fitToPage="1"/>
  </sheetPr>
  <dimension ref="B1:R91"/>
  <sheetViews>
    <sheetView showGridLines="0" showRowColHeaders="0" zoomScaleNormal="100" workbookViewId="0">
      <selection activeCell="I20" sqref="I20"/>
    </sheetView>
  </sheetViews>
  <sheetFormatPr baseColWidth="10" defaultRowHeight="15" outlineLevelRow="1"/>
  <cols>
    <col min="1" max="1" width="15.7109375" customWidth="1"/>
    <col min="2" max="2" width="13" customWidth="1"/>
    <col min="3" max="12" width="10.7109375" customWidth="1"/>
    <col min="15" max="15" width="13.28515625" customWidth="1"/>
    <col min="17" max="17" width="15" customWidth="1"/>
  </cols>
  <sheetData>
    <row r="1" spans="2:18" ht="15" customHeight="1"/>
    <row r="2" spans="2:18" ht="15" customHeight="1"/>
    <row r="3" spans="2:18" ht="15" customHeight="1"/>
    <row r="4" spans="2:18" ht="15" customHeight="1"/>
    <row r="5" spans="2:18" ht="36" customHeight="1">
      <c r="B5" s="17" t="s">
        <v>25</v>
      </c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2:18" ht="15" customHeight="1">
      <c r="B6" s="18"/>
      <c r="C6" s="19" t="s">
        <v>26</v>
      </c>
      <c r="D6" s="19"/>
      <c r="E6" s="20" t="s">
        <v>27</v>
      </c>
      <c r="F6" s="20"/>
      <c r="G6" s="19" t="s">
        <v>28</v>
      </c>
      <c r="H6" s="19"/>
      <c r="I6" s="20" t="s">
        <v>29</v>
      </c>
      <c r="J6" s="20"/>
      <c r="K6" s="19" t="s">
        <v>30</v>
      </c>
      <c r="L6" s="19"/>
      <c r="N6" s="21"/>
      <c r="O6" s="21"/>
      <c r="P6" s="21"/>
    </row>
    <row r="7" spans="2:18" ht="30" customHeight="1">
      <c r="B7" s="18"/>
      <c r="C7" s="22" t="s">
        <v>31</v>
      </c>
      <c r="D7" s="22" t="s">
        <v>32</v>
      </c>
      <c r="E7" s="23" t="s">
        <v>31</v>
      </c>
      <c r="F7" s="23" t="s">
        <v>32</v>
      </c>
      <c r="G7" s="22" t="s">
        <v>31</v>
      </c>
      <c r="H7" s="22" t="s">
        <v>32</v>
      </c>
      <c r="I7" s="23" t="s">
        <v>31</v>
      </c>
      <c r="J7" s="23" t="s">
        <v>32</v>
      </c>
      <c r="K7" s="22" t="s">
        <v>31</v>
      </c>
      <c r="L7" s="22" t="s">
        <v>32</v>
      </c>
      <c r="N7" s="21"/>
      <c r="O7" s="21"/>
      <c r="P7" s="21"/>
    </row>
    <row r="8" spans="2:18">
      <c r="B8" s="24" t="s">
        <v>41</v>
      </c>
      <c r="C8" s="25">
        <v>411544</v>
      </c>
      <c r="D8" s="26">
        <f t="shared" ref="D8:D9" si="0">C8/C21-1</f>
        <v>-0.13285952983466043</v>
      </c>
      <c r="E8" s="27">
        <v>153896</v>
      </c>
      <c r="F8" s="28">
        <f t="shared" ref="F8:F11" si="1">E8/E21-1</f>
        <v>-0.10844364626480896</v>
      </c>
      <c r="G8" s="25">
        <v>117238</v>
      </c>
      <c r="H8" s="26">
        <f t="shared" ref="H8:H11" si="2">G8/G21-1</f>
        <v>-0.16602289136914294</v>
      </c>
      <c r="I8" s="27">
        <v>56267</v>
      </c>
      <c r="J8" s="28">
        <f t="shared" ref="J8:J11" si="3">I8/I21-1</f>
        <v>-9.4585244186982109E-2</v>
      </c>
      <c r="K8" s="25">
        <v>13849</v>
      </c>
      <c r="L8" s="26">
        <f t="shared" ref="L8:L11" si="4">K8/K21-1</f>
        <v>9.9912636009848343E-2</v>
      </c>
    </row>
    <row r="9" spans="2:18">
      <c r="B9" s="24" t="s">
        <v>42</v>
      </c>
      <c r="C9" s="25">
        <v>437023</v>
      </c>
      <c r="D9" s="26">
        <f t="shared" si="0"/>
        <v>-3.7919814726757206E-2</v>
      </c>
      <c r="E9" s="27">
        <v>156264</v>
      </c>
      <c r="F9" s="28">
        <f t="shared" si="1"/>
        <v>-2.4891889699412806E-2</v>
      </c>
      <c r="G9" s="25">
        <v>125012</v>
      </c>
      <c r="H9" s="26">
        <f t="shared" si="2"/>
        <v>-4.7745277269957365E-2</v>
      </c>
      <c r="I9" s="27">
        <v>62122</v>
      </c>
      <c r="J9" s="28">
        <f t="shared" si="3"/>
        <v>-6.7349267355272691E-2</v>
      </c>
      <c r="K9" s="25">
        <v>14435</v>
      </c>
      <c r="L9" s="26">
        <f t="shared" si="4"/>
        <v>-9.464375313597595E-2</v>
      </c>
    </row>
    <row r="10" spans="2:18">
      <c r="B10" s="24" t="s">
        <v>43</v>
      </c>
      <c r="C10" s="25">
        <v>400833</v>
      </c>
      <c r="D10" s="26">
        <f>C10/C23-1</f>
        <v>-4.0217513630518953E-2</v>
      </c>
      <c r="E10" s="27">
        <v>140244</v>
      </c>
      <c r="F10" s="28">
        <f t="shared" si="1"/>
        <v>-3.6415104710602941E-2</v>
      </c>
      <c r="G10" s="25">
        <v>112745</v>
      </c>
      <c r="H10" s="26">
        <f t="shared" si="2"/>
        <v>-7.5481754817548152E-2</v>
      </c>
      <c r="I10" s="27">
        <v>55519</v>
      </c>
      <c r="J10" s="28">
        <f t="shared" si="3"/>
        <v>-2.0517977488444306E-2</v>
      </c>
      <c r="K10" s="25">
        <v>18077</v>
      </c>
      <c r="L10" s="26">
        <f t="shared" si="4"/>
        <v>0.31958537119497765</v>
      </c>
    </row>
    <row r="11" spans="2:18">
      <c r="B11" s="24" t="s">
        <v>44</v>
      </c>
      <c r="C11" s="25">
        <v>401065</v>
      </c>
      <c r="D11" s="26">
        <f t="shared" ref="D11" si="5">C11/C24-1</f>
        <v>4.0214233841684877E-2</v>
      </c>
      <c r="E11" s="27">
        <v>145640</v>
      </c>
      <c r="F11" s="28">
        <f t="shared" si="1"/>
        <v>7.9390489742677595E-2</v>
      </c>
      <c r="G11" s="25">
        <v>112481</v>
      </c>
      <c r="H11" s="26">
        <f t="shared" si="2"/>
        <v>-4.5881754177623191E-2</v>
      </c>
      <c r="I11" s="27">
        <v>56917</v>
      </c>
      <c r="J11" s="28">
        <f t="shared" si="3"/>
        <v>2.1445748537382014E-2</v>
      </c>
      <c r="K11" s="25">
        <v>14950</v>
      </c>
      <c r="L11" s="26">
        <f t="shared" si="4"/>
        <v>0.18575507614213205</v>
      </c>
    </row>
    <row r="12" spans="2:18" ht="25.5">
      <c r="B12" s="30" t="str">
        <f>actualizaciones!$A$2</f>
        <v>I cuatrimestre 2012</v>
      </c>
      <c r="C12" s="31">
        <v>1650465</v>
      </c>
      <c r="D12" s="32">
        <v>-4.7095441434242713E-2</v>
      </c>
      <c r="E12" s="33">
        <v>596044</v>
      </c>
      <c r="F12" s="34">
        <v>-2.8199693481592569E-2</v>
      </c>
      <c r="G12" s="31">
        <v>467476</v>
      </c>
      <c r="H12" s="32">
        <v>-8.6420283878936188E-2</v>
      </c>
      <c r="I12" s="33">
        <v>230825</v>
      </c>
      <c r="J12" s="34">
        <v>-4.2843458825578384E-2</v>
      </c>
      <c r="K12" s="31">
        <v>61311</v>
      </c>
      <c r="L12" s="32">
        <v>0.11795704022464526</v>
      </c>
      <c r="O12" s="21"/>
      <c r="P12" s="21"/>
      <c r="Q12" s="21"/>
      <c r="R12" s="21"/>
    </row>
    <row r="13" spans="2:18" outlineLevel="1">
      <c r="B13" s="24" t="s">
        <v>33</v>
      </c>
      <c r="C13" s="25">
        <v>416333</v>
      </c>
      <c r="D13" s="26">
        <f t="shared" ref="D13:D24" si="6">C13/C26-1</f>
        <v>2.541285420489392E-2</v>
      </c>
      <c r="E13" s="27">
        <v>151945</v>
      </c>
      <c r="F13" s="28">
        <f t="shared" ref="F13:F24" si="7">E13/E26-1</f>
        <v>7.0910039186941498E-2</v>
      </c>
      <c r="G13" s="25">
        <v>117793</v>
      </c>
      <c r="H13" s="26">
        <f t="shared" ref="H13:H24" si="8">G13/G26-1</f>
        <v>2.3912451494314535E-3</v>
      </c>
      <c r="I13" s="27">
        <v>59100</v>
      </c>
      <c r="J13" s="28">
        <f t="shared" ref="J13:J24" si="9">I13/I26-1</f>
        <v>2.3784364335579511E-2</v>
      </c>
      <c r="K13" s="25">
        <v>12436</v>
      </c>
      <c r="L13" s="26">
        <f t="shared" ref="L13:L24" si="10">K13/K26-1</f>
        <v>-7.5252825698988723E-2</v>
      </c>
    </row>
    <row r="14" spans="2:18" outlineLevel="1">
      <c r="B14" s="24" t="s">
        <v>34</v>
      </c>
      <c r="C14" s="25">
        <v>412330</v>
      </c>
      <c r="D14" s="26">
        <f t="shared" si="6"/>
        <v>3.9559902077203724E-2</v>
      </c>
      <c r="E14" s="27">
        <v>144379</v>
      </c>
      <c r="F14" s="28">
        <f t="shared" si="7"/>
        <v>4.6679715818471745E-2</v>
      </c>
      <c r="G14" s="25">
        <v>123611</v>
      </c>
      <c r="H14" s="26">
        <f t="shared" si="8"/>
        <v>2.5289892337552411E-2</v>
      </c>
      <c r="I14" s="27">
        <v>57998</v>
      </c>
      <c r="J14" s="28">
        <f t="shared" si="9"/>
        <v>3.4533195390817228E-2</v>
      </c>
      <c r="K14" s="25">
        <v>15187</v>
      </c>
      <c r="L14" s="26">
        <f t="shared" si="10"/>
        <v>7.5631924633450254E-3</v>
      </c>
    </row>
    <row r="15" spans="2:18" outlineLevel="1">
      <c r="B15" s="24" t="s">
        <v>35</v>
      </c>
      <c r="C15" s="25">
        <v>458855</v>
      </c>
      <c r="D15" s="26">
        <f t="shared" si="6"/>
        <v>5.8227842262694063E-2</v>
      </c>
      <c r="E15" s="27">
        <v>169918</v>
      </c>
      <c r="F15" s="28">
        <f t="shared" si="7"/>
        <v>9.4007739011183533E-2</v>
      </c>
      <c r="G15" s="25">
        <v>137339</v>
      </c>
      <c r="H15" s="26">
        <f t="shared" si="8"/>
        <v>2.0455322247484808E-2</v>
      </c>
      <c r="I15" s="27">
        <v>59640</v>
      </c>
      <c r="J15" s="28">
        <f t="shared" si="9"/>
        <v>8.8182166511576954E-2</v>
      </c>
      <c r="K15" s="25">
        <v>13432</v>
      </c>
      <c r="L15" s="26">
        <f t="shared" si="10"/>
        <v>-3.2625135037810615E-2</v>
      </c>
    </row>
    <row r="16" spans="2:18" outlineLevel="1">
      <c r="B16" s="24" t="s">
        <v>36</v>
      </c>
      <c r="C16" s="25">
        <v>421231</v>
      </c>
      <c r="D16" s="26">
        <f t="shared" si="6"/>
        <v>0.15826855444313992</v>
      </c>
      <c r="E16" s="27">
        <v>150968</v>
      </c>
      <c r="F16" s="28">
        <f t="shared" si="7"/>
        <v>0.14045703493862138</v>
      </c>
      <c r="G16" s="25">
        <v>121257</v>
      </c>
      <c r="H16" s="26">
        <f t="shared" si="8"/>
        <v>0.17703530416719238</v>
      </c>
      <c r="I16" s="27">
        <v>57088</v>
      </c>
      <c r="J16" s="28">
        <f t="shared" si="9"/>
        <v>2.0905237933439347E-2</v>
      </c>
      <c r="K16" s="25">
        <v>13213</v>
      </c>
      <c r="L16" s="26">
        <f t="shared" si="10"/>
        <v>0.26367635807192036</v>
      </c>
    </row>
    <row r="17" spans="2:18" outlineLevel="1">
      <c r="B17" s="24" t="s">
        <v>37</v>
      </c>
      <c r="C17" s="25">
        <v>486850</v>
      </c>
      <c r="D17" s="26">
        <f t="shared" si="6"/>
        <v>4.6543622285564412E-2</v>
      </c>
      <c r="E17" s="27">
        <v>168963</v>
      </c>
      <c r="F17" s="28">
        <f t="shared" si="7"/>
        <v>2.250611217351306E-2</v>
      </c>
      <c r="G17" s="25">
        <v>143128</v>
      </c>
      <c r="H17" s="26">
        <f t="shared" si="8"/>
        <v>3.4311316664257907E-2</v>
      </c>
      <c r="I17" s="27">
        <v>75240</v>
      </c>
      <c r="J17" s="28">
        <f t="shared" si="9"/>
        <v>4.3348032282219728E-2</v>
      </c>
      <c r="K17" s="25">
        <v>8432</v>
      </c>
      <c r="L17" s="26">
        <f t="shared" si="10"/>
        <v>-0.13862498723056493</v>
      </c>
    </row>
    <row r="18" spans="2:18" outlineLevel="1">
      <c r="B18" s="24" t="s">
        <v>38</v>
      </c>
      <c r="C18" s="25">
        <v>490305</v>
      </c>
      <c r="D18" s="26">
        <f t="shared" si="6"/>
        <v>8.6526806113562227E-2</v>
      </c>
      <c r="E18" s="27">
        <v>178465</v>
      </c>
      <c r="F18" s="28">
        <f t="shared" si="7"/>
        <v>9.2390938416242685E-2</v>
      </c>
      <c r="G18" s="25">
        <v>142281</v>
      </c>
      <c r="H18" s="26">
        <f t="shared" si="8"/>
        <v>4.1542831207999731E-2</v>
      </c>
      <c r="I18" s="27">
        <v>69370</v>
      </c>
      <c r="J18" s="28">
        <f t="shared" si="9"/>
        <v>0.1180234338485342</v>
      </c>
      <c r="K18" s="25">
        <v>12036</v>
      </c>
      <c r="L18" s="26">
        <f t="shared" si="10"/>
        <v>0.13429459994345483</v>
      </c>
    </row>
    <row r="19" spans="2:18" outlineLevel="1">
      <c r="B19" s="24" t="s">
        <v>39</v>
      </c>
      <c r="C19" s="25">
        <v>384083</v>
      </c>
      <c r="D19" s="26">
        <f t="shared" si="6"/>
        <v>2.4377038643207172E-2</v>
      </c>
      <c r="E19" s="27">
        <v>140106</v>
      </c>
      <c r="F19" s="28">
        <f t="shared" si="7"/>
        <v>8.6960906770522151E-2</v>
      </c>
      <c r="G19" s="25">
        <v>116545</v>
      </c>
      <c r="H19" s="26">
        <f t="shared" si="8"/>
        <v>8.5239917683977318E-2</v>
      </c>
      <c r="I19" s="27">
        <v>56759</v>
      </c>
      <c r="J19" s="28">
        <f t="shared" si="9"/>
        <v>-0.12245087277168787</v>
      </c>
      <c r="K19" s="25">
        <v>12067</v>
      </c>
      <c r="L19" s="26">
        <f t="shared" si="10"/>
        <v>-4.849392840246014E-2</v>
      </c>
      <c r="N19" s="29"/>
      <c r="O19" s="29"/>
      <c r="P19" s="29"/>
    </row>
    <row r="20" spans="2:18" outlineLevel="1">
      <c r="B20" s="24" t="s">
        <v>40</v>
      </c>
      <c r="C20" s="25">
        <v>358180</v>
      </c>
      <c r="D20" s="26">
        <f t="shared" si="6"/>
        <v>-8.6272512641953902E-3</v>
      </c>
      <c r="E20" s="27">
        <v>129475</v>
      </c>
      <c r="F20" s="28">
        <f t="shared" si="7"/>
        <v>-2.2970291052603731E-2</v>
      </c>
      <c r="G20" s="25">
        <v>102109</v>
      </c>
      <c r="H20" s="26">
        <f t="shared" si="8"/>
        <v>4.2586254376646426E-3</v>
      </c>
      <c r="I20" s="27">
        <v>51400</v>
      </c>
      <c r="J20" s="28">
        <f t="shared" si="9"/>
        <v>-9.1936965585471042E-2</v>
      </c>
      <c r="K20" s="25">
        <v>13158</v>
      </c>
      <c r="L20" s="26">
        <f t="shared" si="10"/>
        <v>6.0530345772547678E-2</v>
      </c>
    </row>
    <row r="21" spans="2:18" outlineLevel="1">
      <c r="B21" s="24" t="s">
        <v>41</v>
      </c>
      <c r="C21" s="25">
        <v>474599</v>
      </c>
      <c r="D21" s="26">
        <f t="shared" si="6"/>
        <v>0.12318098019401291</v>
      </c>
      <c r="E21" s="27">
        <v>172615</v>
      </c>
      <c r="F21" s="28">
        <f t="shared" si="7"/>
        <v>0.10218950137602079</v>
      </c>
      <c r="G21" s="25">
        <v>140577</v>
      </c>
      <c r="H21" s="26">
        <f t="shared" si="8"/>
        <v>0.1159827573888399</v>
      </c>
      <c r="I21" s="27">
        <v>62145</v>
      </c>
      <c r="J21" s="28">
        <f t="shared" si="9"/>
        <v>3.9214046822742432E-2</v>
      </c>
      <c r="K21" s="25">
        <v>12591</v>
      </c>
      <c r="L21" s="26">
        <f t="shared" si="10"/>
        <v>-3.1758634378720174E-4</v>
      </c>
    </row>
    <row r="22" spans="2:18" outlineLevel="1">
      <c r="B22" s="24" t="s">
        <v>42</v>
      </c>
      <c r="C22" s="25">
        <v>454248</v>
      </c>
      <c r="D22" s="26">
        <f t="shared" si="6"/>
        <v>0.12337243205947157</v>
      </c>
      <c r="E22" s="27">
        <v>160253</v>
      </c>
      <c r="F22" s="28">
        <f t="shared" si="7"/>
        <v>0.14198063123089311</v>
      </c>
      <c r="G22" s="25">
        <v>131280</v>
      </c>
      <c r="H22" s="26">
        <f t="shared" si="8"/>
        <v>9.3835924611308297E-2</v>
      </c>
      <c r="I22" s="27">
        <v>66608</v>
      </c>
      <c r="J22" s="28">
        <f t="shared" si="9"/>
        <v>0.12437542201215401</v>
      </c>
      <c r="K22" s="25">
        <v>15944</v>
      </c>
      <c r="L22" s="26">
        <f t="shared" si="10"/>
        <v>9.4003019075065142E-2</v>
      </c>
    </row>
    <row r="23" spans="2:18" outlineLevel="1">
      <c r="B23" s="24" t="s">
        <v>43</v>
      </c>
      <c r="C23" s="25">
        <v>417629</v>
      </c>
      <c r="D23" s="26">
        <f>C23/C36-1</f>
        <v>0.13011064898375579</v>
      </c>
      <c r="E23" s="27">
        <v>145544</v>
      </c>
      <c r="F23" s="28">
        <f t="shared" si="7"/>
        <v>0.16046213093709882</v>
      </c>
      <c r="G23" s="25">
        <v>121950</v>
      </c>
      <c r="H23" s="26">
        <f t="shared" si="8"/>
        <v>0.11483892200241352</v>
      </c>
      <c r="I23" s="27">
        <v>56682</v>
      </c>
      <c r="J23" s="28">
        <f t="shared" si="9"/>
        <v>3.2665925777478177E-2</v>
      </c>
      <c r="K23" s="25">
        <v>13699</v>
      </c>
      <c r="L23" s="26">
        <f t="shared" si="10"/>
        <v>-0.18258845993197681</v>
      </c>
    </row>
    <row r="24" spans="2:18" outlineLevel="1">
      <c r="B24" s="24" t="s">
        <v>44</v>
      </c>
      <c r="C24" s="25">
        <v>385560</v>
      </c>
      <c r="D24" s="26">
        <f t="shared" si="6"/>
        <v>8.69355923157622E-3</v>
      </c>
      <c r="E24" s="27">
        <v>134928</v>
      </c>
      <c r="F24" s="28">
        <f t="shared" si="7"/>
        <v>2.5779818606171734E-2</v>
      </c>
      <c r="G24" s="25">
        <v>117890</v>
      </c>
      <c r="H24" s="26">
        <f t="shared" si="8"/>
        <v>4.3191944319023179E-3</v>
      </c>
      <c r="I24" s="27">
        <v>55722</v>
      </c>
      <c r="J24" s="28">
        <f t="shared" si="9"/>
        <v>-3.5283933518005517E-2</v>
      </c>
      <c r="K24" s="25">
        <v>12608</v>
      </c>
      <c r="L24" s="26">
        <f t="shared" si="10"/>
        <v>-4.3979375189566294E-2</v>
      </c>
    </row>
    <row r="25" spans="2:18" ht="15" customHeight="1">
      <c r="B25" s="35">
        <v>2011</v>
      </c>
      <c r="C25" s="36">
        <v>5160203</v>
      </c>
      <c r="D25" s="37">
        <f>C25/C38-1</f>
        <v>6.8072009231421982E-2</v>
      </c>
      <c r="E25" s="36">
        <v>1847559</v>
      </c>
      <c r="F25" s="37">
        <f>E25/E38-1</f>
        <v>7.9532885407226583E-2</v>
      </c>
      <c r="G25" s="36">
        <v>1515760</v>
      </c>
      <c r="H25" s="37">
        <f>G25/G38-1</f>
        <v>5.8131027973707283E-2</v>
      </c>
      <c r="I25" s="36">
        <v>727752</v>
      </c>
      <c r="J25" s="37">
        <f>I25/I38-1</f>
        <v>2.2629164980439764E-2</v>
      </c>
      <c r="K25" s="36">
        <v>154803</v>
      </c>
      <c r="L25" s="37">
        <f>K25/K38-1</f>
        <v>-4.2710028494793439E-3</v>
      </c>
      <c r="O25" s="21"/>
      <c r="P25" s="21"/>
      <c r="Q25" s="21"/>
      <c r="R25" s="21"/>
    </row>
    <row r="26" spans="2:18" hidden="1" outlineLevel="1">
      <c r="B26" s="24" t="s">
        <v>33</v>
      </c>
      <c r="C26" s="25">
        <v>406015</v>
      </c>
      <c r="D26" s="26">
        <f>C26/C39-1</f>
        <v>6.7008832719694489E-2</v>
      </c>
      <c r="E26" s="27">
        <v>141884</v>
      </c>
      <c r="F26" s="28">
        <f>E26/E39-1</f>
        <v>7.4284675898934616E-2</v>
      </c>
      <c r="G26" s="25">
        <v>117512</v>
      </c>
      <c r="H26" s="26">
        <f>G26/G39-1</f>
        <v>6.2802980970986244E-2</v>
      </c>
      <c r="I26" s="27">
        <v>57727</v>
      </c>
      <c r="J26" s="28">
        <f>I26/I39-1</f>
        <v>-8.4294348122650353E-2</v>
      </c>
      <c r="K26" s="25">
        <v>13448</v>
      </c>
      <c r="L26" s="26">
        <f>K26/K39-1</f>
        <v>2.7663151459575097E-2</v>
      </c>
    </row>
    <row r="27" spans="2:18" hidden="1" outlineLevel="1">
      <c r="B27" s="24" t="s">
        <v>34</v>
      </c>
      <c r="C27" s="25">
        <v>396639</v>
      </c>
      <c r="D27" s="26">
        <f t="shared" ref="D27:F77" si="11">C27/C40-1</f>
        <v>6.6801684767698877E-2</v>
      </c>
      <c r="E27" s="27">
        <v>137940</v>
      </c>
      <c r="F27" s="28">
        <f t="shared" si="11"/>
        <v>5.3725163665808484E-2</v>
      </c>
      <c r="G27" s="25">
        <v>120562</v>
      </c>
      <c r="H27" s="26">
        <f t="shared" ref="H27:H37" si="12">G27/G40-1</f>
        <v>0.13570594219827425</v>
      </c>
      <c r="I27" s="27">
        <v>56062</v>
      </c>
      <c r="J27" s="28">
        <f t="shared" ref="J27:J37" si="13">I27/I40-1</f>
        <v>-8.2124496545400993E-2</v>
      </c>
      <c r="K27" s="25">
        <v>15073</v>
      </c>
      <c r="L27" s="26">
        <f t="shared" ref="L27:L37" si="14">K27/K40-1</f>
        <v>7.7412437455325334E-2</v>
      </c>
    </row>
    <row r="28" spans="2:18" hidden="1" outlineLevel="1">
      <c r="B28" s="24" t="s">
        <v>35</v>
      </c>
      <c r="C28" s="25">
        <v>433607</v>
      </c>
      <c r="D28" s="26">
        <f t="shared" si="11"/>
        <v>7.0975693492495218E-2</v>
      </c>
      <c r="E28" s="27">
        <v>155317</v>
      </c>
      <c r="F28" s="28">
        <f t="shared" si="11"/>
        <v>6.8513600902599059E-2</v>
      </c>
      <c r="G28" s="25">
        <v>134586</v>
      </c>
      <c r="H28" s="26">
        <f t="shared" si="12"/>
        <v>0.10715695952615989</v>
      </c>
      <c r="I28" s="27">
        <v>54807</v>
      </c>
      <c r="J28" s="28">
        <f t="shared" si="13"/>
        <v>-6.4088114754098369E-2</v>
      </c>
      <c r="K28" s="25">
        <v>13885</v>
      </c>
      <c r="L28" s="26">
        <f t="shared" si="14"/>
        <v>8.4003435084706091E-2</v>
      </c>
    </row>
    <row r="29" spans="2:18" hidden="1" outlineLevel="1">
      <c r="B29" s="24" t="s">
        <v>36</v>
      </c>
      <c r="C29" s="25">
        <v>363673</v>
      </c>
      <c r="D29" s="26">
        <f t="shared" si="11"/>
        <v>2.6704195768659567E-2</v>
      </c>
      <c r="E29" s="27">
        <v>132375</v>
      </c>
      <c r="F29" s="28">
        <f t="shared" si="11"/>
        <v>6.244231309442605E-2</v>
      </c>
      <c r="G29" s="25">
        <v>103019</v>
      </c>
      <c r="H29" s="26">
        <f t="shared" si="12"/>
        <v>-1.918426414303942E-2</v>
      </c>
      <c r="I29" s="27">
        <v>55919</v>
      </c>
      <c r="J29" s="28">
        <f t="shared" si="13"/>
        <v>-2.0408520776399652E-2</v>
      </c>
      <c r="K29" s="25">
        <v>10456</v>
      </c>
      <c r="L29" s="26">
        <f t="shared" si="14"/>
        <v>-5.9965836554886298E-2</v>
      </c>
    </row>
    <row r="30" spans="2:18" hidden="1" outlineLevel="1">
      <c r="B30" s="24" t="s">
        <v>37</v>
      </c>
      <c r="C30" s="25">
        <v>465198</v>
      </c>
      <c r="D30" s="26">
        <f t="shared" si="11"/>
        <v>-5.5239406390156232E-3</v>
      </c>
      <c r="E30" s="27">
        <v>165244</v>
      </c>
      <c r="F30" s="28">
        <f t="shared" si="11"/>
        <v>-2.9460824621167614E-2</v>
      </c>
      <c r="G30" s="25">
        <v>138380</v>
      </c>
      <c r="H30" s="26">
        <f t="shared" si="12"/>
        <v>2.8083209509658147E-2</v>
      </c>
      <c r="I30" s="27">
        <v>72114</v>
      </c>
      <c r="J30" s="28">
        <f t="shared" si="13"/>
        <v>-0.17295716497505587</v>
      </c>
      <c r="K30" s="25">
        <v>9789</v>
      </c>
      <c r="L30" s="26">
        <f t="shared" si="14"/>
        <v>0.25871158544425876</v>
      </c>
    </row>
    <row r="31" spans="2:18" hidden="1" outlineLevel="1">
      <c r="B31" s="24" t="s">
        <v>38</v>
      </c>
      <c r="C31" s="25">
        <v>451259</v>
      </c>
      <c r="D31" s="26">
        <f t="shared" si="11"/>
        <v>3.9300314374877576E-2</v>
      </c>
      <c r="E31" s="27">
        <v>163371</v>
      </c>
      <c r="F31" s="28">
        <f t="shared" si="11"/>
        <v>7.2466717432975392E-2</v>
      </c>
      <c r="G31" s="25">
        <v>136606</v>
      </c>
      <c r="H31" s="26">
        <f t="shared" si="12"/>
        <v>6.2263314644748435E-2</v>
      </c>
      <c r="I31" s="27">
        <v>62047</v>
      </c>
      <c r="J31" s="28">
        <f t="shared" si="13"/>
        <v>-0.14973826294296599</v>
      </c>
      <c r="K31" s="25">
        <v>10611</v>
      </c>
      <c r="L31" s="26">
        <f t="shared" si="14"/>
        <v>-0.10756938603868793</v>
      </c>
    </row>
    <row r="32" spans="2:18" hidden="1" outlineLevel="1">
      <c r="B32" s="24" t="s">
        <v>39</v>
      </c>
      <c r="C32" s="25">
        <v>374943</v>
      </c>
      <c r="D32" s="26">
        <f t="shared" si="11"/>
        <v>7.1700518496075505E-2</v>
      </c>
      <c r="E32" s="27">
        <v>128897</v>
      </c>
      <c r="F32" s="28">
        <f t="shared" si="11"/>
        <v>6.1868239597320906E-2</v>
      </c>
      <c r="G32" s="25">
        <v>107391</v>
      </c>
      <c r="H32" s="26">
        <f t="shared" si="12"/>
        <v>6.1532530692129717E-2</v>
      </c>
      <c r="I32" s="27">
        <v>64679</v>
      </c>
      <c r="J32" s="28">
        <f t="shared" si="13"/>
        <v>4.2469860099284329E-2</v>
      </c>
      <c r="K32" s="25">
        <v>12682</v>
      </c>
      <c r="L32" s="26">
        <f t="shared" si="14"/>
        <v>-5.3333333333333011E-3</v>
      </c>
      <c r="N32" s="29"/>
      <c r="O32" s="29"/>
      <c r="P32" s="29"/>
    </row>
    <row r="33" spans="2:17" hidden="1" outlineLevel="1">
      <c r="B33" s="24" t="s">
        <v>40</v>
      </c>
      <c r="C33" s="25">
        <v>361297</v>
      </c>
      <c r="D33" s="26">
        <f t="shared" si="11"/>
        <v>3.1413702243550334E-2</v>
      </c>
      <c r="E33" s="27">
        <v>132519</v>
      </c>
      <c r="F33" s="28">
        <f t="shared" si="11"/>
        <v>6.9693667514227009E-2</v>
      </c>
      <c r="G33" s="25">
        <v>101676</v>
      </c>
      <c r="H33" s="26">
        <f t="shared" si="12"/>
        <v>1.1520324717960939E-2</v>
      </c>
      <c r="I33" s="27">
        <v>56604</v>
      </c>
      <c r="J33" s="28">
        <f t="shared" si="13"/>
        <v>8.6423492934657453E-3</v>
      </c>
      <c r="K33" s="25">
        <v>12407</v>
      </c>
      <c r="L33" s="26">
        <f t="shared" si="14"/>
        <v>-7.918955024491614E-2</v>
      </c>
    </row>
    <row r="34" spans="2:17" hidden="1" outlineLevel="1">
      <c r="B34" s="24" t="s">
        <v>41</v>
      </c>
      <c r="C34" s="25">
        <v>422549</v>
      </c>
      <c r="D34" s="26">
        <f t="shared" si="11"/>
        <v>9.8439404440409106E-3</v>
      </c>
      <c r="E34" s="27">
        <v>156611</v>
      </c>
      <c r="F34" s="28">
        <f t="shared" si="11"/>
        <v>9.4975074636257428E-2</v>
      </c>
      <c r="G34" s="25">
        <v>125967</v>
      </c>
      <c r="H34" s="26">
        <f t="shared" si="12"/>
        <v>1.8548915284662071E-2</v>
      </c>
      <c r="I34" s="27">
        <v>59800</v>
      </c>
      <c r="J34" s="28">
        <f t="shared" si="13"/>
        <v>-0.15080942913944906</v>
      </c>
      <c r="K34" s="25">
        <v>12595</v>
      </c>
      <c r="L34" s="26">
        <f t="shared" si="14"/>
        <v>-3.7005887300252338E-2</v>
      </c>
    </row>
    <row r="35" spans="2:17" hidden="1" outlineLevel="1">
      <c r="B35" s="24" t="s">
        <v>42</v>
      </c>
      <c r="C35" s="25">
        <v>404361</v>
      </c>
      <c r="D35" s="26">
        <f t="shared" si="11"/>
        <v>-1.2568741025816399E-2</v>
      </c>
      <c r="E35" s="27">
        <v>140329</v>
      </c>
      <c r="F35" s="28">
        <f t="shared" si="11"/>
        <v>3.8927675074590384E-2</v>
      </c>
      <c r="G35" s="25">
        <v>120018</v>
      </c>
      <c r="H35" s="26">
        <f t="shared" si="12"/>
        <v>-4.1397432927852029E-2</v>
      </c>
      <c r="I35" s="27">
        <v>59240</v>
      </c>
      <c r="J35" s="28">
        <f t="shared" si="13"/>
        <v>-9.1257727530718369E-2</v>
      </c>
      <c r="K35" s="25">
        <v>14574</v>
      </c>
      <c r="L35" s="26">
        <f t="shared" si="14"/>
        <v>-6.8932473008369022E-2</v>
      </c>
    </row>
    <row r="36" spans="2:17" hidden="1" outlineLevel="1">
      <c r="B36" s="24" t="s">
        <v>43</v>
      </c>
      <c r="C36" s="25">
        <v>369547</v>
      </c>
      <c r="D36" s="26">
        <f t="shared" si="11"/>
        <v>-4.1586484846284355E-2</v>
      </c>
      <c r="E36" s="27">
        <v>125419</v>
      </c>
      <c r="F36" s="28">
        <f t="shared" si="11"/>
        <v>-6.2582217172925114E-2</v>
      </c>
      <c r="G36" s="25">
        <v>109388</v>
      </c>
      <c r="H36" s="26">
        <f t="shared" si="12"/>
        <v>-4.6960218857272307E-2</v>
      </c>
      <c r="I36" s="27">
        <v>54889</v>
      </c>
      <c r="J36" s="28">
        <f t="shared" si="13"/>
        <v>-7.1534896309076723E-2</v>
      </c>
      <c r="K36" s="25">
        <v>16759</v>
      </c>
      <c r="L36" s="26">
        <f t="shared" si="14"/>
        <v>0.10460058001581851</v>
      </c>
    </row>
    <row r="37" spans="2:17" hidden="1" outlineLevel="1">
      <c r="B37" s="24" t="s">
        <v>44</v>
      </c>
      <c r="C37" s="25">
        <v>382237</v>
      </c>
      <c r="D37" s="26">
        <f t="shared" si="11"/>
        <v>3.9581855908386032E-3</v>
      </c>
      <c r="E37" s="27">
        <v>131537</v>
      </c>
      <c r="F37" s="28">
        <f t="shared" si="11"/>
        <v>-3.5256410256410242E-2</v>
      </c>
      <c r="G37" s="25">
        <v>117383</v>
      </c>
      <c r="H37" s="26">
        <f t="shared" si="12"/>
        <v>2.2963363195872777E-2</v>
      </c>
      <c r="I37" s="27">
        <v>57760</v>
      </c>
      <c r="J37" s="28">
        <f t="shared" si="13"/>
        <v>8.664009703691633E-4</v>
      </c>
      <c r="K37" s="25">
        <v>13188</v>
      </c>
      <c r="L37" s="26">
        <f t="shared" si="14"/>
        <v>-2.8150331613854052E-2</v>
      </c>
    </row>
    <row r="38" spans="2:17" collapsed="1">
      <c r="B38" s="38">
        <v>2010</v>
      </c>
      <c r="C38" s="39">
        <v>4831325</v>
      </c>
      <c r="D38" s="40">
        <f>C38/C51-1</f>
        <v>2.6242294141912259E-2</v>
      </c>
      <c r="E38" s="39">
        <v>1711443</v>
      </c>
      <c r="F38" s="40">
        <f>E38/E51-1</f>
        <v>3.7847681456564475E-2</v>
      </c>
      <c r="G38" s="39">
        <v>1432488</v>
      </c>
      <c r="H38" s="40">
        <f>G38/G51-1</f>
        <v>3.3093153690210819E-2</v>
      </c>
      <c r="I38" s="39">
        <v>711648</v>
      </c>
      <c r="J38" s="40">
        <f>I38/I51-1</f>
        <v>-7.6419928049711094E-2</v>
      </c>
      <c r="K38" s="39">
        <v>155467</v>
      </c>
      <c r="L38" s="40">
        <f>K38/K51-1</f>
        <v>7.0867314880191934E-3</v>
      </c>
    </row>
    <row r="39" spans="2:17" ht="15" hidden="1" customHeight="1" outlineLevel="1">
      <c r="B39" s="24" t="s">
        <v>33</v>
      </c>
      <c r="C39" s="25">
        <v>380517</v>
      </c>
      <c r="D39" s="26">
        <f t="shared" si="11"/>
        <v>-7.2369046545247118E-2</v>
      </c>
      <c r="E39" s="27">
        <v>132073</v>
      </c>
      <c r="F39" s="28">
        <f t="shared" si="11"/>
        <v>-6.8806757290315268E-2</v>
      </c>
      <c r="G39" s="25">
        <v>110568</v>
      </c>
      <c r="H39" s="26">
        <f t="shared" ref="H39:H77" si="15">G39/G52-1</f>
        <v>-6.6692552482083944E-2</v>
      </c>
      <c r="I39" s="27">
        <v>63041</v>
      </c>
      <c r="J39" s="28">
        <f t="shared" ref="J39:J77" si="16">I39/I52-1</f>
        <v>-9.4056275687638302E-2</v>
      </c>
      <c r="K39" s="25">
        <v>13086</v>
      </c>
      <c r="L39" s="26">
        <f t="shared" ref="L39:L77" si="17">K39/K52-1</f>
        <v>-0.18881725762459711</v>
      </c>
      <c r="N39" s="29"/>
      <c r="O39" s="29"/>
      <c r="P39" s="29"/>
    </row>
    <row r="40" spans="2:17" ht="15" hidden="1" customHeight="1" outlineLevel="1">
      <c r="B40" s="24" t="s">
        <v>34</v>
      </c>
      <c r="C40" s="25">
        <v>371802</v>
      </c>
      <c r="D40" s="26">
        <f t="shared" si="11"/>
        <v>-0.1388289248158614</v>
      </c>
      <c r="E40" s="27">
        <v>130907</v>
      </c>
      <c r="F40" s="28">
        <f t="shared" si="11"/>
        <v>-0.12197166849998664</v>
      </c>
      <c r="G40" s="25">
        <v>106156</v>
      </c>
      <c r="H40" s="26">
        <f t="shared" si="15"/>
        <v>-0.18952511833867769</v>
      </c>
      <c r="I40" s="27">
        <v>61078</v>
      </c>
      <c r="J40" s="28">
        <f t="shared" si="16"/>
        <v>-0.10979289035285889</v>
      </c>
      <c r="K40" s="25">
        <v>13990</v>
      </c>
      <c r="L40" s="26">
        <f t="shared" si="17"/>
        <v>-0.21593902370677576</v>
      </c>
      <c r="O40" s="29"/>
      <c r="P40" s="29"/>
      <c r="Q40" s="29"/>
    </row>
    <row r="41" spans="2:17" ht="15" hidden="1" customHeight="1" outlineLevel="1">
      <c r="B41" s="24" t="s">
        <v>35</v>
      </c>
      <c r="C41" s="25">
        <v>404871</v>
      </c>
      <c r="D41" s="26">
        <f t="shared" si="11"/>
        <v>-8.3705814324543937E-2</v>
      </c>
      <c r="E41" s="27">
        <v>145358</v>
      </c>
      <c r="F41" s="28">
        <f t="shared" si="11"/>
        <v>-9.402092955130481E-2</v>
      </c>
      <c r="G41" s="25">
        <v>121560</v>
      </c>
      <c r="H41" s="26">
        <f t="shared" si="15"/>
        <v>-6.9176225554007043E-2</v>
      </c>
      <c r="I41" s="27">
        <v>58560</v>
      </c>
      <c r="J41" s="28">
        <f t="shared" si="16"/>
        <v>-0.12160439197804007</v>
      </c>
      <c r="K41" s="25">
        <v>12809</v>
      </c>
      <c r="L41" s="26">
        <f t="shared" si="17"/>
        <v>-0.31524644499091203</v>
      </c>
    </row>
    <row r="42" spans="2:17" ht="15" hidden="1" customHeight="1" outlineLevel="1">
      <c r="B42" s="24" t="s">
        <v>36</v>
      </c>
      <c r="C42" s="25">
        <v>354214</v>
      </c>
      <c r="D42" s="26">
        <f t="shared" si="11"/>
        <v>-9.4912854949036563E-2</v>
      </c>
      <c r="E42" s="27">
        <v>124595</v>
      </c>
      <c r="F42" s="28">
        <f t="shared" si="11"/>
        <v>-9.3458963911525084E-2</v>
      </c>
      <c r="G42" s="25">
        <v>105034</v>
      </c>
      <c r="H42" s="26">
        <f t="shared" si="15"/>
        <v>-3.8475974257806467E-2</v>
      </c>
      <c r="I42" s="27">
        <v>57084</v>
      </c>
      <c r="J42" s="28">
        <f t="shared" si="16"/>
        <v>-0.18748576634024139</v>
      </c>
      <c r="K42" s="25">
        <v>11123</v>
      </c>
      <c r="L42" s="26">
        <f t="shared" si="17"/>
        <v>-0.2650323774283071</v>
      </c>
    </row>
    <row r="43" spans="2:17" ht="15" hidden="1" customHeight="1" outlineLevel="1">
      <c r="B43" s="24" t="s">
        <v>37</v>
      </c>
      <c r="C43" s="25">
        <v>467782</v>
      </c>
      <c r="D43" s="26">
        <f t="shared" si="11"/>
        <v>-0.12032194672458696</v>
      </c>
      <c r="E43" s="27">
        <v>170260</v>
      </c>
      <c r="F43" s="28">
        <f t="shared" si="11"/>
        <v>-9.4352067575186993E-2</v>
      </c>
      <c r="G43" s="25">
        <v>134600</v>
      </c>
      <c r="H43" s="26">
        <f t="shared" si="15"/>
        <v>-7.405496508788223E-2</v>
      </c>
      <c r="I43" s="27">
        <v>87195</v>
      </c>
      <c r="J43" s="28">
        <f t="shared" si="16"/>
        <v>-0.18687170113956397</v>
      </c>
      <c r="K43" s="25">
        <v>7777</v>
      </c>
      <c r="L43" s="26">
        <f t="shared" si="17"/>
        <v>-0.36813454663633405</v>
      </c>
    </row>
    <row r="44" spans="2:17" ht="15" hidden="1" customHeight="1" outlineLevel="1">
      <c r="B44" s="24" t="s">
        <v>38</v>
      </c>
      <c r="C44" s="25">
        <v>434195</v>
      </c>
      <c r="D44" s="26">
        <f t="shared" si="11"/>
        <v>-7.129030533126568E-2</v>
      </c>
      <c r="E44" s="27">
        <v>152332</v>
      </c>
      <c r="F44" s="28">
        <f t="shared" si="11"/>
        <v>-5.5440154272568876E-2</v>
      </c>
      <c r="G44" s="25">
        <v>128599</v>
      </c>
      <c r="H44" s="26">
        <f t="shared" si="15"/>
        <v>-3.1969347966818717E-2</v>
      </c>
      <c r="I44" s="27">
        <v>72974</v>
      </c>
      <c r="J44" s="28">
        <f t="shared" si="16"/>
        <v>-0.17509947549285587</v>
      </c>
      <c r="K44" s="25">
        <v>11890</v>
      </c>
      <c r="L44" s="26">
        <f t="shared" si="17"/>
        <v>-0.27220419905735449</v>
      </c>
      <c r="O44" s="21"/>
      <c r="P44" s="21"/>
      <c r="Q44" s="21"/>
    </row>
    <row r="45" spans="2:17" ht="15" hidden="1" customHeight="1" outlineLevel="1">
      <c r="B45" s="24" t="s">
        <v>39</v>
      </c>
      <c r="C45" s="25">
        <v>349858</v>
      </c>
      <c r="D45" s="26">
        <f t="shared" si="11"/>
        <v>-0.13063854424733679</v>
      </c>
      <c r="E45" s="27">
        <v>121387</v>
      </c>
      <c r="F45" s="28">
        <f t="shared" si="11"/>
        <v>-0.17064422019226166</v>
      </c>
      <c r="G45" s="25">
        <v>101166</v>
      </c>
      <c r="H45" s="26">
        <f t="shared" si="15"/>
        <v>-0.16294194060847766</v>
      </c>
      <c r="I45" s="27">
        <v>62044</v>
      </c>
      <c r="J45" s="28">
        <f t="shared" si="16"/>
        <v>-0.1513029204568771</v>
      </c>
      <c r="K45" s="25">
        <v>12750</v>
      </c>
      <c r="L45" s="26">
        <f t="shared" si="17"/>
        <v>-0.17422279792746109</v>
      </c>
    </row>
    <row r="46" spans="2:17" ht="15" hidden="1" customHeight="1" outlineLevel="1">
      <c r="B46" s="24" t="s">
        <v>40</v>
      </c>
      <c r="C46" s="25">
        <v>350293</v>
      </c>
      <c r="D46" s="26">
        <f t="shared" si="11"/>
        <v>-0.152212689231216</v>
      </c>
      <c r="E46" s="27">
        <v>123885</v>
      </c>
      <c r="F46" s="28">
        <f t="shared" si="11"/>
        <v>-0.19295788410800951</v>
      </c>
      <c r="G46" s="25">
        <v>100518</v>
      </c>
      <c r="H46" s="26">
        <f t="shared" si="15"/>
        <v>-0.11585891459231246</v>
      </c>
      <c r="I46" s="27">
        <v>56119</v>
      </c>
      <c r="J46" s="28">
        <f t="shared" si="16"/>
        <v>-0.2458340052679675</v>
      </c>
      <c r="K46" s="25">
        <v>13474</v>
      </c>
      <c r="L46" s="26">
        <f t="shared" si="17"/>
        <v>-0.22727533405975797</v>
      </c>
    </row>
    <row r="47" spans="2:17" ht="15" hidden="1" customHeight="1" outlineLevel="1">
      <c r="B47" s="24" t="s">
        <v>41</v>
      </c>
      <c r="C47" s="25">
        <v>418430</v>
      </c>
      <c r="D47" s="26">
        <f t="shared" si="11"/>
        <v>-1.4331682818470082E-2</v>
      </c>
      <c r="E47" s="27">
        <v>143027</v>
      </c>
      <c r="F47" s="28">
        <f t="shared" si="11"/>
        <v>-7.1385905909545411E-2</v>
      </c>
      <c r="G47" s="25">
        <v>123673</v>
      </c>
      <c r="H47" s="26">
        <f t="shared" si="15"/>
        <v>4.0475509414278799E-2</v>
      </c>
      <c r="I47" s="27">
        <v>70420</v>
      </c>
      <c r="J47" s="28">
        <f t="shared" si="16"/>
        <v>-8.3955563649608433E-2</v>
      </c>
      <c r="K47" s="25">
        <v>13079</v>
      </c>
      <c r="L47" s="26">
        <f t="shared" si="17"/>
        <v>-0.25657932132097994</v>
      </c>
    </row>
    <row r="48" spans="2:17" ht="15" hidden="1" customHeight="1" outlineLevel="1">
      <c r="B48" s="24" t="s">
        <v>42</v>
      </c>
      <c r="C48" s="25">
        <v>409508</v>
      </c>
      <c r="D48" s="26">
        <f t="shared" si="11"/>
        <v>-0.19401357652194617</v>
      </c>
      <c r="E48" s="27">
        <v>135071</v>
      </c>
      <c r="F48" s="28">
        <f t="shared" si="11"/>
        <v>-0.2637055934411574</v>
      </c>
      <c r="G48" s="25">
        <v>125201</v>
      </c>
      <c r="H48" s="26">
        <f t="shared" si="15"/>
        <v>-0.15002138507389728</v>
      </c>
      <c r="I48" s="27">
        <v>65189</v>
      </c>
      <c r="J48" s="28">
        <f t="shared" si="16"/>
        <v>-0.26371727393887368</v>
      </c>
      <c r="K48" s="25">
        <v>15653</v>
      </c>
      <c r="L48" s="26">
        <f t="shared" si="17"/>
        <v>-5.4256540390308694E-2</v>
      </c>
    </row>
    <row r="49" spans="2:12" ht="15" hidden="1" customHeight="1" outlineLevel="1">
      <c r="B49" s="24" t="s">
        <v>43</v>
      </c>
      <c r="C49" s="25">
        <v>385582</v>
      </c>
      <c r="D49" s="26">
        <f t="shared" si="11"/>
        <v>-0.16162881209259039</v>
      </c>
      <c r="E49" s="27">
        <v>133792</v>
      </c>
      <c r="F49" s="28">
        <f t="shared" si="11"/>
        <v>-0.20482128210919204</v>
      </c>
      <c r="G49" s="25">
        <v>114778</v>
      </c>
      <c r="H49" s="26">
        <f t="shared" si="15"/>
        <v>-0.16227775669284439</v>
      </c>
      <c r="I49" s="27">
        <v>59118</v>
      </c>
      <c r="J49" s="28">
        <f t="shared" si="16"/>
        <v>-0.13854807215923992</v>
      </c>
      <c r="K49" s="25">
        <v>15172</v>
      </c>
      <c r="L49" s="26">
        <f t="shared" si="17"/>
        <v>-0.21611986566778607</v>
      </c>
    </row>
    <row r="50" spans="2:12" ht="15" hidden="1" customHeight="1" outlineLevel="1">
      <c r="B50" s="24" t="s">
        <v>44</v>
      </c>
      <c r="C50" s="25">
        <v>380730</v>
      </c>
      <c r="D50" s="26">
        <f t="shared" si="11"/>
        <v>-7.081686992217151E-2</v>
      </c>
      <c r="E50" s="27">
        <v>136344</v>
      </c>
      <c r="F50" s="28">
        <f t="shared" si="11"/>
        <v>-7.3315616695325936E-2</v>
      </c>
      <c r="G50" s="25">
        <v>114748</v>
      </c>
      <c r="H50" s="26">
        <f t="shared" si="15"/>
        <v>-8.6466734071603102E-2</v>
      </c>
      <c r="I50" s="27">
        <v>57710</v>
      </c>
      <c r="J50" s="28">
        <f t="shared" si="16"/>
        <v>-0.12425263285683941</v>
      </c>
      <c r="K50" s="25">
        <v>13570</v>
      </c>
      <c r="L50" s="26">
        <f t="shared" si="17"/>
        <v>-0.20091861971499236</v>
      </c>
    </row>
    <row r="51" spans="2:12" collapsed="1">
      <c r="B51" s="38">
        <v>2009</v>
      </c>
      <c r="C51" s="39">
        <v>4707782</v>
      </c>
      <c r="D51" s="40">
        <f t="shared" si="11"/>
        <v>-0.11045141390545221</v>
      </c>
      <c r="E51" s="39">
        <v>1649031</v>
      </c>
      <c r="F51" s="40">
        <f t="shared" si="11"/>
        <v>-0.12786598265284532</v>
      </c>
      <c r="G51" s="39">
        <v>1386601</v>
      </c>
      <c r="H51" s="40">
        <f t="shared" si="15"/>
        <v>-9.4211475926005761E-2</v>
      </c>
      <c r="I51" s="39">
        <v>770532</v>
      </c>
      <c r="J51" s="40">
        <f t="shared" si="16"/>
        <v>-0.16088823451900369</v>
      </c>
      <c r="K51" s="39">
        <v>154373</v>
      </c>
      <c r="L51" s="40">
        <f t="shared" si="17"/>
        <v>-0.22743196308640867</v>
      </c>
    </row>
    <row r="52" spans="2:12" ht="15" hidden="1" customHeight="1" outlineLevel="1">
      <c r="B52" s="24" t="s">
        <v>33</v>
      </c>
      <c r="C52" s="25">
        <v>410203</v>
      </c>
      <c r="D52" s="26">
        <f t="shared" si="11"/>
        <v>-6.4181358592495297E-2</v>
      </c>
      <c r="E52" s="27">
        <v>141832</v>
      </c>
      <c r="F52" s="28">
        <f t="shared" si="11"/>
        <v>-5.1887107771702023E-2</v>
      </c>
      <c r="G52" s="25">
        <v>118469</v>
      </c>
      <c r="H52" s="26">
        <f t="shared" si="15"/>
        <v>-8.6831516795905506E-2</v>
      </c>
      <c r="I52" s="27">
        <v>69586</v>
      </c>
      <c r="J52" s="28">
        <f t="shared" si="16"/>
        <v>-0.11733218326652795</v>
      </c>
      <c r="K52" s="25">
        <v>16132</v>
      </c>
      <c r="L52" s="26">
        <f t="shared" si="17"/>
        <v>-4.5104770924588644E-2</v>
      </c>
    </row>
    <row r="53" spans="2:12" ht="15" hidden="1" customHeight="1" outlineLevel="1">
      <c r="B53" s="24" t="s">
        <v>34</v>
      </c>
      <c r="C53" s="25">
        <v>431740</v>
      </c>
      <c r="D53" s="26">
        <f t="shared" si="11"/>
        <v>-5.6367888444473602E-2</v>
      </c>
      <c r="E53" s="27">
        <v>149092</v>
      </c>
      <c r="F53" s="28">
        <f t="shared" si="11"/>
        <v>-0.10064182993919502</v>
      </c>
      <c r="G53" s="25">
        <v>130980</v>
      </c>
      <c r="H53" s="26">
        <f t="shared" si="15"/>
        <v>-5.6934639034388335E-3</v>
      </c>
      <c r="I53" s="27">
        <v>68611</v>
      </c>
      <c r="J53" s="28">
        <f t="shared" si="16"/>
        <v>-9.9096614932114857E-2</v>
      </c>
      <c r="K53" s="25">
        <v>17843</v>
      </c>
      <c r="L53" s="26">
        <f t="shared" si="17"/>
        <v>-5.6375271034956875E-2</v>
      </c>
    </row>
    <row r="54" spans="2:12" ht="15" hidden="1" customHeight="1" outlineLevel="1">
      <c r="B54" s="24" t="s">
        <v>35</v>
      </c>
      <c r="C54" s="25">
        <v>441857</v>
      </c>
      <c r="D54" s="26">
        <f t="shared" si="11"/>
        <v>-5.4131060229822059E-2</v>
      </c>
      <c r="E54" s="27">
        <v>160443</v>
      </c>
      <c r="F54" s="28">
        <f t="shared" si="11"/>
        <v>-6.0896591687299217E-2</v>
      </c>
      <c r="G54" s="25">
        <v>130594</v>
      </c>
      <c r="H54" s="26">
        <f t="shared" si="15"/>
        <v>-1.7691393498111996E-2</v>
      </c>
      <c r="I54" s="27">
        <v>66667</v>
      </c>
      <c r="J54" s="28">
        <f t="shared" si="16"/>
        <v>-0.15801106367930484</v>
      </c>
      <c r="K54" s="25">
        <v>18706</v>
      </c>
      <c r="L54" s="26">
        <f t="shared" si="17"/>
        <v>7.8404243053153522E-2</v>
      </c>
    </row>
    <row r="55" spans="2:12" ht="15" hidden="1" customHeight="1" outlineLevel="1">
      <c r="B55" s="24" t="s">
        <v>36</v>
      </c>
      <c r="C55" s="25">
        <v>391359</v>
      </c>
      <c r="D55" s="26">
        <f t="shared" si="11"/>
        <v>-4.4741254951926934E-2</v>
      </c>
      <c r="E55" s="27">
        <v>137440</v>
      </c>
      <c r="F55" s="28">
        <f t="shared" si="11"/>
        <v>-3.4648423507266157E-2</v>
      </c>
      <c r="G55" s="25">
        <v>109237</v>
      </c>
      <c r="H55" s="26">
        <f t="shared" si="15"/>
        <v>-6.2497725701393669E-3</v>
      </c>
      <c r="I55" s="27">
        <v>70256</v>
      </c>
      <c r="J55" s="28">
        <f t="shared" si="16"/>
        <v>-0.13965221650746995</v>
      </c>
      <c r="K55" s="25">
        <v>15134</v>
      </c>
      <c r="L55" s="26">
        <f t="shared" si="17"/>
        <v>7.6004265908282909E-2</v>
      </c>
    </row>
    <row r="56" spans="2:12" ht="13.5" hidden="1" customHeight="1" outlineLevel="1">
      <c r="B56" s="24" t="s">
        <v>37</v>
      </c>
      <c r="C56" s="25">
        <v>531765</v>
      </c>
      <c r="D56" s="26">
        <f t="shared" si="11"/>
        <v>6.0027393528467865E-3</v>
      </c>
      <c r="E56" s="27">
        <v>187998</v>
      </c>
      <c r="F56" s="28">
        <f t="shared" si="11"/>
        <v>1.26910936102822E-2</v>
      </c>
      <c r="G56" s="25">
        <v>145365</v>
      </c>
      <c r="H56" s="26">
        <f t="shared" si="15"/>
        <v>4.7388823241202305E-2</v>
      </c>
      <c r="I56" s="27">
        <v>107234</v>
      </c>
      <c r="J56" s="28">
        <f t="shared" si="16"/>
        <v>-6.2992057181304184E-2</v>
      </c>
      <c r="K56" s="25">
        <v>12308</v>
      </c>
      <c r="L56" s="26">
        <f t="shared" si="17"/>
        <v>0.23487508778970612</v>
      </c>
    </row>
    <row r="57" spans="2:12" ht="13.5" hidden="1" customHeight="1" outlineLevel="1">
      <c r="B57" s="24" t="s">
        <v>38</v>
      </c>
      <c r="C57" s="25">
        <v>467525</v>
      </c>
      <c r="D57" s="26">
        <f t="shared" si="11"/>
        <v>2.8873029458640342E-3</v>
      </c>
      <c r="E57" s="27">
        <v>161273</v>
      </c>
      <c r="F57" s="28">
        <f t="shared" si="11"/>
        <v>5.9506359196352943E-3</v>
      </c>
      <c r="G57" s="25">
        <v>132846</v>
      </c>
      <c r="H57" s="26">
        <f t="shared" si="15"/>
        <v>6.1799638729478801E-2</v>
      </c>
      <c r="I57" s="27">
        <v>88464</v>
      </c>
      <c r="J57" s="28">
        <f t="shared" si="16"/>
        <v>-0.11488203629960181</v>
      </c>
      <c r="K57" s="25">
        <v>16337</v>
      </c>
      <c r="L57" s="26">
        <f t="shared" si="17"/>
        <v>0.13767409470752079</v>
      </c>
    </row>
    <row r="58" spans="2:12" ht="15" hidden="1" customHeight="1" outlineLevel="1">
      <c r="B58" s="24" t="s">
        <v>39</v>
      </c>
      <c r="C58" s="25">
        <v>402431</v>
      </c>
      <c r="D58" s="26">
        <f t="shared" si="11"/>
        <v>-2.1998478673481037E-2</v>
      </c>
      <c r="E58" s="27">
        <v>146363</v>
      </c>
      <c r="F58" s="28">
        <f t="shared" si="11"/>
        <v>1.2850677480519934E-2</v>
      </c>
      <c r="G58" s="25">
        <v>120859</v>
      </c>
      <c r="H58" s="26">
        <f t="shared" si="15"/>
        <v>8.3237729896389778E-2</v>
      </c>
      <c r="I58" s="27">
        <v>73105</v>
      </c>
      <c r="J58" s="28">
        <f t="shared" si="16"/>
        <v>-0.11287876029948907</v>
      </c>
      <c r="K58" s="25">
        <v>15440</v>
      </c>
      <c r="L58" s="26">
        <f t="shared" si="17"/>
        <v>0.17227241667299364</v>
      </c>
    </row>
    <row r="59" spans="2:12" ht="15" hidden="1" customHeight="1" outlineLevel="1">
      <c r="B59" s="24" t="s">
        <v>40</v>
      </c>
      <c r="C59" s="25">
        <v>413185</v>
      </c>
      <c r="D59" s="26">
        <f t="shared" si="11"/>
        <v>0.20972440587551566</v>
      </c>
      <c r="E59" s="27">
        <v>153505</v>
      </c>
      <c r="F59" s="28">
        <f t="shared" si="11"/>
        <v>0.32186036098098647</v>
      </c>
      <c r="G59" s="25">
        <v>113690</v>
      </c>
      <c r="H59" s="26">
        <f t="shared" si="15"/>
        <v>0.16663759222583652</v>
      </c>
      <c r="I59" s="27">
        <v>74412</v>
      </c>
      <c r="J59" s="28">
        <f t="shared" si="16"/>
        <v>0.20277369195209083</v>
      </c>
      <c r="K59" s="25">
        <v>17437</v>
      </c>
      <c r="L59" s="26">
        <f t="shared" si="17"/>
        <v>0.18409615645796551</v>
      </c>
    </row>
    <row r="60" spans="2:12" ht="15" hidden="1" customHeight="1" outlineLevel="1">
      <c r="B60" s="24" t="s">
        <v>41</v>
      </c>
      <c r="C60" s="25">
        <v>424514</v>
      </c>
      <c r="D60" s="26">
        <f t="shared" si="11"/>
        <v>-3.1314106294082933E-2</v>
      </c>
      <c r="E60" s="27">
        <v>154022</v>
      </c>
      <c r="F60" s="28">
        <f t="shared" si="11"/>
        <v>-4.3288134119298549E-2</v>
      </c>
      <c r="G60" s="25">
        <v>118862</v>
      </c>
      <c r="H60" s="26">
        <f t="shared" si="15"/>
        <v>4.3509560514810364E-2</v>
      </c>
      <c r="I60" s="27">
        <v>76874</v>
      </c>
      <c r="J60" s="28">
        <f t="shared" si="16"/>
        <v>-4.4972296071756901E-2</v>
      </c>
      <c r="K60" s="25">
        <v>17593</v>
      </c>
      <c r="L60" s="26">
        <f t="shared" si="17"/>
        <v>0.13561838368190027</v>
      </c>
    </row>
    <row r="61" spans="2:12" ht="15" hidden="1" customHeight="1" outlineLevel="1">
      <c r="B61" s="24" t="s">
        <v>42</v>
      </c>
      <c r="C61" s="25">
        <v>508083</v>
      </c>
      <c r="D61" s="26">
        <f t="shared" si="11"/>
        <v>3.8962924489140738E-2</v>
      </c>
      <c r="E61" s="27">
        <v>183447</v>
      </c>
      <c r="F61" s="28">
        <f t="shared" si="11"/>
        <v>5.2170621332828571E-2</v>
      </c>
      <c r="G61" s="25">
        <v>147299</v>
      </c>
      <c r="H61" s="26">
        <f t="shared" si="15"/>
        <v>6.5538668537822087E-2</v>
      </c>
      <c r="I61" s="27">
        <v>88538</v>
      </c>
      <c r="J61" s="28">
        <f t="shared" si="16"/>
        <v>0.10897066559783553</v>
      </c>
      <c r="K61" s="25">
        <v>16551</v>
      </c>
      <c r="L61" s="26">
        <f t="shared" si="17"/>
        <v>-0.12916973587288227</v>
      </c>
    </row>
    <row r="62" spans="2:12" ht="15" hidden="1" customHeight="1" outlineLevel="1">
      <c r="B62" s="24" t="s">
        <v>43</v>
      </c>
      <c r="C62" s="25">
        <v>459918</v>
      </c>
      <c r="D62" s="26">
        <f t="shared" si="11"/>
        <v>8.5003986921011743E-2</v>
      </c>
      <c r="E62" s="27">
        <v>168254</v>
      </c>
      <c r="F62" s="28">
        <f t="shared" si="11"/>
        <v>0.11124026655923291</v>
      </c>
      <c r="G62" s="25">
        <v>137012</v>
      </c>
      <c r="H62" s="26">
        <f t="shared" si="15"/>
        <v>9.899735301195145E-2</v>
      </c>
      <c r="I62" s="27">
        <v>68626</v>
      </c>
      <c r="J62" s="28">
        <f t="shared" si="16"/>
        <v>6.2020732225855912E-3</v>
      </c>
      <c r="K62" s="25">
        <v>19355</v>
      </c>
      <c r="L62" s="26">
        <f t="shared" si="17"/>
        <v>0.27151491262646177</v>
      </c>
    </row>
    <row r="63" spans="2:12" ht="15" hidden="1" customHeight="1" outlineLevel="1">
      <c r="B63" s="24" t="s">
        <v>44</v>
      </c>
      <c r="C63" s="25">
        <v>409747</v>
      </c>
      <c r="D63" s="26">
        <f t="shared" si="11"/>
        <v>6.4378104075888398E-3</v>
      </c>
      <c r="E63" s="27">
        <v>147131</v>
      </c>
      <c r="F63" s="28">
        <f t="shared" si="11"/>
        <v>6.0652060939252461E-3</v>
      </c>
      <c r="G63" s="25">
        <v>125609</v>
      </c>
      <c r="H63" s="26">
        <f t="shared" si="15"/>
        <v>3.8176708818910665E-2</v>
      </c>
      <c r="I63" s="27">
        <v>65898</v>
      </c>
      <c r="J63" s="28">
        <f t="shared" si="16"/>
        <v>-6.3481053695019218E-3</v>
      </c>
      <c r="K63" s="25">
        <v>16982</v>
      </c>
      <c r="L63" s="26">
        <f t="shared" si="17"/>
        <v>0.17060729303095057</v>
      </c>
    </row>
    <row r="64" spans="2:12" collapsed="1">
      <c r="B64" s="38">
        <v>2008</v>
      </c>
      <c r="C64" s="39">
        <v>5292327</v>
      </c>
      <c r="D64" s="40">
        <f t="shared" si="11"/>
        <v>2.5655529758368267E-3</v>
      </c>
      <c r="E64" s="39">
        <v>1890800</v>
      </c>
      <c r="F64" s="40">
        <f t="shared" si="11"/>
        <v>1.2106957459176781E-2</v>
      </c>
      <c r="G64" s="39">
        <v>1530822</v>
      </c>
      <c r="H64" s="40">
        <f t="shared" si="15"/>
        <v>3.780039374562727E-2</v>
      </c>
      <c r="I64" s="39">
        <v>918271</v>
      </c>
      <c r="J64" s="40">
        <f t="shared" si="16"/>
        <v>-5.2693096088199387E-2</v>
      </c>
      <c r="K64" s="39">
        <v>199818</v>
      </c>
      <c r="L64" s="40">
        <f t="shared" si="17"/>
        <v>8.7948166498788449E-2</v>
      </c>
    </row>
    <row r="65" spans="2:14" ht="15" hidden="1" customHeight="1" outlineLevel="1">
      <c r="B65" s="24" t="s">
        <v>33</v>
      </c>
      <c r="C65" s="25">
        <v>438336</v>
      </c>
      <c r="D65" s="26">
        <f t="shared" si="11"/>
        <v>-3.96487545817239E-2</v>
      </c>
      <c r="E65" s="27">
        <v>149594</v>
      </c>
      <c r="F65" s="28">
        <f t="shared" si="11"/>
        <v>-6.4154295616488111E-2</v>
      </c>
      <c r="G65" s="25">
        <v>129734</v>
      </c>
      <c r="H65" s="26">
        <f t="shared" si="15"/>
        <v>-2.2218537555960816E-2</v>
      </c>
      <c r="I65" s="27">
        <v>78836</v>
      </c>
      <c r="J65" s="28">
        <f t="shared" si="16"/>
        <v>3.436241258511874E-2</v>
      </c>
      <c r="K65" s="25">
        <v>16894</v>
      </c>
      <c r="L65" s="26">
        <f t="shared" si="17"/>
        <v>3.8623804147601692E-3</v>
      </c>
    </row>
    <row r="66" spans="2:14" ht="15" hidden="1" customHeight="1" outlineLevel="1">
      <c r="B66" s="24" t="s">
        <v>34</v>
      </c>
      <c r="C66" s="25">
        <v>457530</v>
      </c>
      <c r="D66" s="26">
        <f t="shared" si="11"/>
        <v>5.778234000790694E-2</v>
      </c>
      <c r="E66" s="27">
        <v>165776</v>
      </c>
      <c r="F66" s="28">
        <f t="shared" si="11"/>
        <v>8.8654811001076972E-2</v>
      </c>
      <c r="G66" s="25">
        <v>131730</v>
      </c>
      <c r="H66" s="26">
        <f t="shared" si="15"/>
        <v>7.21000073247553E-2</v>
      </c>
      <c r="I66" s="27">
        <v>76158</v>
      </c>
      <c r="J66" s="28">
        <f t="shared" si="16"/>
        <v>3.5895482800364586E-2</v>
      </c>
      <c r="K66" s="25">
        <v>18909</v>
      </c>
      <c r="L66" s="26">
        <f t="shared" si="17"/>
        <v>4.5447006137004475E-2</v>
      </c>
    </row>
    <row r="67" spans="2:14" ht="15" hidden="1" customHeight="1" outlineLevel="1">
      <c r="B67" s="24" t="s">
        <v>35</v>
      </c>
      <c r="C67" s="25">
        <v>467144</v>
      </c>
      <c r="D67" s="26">
        <f t="shared" si="11"/>
        <v>-4.2374670725582431E-2</v>
      </c>
      <c r="E67" s="27">
        <v>170847</v>
      </c>
      <c r="F67" s="28">
        <f t="shared" si="11"/>
        <v>-3.4004104918551881E-2</v>
      </c>
      <c r="G67" s="25">
        <v>132946</v>
      </c>
      <c r="H67" s="26">
        <f t="shared" si="15"/>
        <v>-8.5439511302505378E-2</v>
      </c>
      <c r="I67" s="27">
        <v>79178</v>
      </c>
      <c r="J67" s="28">
        <f t="shared" si="16"/>
        <v>1.6699137211244608E-3</v>
      </c>
      <c r="K67" s="25">
        <v>17346</v>
      </c>
      <c r="L67" s="26">
        <f t="shared" si="17"/>
        <v>0.10266353060835298</v>
      </c>
    </row>
    <row r="68" spans="2:14" ht="15" hidden="1" customHeight="1" outlineLevel="1">
      <c r="B68" s="24" t="s">
        <v>36</v>
      </c>
      <c r="C68" s="25">
        <v>409689</v>
      </c>
      <c r="D68" s="26">
        <f t="shared" si="11"/>
        <v>-0.11690873113384459</v>
      </c>
      <c r="E68" s="27">
        <v>142373</v>
      </c>
      <c r="F68" s="28">
        <f t="shared" si="11"/>
        <v>-0.12996211195306773</v>
      </c>
      <c r="G68" s="25">
        <v>109924</v>
      </c>
      <c r="H68" s="26">
        <f t="shared" si="15"/>
        <v>-0.12626977187822908</v>
      </c>
      <c r="I68" s="27">
        <v>81660</v>
      </c>
      <c r="J68" s="28">
        <f t="shared" si="16"/>
        <v>-0.10450707314398511</v>
      </c>
      <c r="K68" s="25">
        <v>14065</v>
      </c>
      <c r="L68" s="26">
        <f t="shared" si="17"/>
        <v>-2.3467333194473361E-2</v>
      </c>
    </row>
    <row r="69" spans="2:14" ht="15" hidden="1" customHeight="1" outlineLevel="1">
      <c r="B69" s="24" t="s">
        <v>37</v>
      </c>
      <c r="C69" s="25">
        <v>528592</v>
      </c>
      <c r="D69" s="26">
        <f t="shared" si="11"/>
        <v>-8.2683081957001248E-3</v>
      </c>
      <c r="E69" s="27">
        <v>185642</v>
      </c>
      <c r="F69" s="28">
        <f t="shared" si="11"/>
        <v>1.8695640244738909E-2</v>
      </c>
      <c r="G69" s="25">
        <v>138788</v>
      </c>
      <c r="H69" s="26">
        <f t="shared" si="15"/>
        <v>-3.8484720422881646E-2</v>
      </c>
      <c r="I69" s="27">
        <v>114443</v>
      </c>
      <c r="J69" s="28">
        <f t="shared" si="16"/>
        <v>1.3406653738189389E-2</v>
      </c>
      <c r="K69" s="25">
        <v>9967</v>
      </c>
      <c r="L69" s="26">
        <f t="shared" si="17"/>
        <v>-0.1125456326239872</v>
      </c>
    </row>
    <row r="70" spans="2:14" ht="15" hidden="1" customHeight="1" outlineLevel="1">
      <c r="B70" s="24" t="s">
        <v>38</v>
      </c>
      <c r="C70" s="25">
        <v>466179</v>
      </c>
      <c r="D70" s="26">
        <f t="shared" si="11"/>
        <v>-4.1072023630761123E-2</v>
      </c>
      <c r="E70" s="27">
        <v>160319</v>
      </c>
      <c r="F70" s="28">
        <f t="shared" si="11"/>
        <v>-4.5686155457932975E-2</v>
      </c>
      <c r="G70" s="25">
        <v>125114</v>
      </c>
      <c r="H70" s="26">
        <f t="shared" si="15"/>
        <v>-2.0051067562698699E-2</v>
      </c>
      <c r="I70" s="27">
        <v>99946</v>
      </c>
      <c r="J70" s="28">
        <f t="shared" si="16"/>
        <v>-3.1343283582089598E-2</v>
      </c>
      <c r="K70" s="25">
        <v>14360</v>
      </c>
      <c r="L70" s="26">
        <f t="shared" si="17"/>
        <v>-2.6968423905678329E-2</v>
      </c>
    </row>
    <row r="71" spans="2:14" ht="15" hidden="1" customHeight="1" outlineLevel="1" thickBot="1">
      <c r="B71" s="24" t="s">
        <v>39</v>
      </c>
      <c r="C71" s="25">
        <v>411483</v>
      </c>
      <c r="D71" s="26">
        <f t="shared" si="11"/>
        <v>-3.2075724679442752E-2</v>
      </c>
      <c r="E71" s="27">
        <v>144506</v>
      </c>
      <c r="F71" s="28">
        <f t="shared" si="11"/>
        <v>-4.3272732087763721E-2</v>
      </c>
      <c r="G71" s="25">
        <v>111572</v>
      </c>
      <c r="H71" s="26">
        <f t="shared" si="15"/>
        <v>-2.6031391308902307E-2</v>
      </c>
      <c r="I71" s="27">
        <v>82407</v>
      </c>
      <c r="J71" s="28">
        <f t="shared" si="16"/>
        <v>2.8737282316958934E-2</v>
      </c>
      <c r="K71" s="25">
        <v>13171</v>
      </c>
      <c r="L71" s="26">
        <f t="shared" si="17"/>
        <v>-0.1635867149298279</v>
      </c>
    </row>
    <row r="72" spans="2:14" ht="16.5" hidden="1" customHeight="1" outlineLevel="1" thickBot="1">
      <c r="B72" s="24" t="s">
        <v>40</v>
      </c>
      <c r="C72" s="25">
        <v>341553</v>
      </c>
      <c r="D72" s="26">
        <f t="shared" si="11"/>
        <v>-9.2574880844212726E-2</v>
      </c>
      <c r="E72" s="27">
        <v>116128</v>
      </c>
      <c r="F72" s="28">
        <f t="shared" si="11"/>
        <v>-0.12235674662555363</v>
      </c>
      <c r="G72" s="25">
        <v>97451</v>
      </c>
      <c r="H72" s="26">
        <f t="shared" si="15"/>
        <v>-5.3726792511458066E-2</v>
      </c>
      <c r="I72" s="27">
        <v>61867</v>
      </c>
      <c r="J72" s="28">
        <f t="shared" si="16"/>
        <v>-0.10985295387183103</v>
      </c>
      <c r="K72" s="25">
        <v>14726</v>
      </c>
      <c r="L72" s="26">
        <f t="shared" si="17"/>
        <v>-1.6948003525184552E-3</v>
      </c>
      <c r="N72" s="41" t="s">
        <v>45</v>
      </c>
    </row>
    <row r="73" spans="2:14" ht="15" hidden="1" customHeight="1" outlineLevel="1">
      <c r="B73" s="24" t="s">
        <v>41</v>
      </c>
      <c r="C73" s="25">
        <v>438237</v>
      </c>
      <c r="D73" s="26">
        <f t="shared" si="11"/>
        <v>-8.0464135463768294E-2</v>
      </c>
      <c r="E73" s="27">
        <v>160991</v>
      </c>
      <c r="F73" s="28">
        <f t="shared" si="11"/>
        <v>-7.4987646660001572E-2</v>
      </c>
      <c r="G73" s="25">
        <v>113906</v>
      </c>
      <c r="H73" s="26">
        <f t="shared" si="15"/>
        <v>-0.14106460150965594</v>
      </c>
      <c r="I73" s="27">
        <v>80494</v>
      </c>
      <c r="J73" s="28">
        <f t="shared" si="16"/>
        <v>-5.4646669876801335E-2</v>
      </c>
      <c r="K73" s="25">
        <v>15492</v>
      </c>
      <c r="L73" s="26">
        <f t="shared" si="17"/>
        <v>0.11863672467326158</v>
      </c>
    </row>
    <row r="74" spans="2:14" ht="15" hidden="1" customHeight="1" outlineLevel="1">
      <c r="B74" s="24" t="s">
        <v>42</v>
      </c>
      <c r="C74" s="25">
        <v>489029</v>
      </c>
      <c r="D74" s="26">
        <f t="shared" si="11"/>
        <v>4.1072006403596983E-2</v>
      </c>
      <c r="E74" s="27">
        <v>174351</v>
      </c>
      <c r="F74" s="28">
        <f t="shared" si="11"/>
        <v>3.9356419412336363E-2</v>
      </c>
      <c r="G74" s="25">
        <v>138239</v>
      </c>
      <c r="H74" s="26">
        <f t="shared" si="15"/>
        <v>2.4425127646487743E-2</v>
      </c>
      <c r="I74" s="27">
        <v>79838</v>
      </c>
      <c r="J74" s="28">
        <f t="shared" si="16"/>
        <v>1.7446380099147341E-2</v>
      </c>
      <c r="K74" s="25">
        <v>19006</v>
      </c>
      <c r="L74" s="26">
        <f t="shared" si="17"/>
        <v>9.0481381605370448E-2</v>
      </c>
    </row>
    <row r="75" spans="2:14" ht="15" hidden="1" customHeight="1" outlineLevel="1">
      <c r="B75" s="24" t="s">
        <v>43</v>
      </c>
      <c r="C75" s="25">
        <v>423886</v>
      </c>
      <c r="D75" s="26">
        <f t="shared" si="11"/>
        <v>5.3911999867177762E-3</v>
      </c>
      <c r="E75" s="27">
        <v>151411</v>
      </c>
      <c r="F75" s="28">
        <f t="shared" si="11"/>
        <v>4.4180569836478334E-3</v>
      </c>
      <c r="G75" s="25">
        <v>124670</v>
      </c>
      <c r="H75" s="26">
        <f t="shared" si="15"/>
        <v>4.8625188200758673E-2</v>
      </c>
      <c r="I75" s="27">
        <v>68203</v>
      </c>
      <c r="J75" s="28">
        <f t="shared" si="16"/>
        <v>-3.6667184564753708E-2</v>
      </c>
      <c r="K75" s="25">
        <v>15222</v>
      </c>
      <c r="L75" s="26">
        <f t="shared" si="17"/>
        <v>-2.9951567677797608E-2</v>
      </c>
    </row>
    <row r="76" spans="2:14" ht="15" hidden="1" customHeight="1" outlineLevel="1">
      <c r="B76" s="24" t="s">
        <v>44</v>
      </c>
      <c r="C76" s="25">
        <v>407126</v>
      </c>
      <c r="D76" s="26">
        <f t="shared" si="11"/>
        <v>-3.4573850028218667E-2</v>
      </c>
      <c r="E76" s="27">
        <v>146244</v>
      </c>
      <c r="F76" s="28">
        <f t="shared" si="11"/>
        <v>-4.2078235124584085E-2</v>
      </c>
      <c r="G76" s="25">
        <v>120990</v>
      </c>
      <c r="H76" s="26">
        <f t="shared" si="15"/>
        <v>-6.7686901844745462E-2</v>
      </c>
      <c r="I76" s="27">
        <v>66319</v>
      </c>
      <c r="J76" s="28">
        <f t="shared" si="16"/>
        <v>-6.6302005635665573E-4</v>
      </c>
      <c r="K76" s="25">
        <v>14507</v>
      </c>
      <c r="L76" s="26">
        <f t="shared" si="17"/>
        <v>1.6893312771624869E-2</v>
      </c>
    </row>
    <row r="77" spans="2:14" collapsed="1">
      <c r="B77" s="38">
        <v>2007</v>
      </c>
      <c r="C77" s="39">
        <v>5278784</v>
      </c>
      <c r="D77" s="40">
        <f t="shared" si="11"/>
        <v>-3.1595778619496917E-2</v>
      </c>
      <c r="E77" s="39">
        <v>1868182</v>
      </c>
      <c r="F77" s="40">
        <f t="shared" si="11"/>
        <v>-3.2741212548908383E-2</v>
      </c>
      <c r="G77" s="39">
        <v>1475064</v>
      </c>
      <c r="H77" s="40">
        <f t="shared" si="15"/>
        <v>-3.7480513904377344E-2</v>
      </c>
      <c r="I77" s="39">
        <v>969349</v>
      </c>
      <c r="J77" s="40">
        <f t="shared" si="16"/>
        <v>-1.7351839799851221E-2</v>
      </c>
      <c r="K77" s="39">
        <v>183665</v>
      </c>
      <c r="L77" s="40">
        <f t="shared" si="17"/>
        <v>4.8803707330951074E-3</v>
      </c>
    </row>
    <row r="78" spans="2:14" ht="15" hidden="1" customHeight="1" outlineLevel="1">
      <c r="B78" s="24" t="s">
        <v>33</v>
      </c>
      <c r="C78" s="25">
        <v>456433</v>
      </c>
      <c r="D78" s="25"/>
      <c r="E78" s="27">
        <v>159849</v>
      </c>
      <c r="F78" s="28"/>
      <c r="G78" s="25">
        <v>132682</v>
      </c>
      <c r="H78" s="25"/>
      <c r="I78" s="27">
        <v>76217</v>
      </c>
      <c r="J78" s="28"/>
      <c r="K78" s="25">
        <v>16829</v>
      </c>
      <c r="L78" s="25"/>
    </row>
    <row r="79" spans="2:14" ht="15" hidden="1" customHeight="1" outlineLevel="1">
      <c r="B79" s="24" t="s">
        <v>34</v>
      </c>
      <c r="C79" s="25">
        <v>432537</v>
      </c>
      <c r="D79" s="25"/>
      <c r="E79" s="27">
        <v>152276</v>
      </c>
      <c r="F79" s="28"/>
      <c r="G79" s="25">
        <v>122871</v>
      </c>
      <c r="H79" s="25"/>
      <c r="I79" s="27">
        <v>73519</v>
      </c>
      <c r="J79" s="28"/>
      <c r="K79" s="25">
        <v>18087</v>
      </c>
      <c r="L79" s="25"/>
    </row>
    <row r="80" spans="2:14" ht="15" hidden="1" customHeight="1" outlineLevel="1">
      <c r="B80" s="24" t="s">
        <v>35</v>
      </c>
      <c r="C80" s="25">
        <v>487815</v>
      </c>
      <c r="D80" s="25"/>
      <c r="E80" s="27">
        <v>176861</v>
      </c>
      <c r="F80" s="28"/>
      <c r="G80" s="25">
        <v>145366</v>
      </c>
      <c r="H80" s="25"/>
      <c r="I80" s="27">
        <v>79046</v>
      </c>
      <c r="J80" s="28"/>
      <c r="K80" s="25">
        <v>15731</v>
      </c>
      <c r="L80" s="25"/>
    </row>
    <row r="81" spans="2:12" ht="15" hidden="1" customHeight="1" outlineLevel="1">
      <c r="B81" s="24" t="s">
        <v>36</v>
      </c>
      <c r="C81" s="25">
        <v>463926</v>
      </c>
      <c r="D81" s="25"/>
      <c r="E81" s="27">
        <v>163640</v>
      </c>
      <c r="F81" s="28"/>
      <c r="G81" s="25">
        <v>125810</v>
      </c>
      <c r="H81" s="25"/>
      <c r="I81" s="27">
        <v>91190</v>
      </c>
      <c r="J81" s="28"/>
      <c r="K81" s="25">
        <v>14403</v>
      </c>
      <c r="L81" s="25"/>
    </row>
    <row r="82" spans="2:12" ht="15" hidden="1" customHeight="1" outlineLevel="1">
      <c r="B82" s="24" t="s">
        <v>37</v>
      </c>
      <c r="C82" s="25">
        <v>532999</v>
      </c>
      <c r="D82" s="25"/>
      <c r="E82" s="27">
        <v>182235</v>
      </c>
      <c r="F82" s="28"/>
      <c r="G82" s="25">
        <v>144343</v>
      </c>
      <c r="H82" s="25"/>
      <c r="I82" s="27">
        <v>112929</v>
      </c>
      <c r="J82" s="28"/>
      <c r="K82" s="25">
        <v>11231</v>
      </c>
      <c r="L82" s="25"/>
    </row>
    <row r="83" spans="2:12" ht="15" hidden="1" customHeight="1" outlineLevel="1">
      <c r="B83" s="24" t="s">
        <v>38</v>
      </c>
      <c r="C83" s="25">
        <v>486146</v>
      </c>
      <c r="D83" s="25"/>
      <c r="E83" s="27">
        <v>167994</v>
      </c>
      <c r="F83" s="28"/>
      <c r="G83" s="25">
        <v>127674</v>
      </c>
      <c r="H83" s="25"/>
      <c r="I83" s="27">
        <v>103180</v>
      </c>
      <c r="J83" s="28"/>
      <c r="K83" s="25">
        <v>14758</v>
      </c>
      <c r="L83" s="25"/>
    </row>
    <row r="84" spans="2:12" ht="15" hidden="1" customHeight="1" outlineLevel="1">
      <c r="B84" s="24" t="s">
        <v>39</v>
      </c>
      <c r="C84" s="25">
        <v>425119</v>
      </c>
      <c r="D84" s="25"/>
      <c r="E84" s="27">
        <v>151042</v>
      </c>
      <c r="F84" s="28"/>
      <c r="G84" s="25">
        <v>114554</v>
      </c>
      <c r="H84" s="25"/>
      <c r="I84" s="27">
        <v>80105</v>
      </c>
      <c r="J84" s="28"/>
      <c r="K84" s="25">
        <v>15747</v>
      </c>
      <c r="L84" s="25"/>
    </row>
    <row r="85" spans="2:12" ht="15" hidden="1" customHeight="1" outlineLevel="1">
      <c r="B85" s="24" t="s">
        <v>40</v>
      </c>
      <c r="C85" s="25">
        <v>376398</v>
      </c>
      <c r="D85" s="25"/>
      <c r="E85" s="27">
        <v>132318</v>
      </c>
      <c r="F85" s="28"/>
      <c r="G85" s="25">
        <v>102984</v>
      </c>
      <c r="H85" s="25"/>
      <c r="I85" s="27">
        <v>69502</v>
      </c>
      <c r="J85" s="28"/>
      <c r="K85" s="25">
        <v>14751</v>
      </c>
      <c r="L85" s="25"/>
    </row>
    <row r="86" spans="2:12" ht="15" hidden="1" customHeight="1" outlineLevel="1">
      <c r="B86" s="24" t="s">
        <v>41</v>
      </c>
      <c r="C86" s="25">
        <v>476585</v>
      </c>
      <c r="D86" s="25"/>
      <c r="E86" s="27">
        <v>174042</v>
      </c>
      <c r="F86" s="28"/>
      <c r="G86" s="25">
        <v>132613</v>
      </c>
      <c r="H86" s="25"/>
      <c r="I86" s="27">
        <v>85147</v>
      </c>
      <c r="J86" s="28"/>
      <c r="K86" s="25">
        <v>13849</v>
      </c>
      <c r="L86" s="25"/>
    </row>
    <row r="87" spans="2:12" ht="15" hidden="1" customHeight="1" outlineLevel="1">
      <c r="B87" s="24" t="s">
        <v>42</v>
      </c>
      <c r="C87" s="25">
        <v>469736</v>
      </c>
      <c r="D87" s="25"/>
      <c r="E87" s="27">
        <v>167749</v>
      </c>
      <c r="F87" s="28"/>
      <c r="G87" s="25">
        <v>134943</v>
      </c>
      <c r="H87" s="25"/>
      <c r="I87" s="27">
        <v>78469</v>
      </c>
      <c r="J87" s="28"/>
      <c r="K87" s="25">
        <v>17429</v>
      </c>
      <c r="L87" s="25"/>
    </row>
    <row r="88" spans="2:12" ht="15" hidden="1" customHeight="1" outlineLevel="1">
      <c r="B88" s="24" t="s">
        <v>43</v>
      </c>
      <c r="C88" s="25">
        <v>421613</v>
      </c>
      <c r="D88" s="25"/>
      <c r="E88" s="27">
        <v>150745</v>
      </c>
      <c r="F88" s="28"/>
      <c r="G88" s="25">
        <v>118889</v>
      </c>
      <c r="H88" s="25"/>
      <c r="I88" s="27">
        <v>70799</v>
      </c>
      <c r="J88" s="28"/>
      <c r="K88" s="25">
        <v>15692</v>
      </c>
      <c r="L88" s="25"/>
    </row>
    <row r="89" spans="2:12" ht="15" hidden="1" customHeight="1" outlineLevel="1">
      <c r="B89" s="24" t="s">
        <v>44</v>
      </c>
      <c r="C89" s="25">
        <v>421706</v>
      </c>
      <c r="D89" s="25"/>
      <c r="E89" s="27">
        <v>152668</v>
      </c>
      <c r="F89" s="28"/>
      <c r="G89" s="25">
        <v>129774</v>
      </c>
      <c r="H89" s="25"/>
      <c r="I89" s="27">
        <v>66363</v>
      </c>
      <c r="J89" s="28"/>
      <c r="K89" s="25">
        <v>14266</v>
      </c>
      <c r="L89" s="25"/>
    </row>
    <row r="90" spans="2:12" collapsed="1">
      <c r="B90" s="38">
        <v>2006</v>
      </c>
      <c r="C90" s="39">
        <v>5451013</v>
      </c>
      <c r="D90" s="39"/>
      <c r="E90" s="39">
        <v>1931419</v>
      </c>
      <c r="F90" s="40"/>
      <c r="G90" s="39">
        <v>1532503</v>
      </c>
      <c r="H90" s="39"/>
      <c r="I90" s="39">
        <v>986466</v>
      </c>
      <c r="J90" s="40"/>
      <c r="K90" s="39">
        <v>182773</v>
      </c>
      <c r="L90" s="39"/>
    </row>
    <row r="91" spans="2:12" ht="15" customHeight="1">
      <c r="B91" s="42" t="s">
        <v>46</v>
      </c>
      <c r="C91" s="42"/>
      <c r="D91" s="42"/>
      <c r="E91" s="42"/>
      <c r="F91" s="42"/>
      <c r="G91" s="42"/>
      <c r="H91" s="42"/>
      <c r="I91" s="43"/>
      <c r="J91" s="43"/>
      <c r="K91" s="43"/>
      <c r="L91" s="43"/>
    </row>
  </sheetData>
  <mergeCells count="7">
    <mergeCell ref="B91:H91"/>
    <mergeCell ref="B5:L5"/>
    <mergeCell ref="C6:D6"/>
    <mergeCell ref="E6:F6"/>
    <mergeCell ref="G6:H6"/>
    <mergeCell ref="I6:J6"/>
    <mergeCell ref="K6:L6"/>
  </mergeCells>
  <hyperlinks>
    <hyperlink ref="N72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63">
    <tabColor rgb="FF000099"/>
    <pageSetUpPr fitToPage="1"/>
  </sheetPr>
  <dimension ref="B1:L29"/>
  <sheetViews>
    <sheetView showGridLines="0" showRowColHeaders="0" zoomScaleNormal="100" workbookViewId="0">
      <selection activeCell="I20" sqref="I20"/>
    </sheetView>
  </sheetViews>
  <sheetFormatPr baseColWidth="10" defaultRowHeight="12.75"/>
  <cols>
    <col min="1" max="1" width="15.7109375" style="44" customWidth="1"/>
    <col min="2" max="2" width="21.7109375" style="44" customWidth="1"/>
    <col min="3" max="3" width="11.140625" style="44" customWidth="1"/>
    <col min="4" max="4" width="10.7109375" style="44" customWidth="1"/>
    <col min="5" max="5" width="11.140625" style="44" customWidth="1"/>
    <col min="6" max="8" width="10.7109375" style="44" customWidth="1"/>
    <col min="9" max="15" width="11.42578125" style="44"/>
    <col min="16" max="16" width="13.85546875" style="44" customWidth="1"/>
    <col min="17" max="257" width="11.42578125" style="44"/>
    <col min="258" max="258" width="26.85546875" style="44" bestFit="1" customWidth="1"/>
    <col min="259" max="263" width="11.7109375" style="44" customWidth="1"/>
    <col min="264" max="264" width="10.7109375" style="44" customWidth="1"/>
    <col min="265" max="271" width="11.42578125" style="44"/>
    <col min="272" max="272" width="13.85546875" style="44" customWidth="1"/>
    <col min="273" max="513" width="11.42578125" style="44"/>
    <col min="514" max="514" width="26.85546875" style="44" bestFit="1" customWidth="1"/>
    <col min="515" max="519" width="11.7109375" style="44" customWidth="1"/>
    <col min="520" max="520" width="10.7109375" style="44" customWidth="1"/>
    <col min="521" max="527" width="11.42578125" style="44"/>
    <col min="528" max="528" width="13.85546875" style="44" customWidth="1"/>
    <col min="529" max="769" width="11.42578125" style="44"/>
    <col min="770" max="770" width="26.85546875" style="44" bestFit="1" customWidth="1"/>
    <col min="771" max="775" width="11.7109375" style="44" customWidth="1"/>
    <col min="776" max="776" width="10.7109375" style="44" customWidth="1"/>
    <col min="777" max="783" width="11.42578125" style="44"/>
    <col min="784" max="784" width="13.85546875" style="44" customWidth="1"/>
    <col min="785" max="1025" width="11.42578125" style="44"/>
    <col min="1026" max="1026" width="26.85546875" style="44" bestFit="1" customWidth="1"/>
    <col min="1027" max="1031" width="11.7109375" style="44" customWidth="1"/>
    <col min="1032" max="1032" width="10.7109375" style="44" customWidth="1"/>
    <col min="1033" max="1039" width="11.42578125" style="44"/>
    <col min="1040" max="1040" width="13.85546875" style="44" customWidth="1"/>
    <col min="1041" max="1281" width="11.42578125" style="44"/>
    <col min="1282" max="1282" width="26.85546875" style="44" bestFit="1" customWidth="1"/>
    <col min="1283" max="1287" width="11.7109375" style="44" customWidth="1"/>
    <col min="1288" max="1288" width="10.7109375" style="44" customWidth="1"/>
    <col min="1289" max="1295" width="11.42578125" style="44"/>
    <col min="1296" max="1296" width="13.85546875" style="44" customWidth="1"/>
    <col min="1297" max="1537" width="11.42578125" style="44"/>
    <col min="1538" max="1538" width="26.85546875" style="44" bestFit="1" customWidth="1"/>
    <col min="1539" max="1543" width="11.7109375" style="44" customWidth="1"/>
    <col min="1544" max="1544" width="10.7109375" style="44" customWidth="1"/>
    <col min="1545" max="1551" width="11.42578125" style="44"/>
    <col min="1552" max="1552" width="13.85546875" style="44" customWidth="1"/>
    <col min="1553" max="1793" width="11.42578125" style="44"/>
    <col min="1794" max="1794" width="26.85546875" style="44" bestFit="1" customWidth="1"/>
    <col min="1795" max="1799" width="11.7109375" style="44" customWidth="1"/>
    <col min="1800" max="1800" width="10.7109375" style="44" customWidth="1"/>
    <col min="1801" max="1807" width="11.42578125" style="44"/>
    <col min="1808" max="1808" width="13.85546875" style="44" customWidth="1"/>
    <col min="1809" max="2049" width="11.42578125" style="44"/>
    <col min="2050" max="2050" width="26.85546875" style="44" bestFit="1" customWidth="1"/>
    <col min="2051" max="2055" width="11.7109375" style="44" customWidth="1"/>
    <col min="2056" max="2056" width="10.7109375" style="44" customWidth="1"/>
    <col min="2057" max="2063" width="11.42578125" style="44"/>
    <col min="2064" max="2064" width="13.85546875" style="44" customWidth="1"/>
    <col min="2065" max="2305" width="11.42578125" style="44"/>
    <col min="2306" max="2306" width="26.85546875" style="44" bestFit="1" customWidth="1"/>
    <col min="2307" max="2311" width="11.7109375" style="44" customWidth="1"/>
    <col min="2312" max="2312" width="10.7109375" style="44" customWidth="1"/>
    <col min="2313" max="2319" width="11.42578125" style="44"/>
    <col min="2320" max="2320" width="13.85546875" style="44" customWidth="1"/>
    <col min="2321" max="2561" width="11.42578125" style="44"/>
    <col min="2562" max="2562" width="26.85546875" style="44" bestFit="1" customWidth="1"/>
    <col min="2563" max="2567" width="11.7109375" style="44" customWidth="1"/>
    <col min="2568" max="2568" width="10.7109375" style="44" customWidth="1"/>
    <col min="2569" max="2575" width="11.42578125" style="44"/>
    <col min="2576" max="2576" width="13.85546875" style="44" customWidth="1"/>
    <col min="2577" max="2817" width="11.42578125" style="44"/>
    <col min="2818" max="2818" width="26.85546875" style="44" bestFit="1" customWidth="1"/>
    <col min="2819" max="2823" width="11.7109375" style="44" customWidth="1"/>
    <col min="2824" max="2824" width="10.7109375" style="44" customWidth="1"/>
    <col min="2825" max="2831" width="11.42578125" style="44"/>
    <col min="2832" max="2832" width="13.85546875" style="44" customWidth="1"/>
    <col min="2833" max="3073" width="11.42578125" style="44"/>
    <col min="3074" max="3074" width="26.85546875" style="44" bestFit="1" customWidth="1"/>
    <col min="3075" max="3079" width="11.7109375" style="44" customWidth="1"/>
    <col min="3080" max="3080" width="10.7109375" style="44" customWidth="1"/>
    <col min="3081" max="3087" width="11.42578125" style="44"/>
    <col min="3088" max="3088" width="13.85546875" style="44" customWidth="1"/>
    <col min="3089" max="3329" width="11.42578125" style="44"/>
    <col min="3330" max="3330" width="26.85546875" style="44" bestFit="1" customWidth="1"/>
    <col min="3331" max="3335" width="11.7109375" style="44" customWidth="1"/>
    <col min="3336" max="3336" width="10.7109375" style="44" customWidth="1"/>
    <col min="3337" max="3343" width="11.42578125" style="44"/>
    <col min="3344" max="3344" width="13.85546875" style="44" customWidth="1"/>
    <col min="3345" max="3585" width="11.42578125" style="44"/>
    <col min="3586" max="3586" width="26.85546875" style="44" bestFit="1" customWidth="1"/>
    <col min="3587" max="3591" width="11.7109375" style="44" customWidth="1"/>
    <col min="3592" max="3592" width="10.7109375" style="44" customWidth="1"/>
    <col min="3593" max="3599" width="11.42578125" style="44"/>
    <col min="3600" max="3600" width="13.85546875" style="44" customWidth="1"/>
    <col min="3601" max="3841" width="11.42578125" style="44"/>
    <col min="3842" max="3842" width="26.85546875" style="44" bestFit="1" customWidth="1"/>
    <col min="3843" max="3847" width="11.7109375" style="44" customWidth="1"/>
    <col min="3848" max="3848" width="10.7109375" style="44" customWidth="1"/>
    <col min="3849" max="3855" width="11.42578125" style="44"/>
    <col min="3856" max="3856" width="13.85546875" style="44" customWidth="1"/>
    <col min="3857" max="4097" width="11.42578125" style="44"/>
    <col min="4098" max="4098" width="26.85546875" style="44" bestFit="1" customWidth="1"/>
    <col min="4099" max="4103" width="11.7109375" style="44" customWidth="1"/>
    <col min="4104" max="4104" width="10.7109375" style="44" customWidth="1"/>
    <col min="4105" max="4111" width="11.42578125" style="44"/>
    <col min="4112" max="4112" width="13.85546875" style="44" customWidth="1"/>
    <col min="4113" max="4353" width="11.42578125" style="44"/>
    <col min="4354" max="4354" width="26.85546875" style="44" bestFit="1" customWidth="1"/>
    <col min="4355" max="4359" width="11.7109375" style="44" customWidth="1"/>
    <col min="4360" max="4360" width="10.7109375" style="44" customWidth="1"/>
    <col min="4361" max="4367" width="11.42578125" style="44"/>
    <col min="4368" max="4368" width="13.85546875" style="44" customWidth="1"/>
    <col min="4369" max="4609" width="11.42578125" style="44"/>
    <col min="4610" max="4610" width="26.85546875" style="44" bestFit="1" customWidth="1"/>
    <col min="4611" max="4615" width="11.7109375" style="44" customWidth="1"/>
    <col min="4616" max="4616" width="10.7109375" style="44" customWidth="1"/>
    <col min="4617" max="4623" width="11.42578125" style="44"/>
    <col min="4624" max="4624" width="13.85546875" style="44" customWidth="1"/>
    <col min="4625" max="4865" width="11.42578125" style="44"/>
    <col min="4866" max="4866" width="26.85546875" style="44" bestFit="1" customWidth="1"/>
    <col min="4867" max="4871" width="11.7109375" style="44" customWidth="1"/>
    <col min="4872" max="4872" width="10.7109375" style="44" customWidth="1"/>
    <col min="4873" max="4879" width="11.42578125" style="44"/>
    <col min="4880" max="4880" width="13.85546875" style="44" customWidth="1"/>
    <col min="4881" max="5121" width="11.42578125" style="44"/>
    <col min="5122" max="5122" width="26.85546875" style="44" bestFit="1" customWidth="1"/>
    <col min="5123" max="5127" width="11.7109375" style="44" customWidth="1"/>
    <col min="5128" max="5128" width="10.7109375" style="44" customWidth="1"/>
    <col min="5129" max="5135" width="11.42578125" style="44"/>
    <col min="5136" max="5136" width="13.85546875" style="44" customWidth="1"/>
    <col min="5137" max="5377" width="11.42578125" style="44"/>
    <col min="5378" max="5378" width="26.85546875" style="44" bestFit="1" customWidth="1"/>
    <col min="5379" max="5383" width="11.7109375" style="44" customWidth="1"/>
    <col min="5384" max="5384" width="10.7109375" style="44" customWidth="1"/>
    <col min="5385" max="5391" width="11.42578125" style="44"/>
    <col min="5392" max="5392" width="13.85546875" style="44" customWidth="1"/>
    <col min="5393" max="5633" width="11.42578125" style="44"/>
    <col min="5634" max="5634" width="26.85546875" style="44" bestFit="1" customWidth="1"/>
    <col min="5635" max="5639" width="11.7109375" style="44" customWidth="1"/>
    <col min="5640" max="5640" width="10.7109375" style="44" customWidth="1"/>
    <col min="5641" max="5647" width="11.42578125" style="44"/>
    <col min="5648" max="5648" width="13.85546875" style="44" customWidth="1"/>
    <col min="5649" max="5889" width="11.42578125" style="44"/>
    <col min="5890" max="5890" width="26.85546875" style="44" bestFit="1" customWidth="1"/>
    <col min="5891" max="5895" width="11.7109375" style="44" customWidth="1"/>
    <col min="5896" max="5896" width="10.7109375" style="44" customWidth="1"/>
    <col min="5897" max="5903" width="11.42578125" style="44"/>
    <col min="5904" max="5904" width="13.85546875" style="44" customWidth="1"/>
    <col min="5905" max="6145" width="11.42578125" style="44"/>
    <col min="6146" max="6146" width="26.85546875" style="44" bestFit="1" customWidth="1"/>
    <col min="6147" max="6151" width="11.7109375" style="44" customWidth="1"/>
    <col min="6152" max="6152" width="10.7109375" style="44" customWidth="1"/>
    <col min="6153" max="6159" width="11.42578125" style="44"/>
    <col min="6160" max="6160" width="13.85546875" style="44" customWidth="1"/>
    <col min="6161" max="6401" width="11.42578125" style="44"/>
    <col min="6402" max="6402" width="26.85546875" style="44" bestFit="1" customWidth="1"/>
    <col min="6403" max="6407" width="11.7109375" style="44" customWidth="1"/>
    <col min="6408" max="6408" width="10.7109375" style="44" customWidth="1"/>
    <col min="6409" max="6415" width="11.42578125" style="44"/>
    <col min="6416" max="6416" width="13.85546875" style="44" customWidth="1"/>
    <col min="6417" max="6657" width="11.42578125" style="44"/>
    <col min="6658" max="6658" width="26.85546875" style="44" bestFit="1" customWidth="1"/>
    <col min="6659" max="6663" width="11.7109375" style="44" customWidth="1"/>
    <col min="6664" max="6664" width="10.7109375" style="44" customWidth="1"/>
    <col min="6665" max="6671" width="11.42578125" style="44"/>
    <col min="6672" max="6672" width="13.85546875" style="44" customWidth="1"/>
    <col min="6673" max="6913" width="11.42578125" style="44"/>
    <col min="6914" max="6914" width="26.85546875" style="44" bestFit="1" customWidth="1"/>
    <col min="6915" max="6919" width="11.7109375" style="44" customWidth="1"/>
    <col min="6920" max="6920" width="10.7109375" style="44" customWidth="1"/>
    <col min="6921" max="6927" width="11.42578125" style="44"/>
    <col min="6928" max="6928" width="13.85546875" style="44" customWidth="1"/>
    <col min="6929" max="7169" width="11.42578125" style="44"/>
    <col min="7170" max="7170" width="26.85546875" style="44" bestFit="1" customWidth="1"/>
    <col min="7171" max="7175" width="11.7109375" style="44" customWidth="1"/>
    <col min="7176" max="7176" width="10.7109375" style="44" customWidth="1"/>
    <col min="7177" max="7183" width="11.42578125" style="44"/>
    <col min="7184" max="7184" width="13.85546875" style="44" customWidth="1"/>
    <col min="7185" max="7425" width="11.42578125" style="44"/>
    <col min="7426" max="7426" width="26.85546875" style="44" bestFit="1" customWidth="1"/>
    <col min="7427" max="7431" width="11.7109375" style="44" customWidth="1"/>
    <col min="7432" max="7432" width="10.7109375" style="44" customWidth="1"/>
    <col min="7433" max="7439" width="11.42578125" style="44"/>
    <col min="7440" max="7440" width="13.85546875" style="44" customWidth="1"/>
    <col min="7441" max="7681" width="11.42578125" style="44"/>
    <col min="7682" max="7682" width="26.85546875" style="44" bestFit="1" customWidth="1"/>
    <col min="7683" max="7687" width="11.7109375" style="44" customWidth="1"/>
    <col min="7688" max="7688" width="10.7109375" style="44" customWidth="1"/>
    <col min="7689" max="7695" width="11.42578125" style="44"/>
    <col min="7696" max="7696" width="13.85546875" style="44" customWidth="1"/>
    <col min="7697" max="7937" width="11.42578125" style="44"/>
    <col min="7938" max="7938" width="26.85546875" style="44" bestFit="1" customWidth="1"/>
    <col min="7939" max="7943" width="11.7109375" style="44" customWidth="1"/>
    <col min="7944" max="7944" width="10.7109375" style="44" customWidth="1"/>
    <col min="7945" max="7951" width="11.42578125" style="44"/>
    <col min="7952" max="7952" width="13.85546875" style="44" customWidth="1"/>
    <col min="7953" max="8193" width="11.42578125" style="44"/>
    <col min="8194" max="8194" width="26.85546875" style="44" bestFit="1" customWidth="1"/>
    <col min="8195" max="8199" width="11.7109375" style="44" customWidth="1"/>
    <col min="8200" max="8200" width="10.7109375" style="44" customWidth="1"/>
    <col min="8201" max="8207" width="11.42578125" style="44"/>
    <col min="8208" max="8208" width="13.85546875" style="44" customWidth="1"/>
    <col min="8209" max="8449" width="11.42578125" style="44"/>
    <col min="8450" max="8450" width="26.85546875" style="44" bestFit="1" customWidth="1"/>
    <col min="8451" max="8455" width="11.7109375" style="44" customWidth="1"/>
    <col min="8456" max="8456" width="10.7109375" style="44" customWidth="1"/>
    <col min="8457" max="8463" width="11.42578125" style="44"/>
    <col min="8464" max="8464" width="13.85546875" style="44" customWidth="1"/>
    <col min="8465" max="8705" width="11.42578125" style="44"/>
    <col min="8706" max="8706" width="26.85546875" style="44" bestFit="1" customWidth="1"/>
    <col min="8707" max="8711" width="11.7109375" style="44" customWidth="1"/>
    <col min="8712" max="8712" width="10.7109375" style="44" customWidth="1"/>
    <col min="8713" max="8719" width="11.42578125" style="44"/>
    <col min="8720" max="8720" width="13.85546875" style="44" customWidth="1"/>
    <col min="8721" max="8961" width="11.42578125" style="44"/>
    <col min="8962" max="8962" width="26.85546875" style="44" bestFit="1" customWidth="1"/>
    <col min="8963" max="8967" width="11.7109375" style="44" customWidth="1"/>
    <col min="8968" max="8968" width="10.7109375" style="44" customWidth="1"/>
    <col min="8969" max="8975" width="11.42578125" style="44"/>
    <col min="8976" max="8976" width="13.85546875" style="44" customWidth="1"/>
    <col min="8977" max="9217" width="11.42578125" style="44"/>
    <col min="9218" max="9218" width="26.85546875" style="44" bestFit="1" customWidth="1"/>
    <col min="9219" max="9223" width="11.7109375" style="44" customWidth="1"/>
    <col min="9224" max="9224" width="10.7109375" style="44" customWidth="1"/>
    <col min="9225" max="9231" width="11.42578125" style="44"/>
    <col min="9232" max="9232" width="13.85546875" style="44" customWidth="1"/>
    <col min="9233" max="9473" width="11.42578125" style="44"/>
    <col min="9474" max="9474" width="26.85546875" style="44" bestFit="1" customWidth="1"/>
    <col min="9475" max="9479" width="11.7109375" style="44" customWidth="1"/>
    <col min="9480" max="9480" width="10.7109375" style="44" customWidth="1"/>
    <col min="9481" max="9487" width="11.42578125" style="44"/>
    <col min="9488" max="9488" width="13.85546875" style="44" customWidth="1"/>
    <col min="9489" max="9729" width="11.42578125" style="44"/>
    <col min="9730" max="9730" width="26.85546875" style="44" bestFit="1" customWidth="1"/>
    <col min="9731" max="9735" width="11.7109375" style="44" customWidth="1"/>
    <col min="9736" max="9736" width="10.7109375" style="44" customWidth="1"/>
    <col min="9737" max="9743" width="11.42578125" style="44"/>
    <col min="9744" max="9744" width="13.85546875" style="44" customWidth="1"/>
    <col min="9745" max="9985" width="11.42578125" style="44"/>
    <col min="9986" max="9986" width="26.85546875" style="44" bestFit="1" customWidth="1"/>
    <col min="9987" max="9991" width="11.7109375" style="44" customWidth="1"/>
    <col min="9992" max="9992" width="10.7109375" style="44" customWidth="1"/>
    <col min="9993" max="9999" width="11.42578125" style="44"/>
    <col min="10000" max="10000" width="13.85546875" style="44" customWidth="1"/>
    <col min="10001" max="10241" width="11.42578125" style="44"/>
    <col min="10242" max="10242" width="26.85546875" style="44" bestFit="1" customWidth="1"/>
    <col min="10243" max="10247" width="11.7109375" style="44" customWidth="1"/>
    <col min="10248" max="10248" width="10.7109375" style="44" customWidth="1"/>
    <col min="10249" max="10255" width="11.42578125" style="44"/>
    <col min="10256" max="10256" width="13.85546875" style="44" customWidth="1"/>
    <col min="10257" max="10497" width="11.42578125" style="44"/>
    <col min="10498" max="10498" width="26.85546875" style="44" bestFit="1" customWidth="1"/>
    <col min="10499" max="10503" width="11.7109375" style="44" customWidth="1"/>
    <col min="10504" max="10504" width="10.7109375" style="44" customWidth="1"/>
    <col min="10505" max="10511" width="11.42578125" style="44"/>
    <col min="10512" max="10512" width="13.85546875" style="44" customWidth="1"/>
    <col min="10513" max="10753" width="11.42578125" style="44"/>
    <col min="10754" max="10754" width="26.85546875" style="44" bestFit="1" customWidth="1"/>
    <col min="10755" max="10759" width="11.7109375" style="44" customWidth="1"/>
    <col min="10760" max="10760" width="10.7109375" style="44" customWidth="1"/>
    <col min="10761" max="10767" width="11.42578125" style="44"/>
    <col min="10768" max="10768" width="13.85546875" style="44" customWidth="1"/>
    <col min="10769" max="11009" width="11.42578125" style="44"/>
    <col min="11010" max="11010" width="26.85546875" style="44" bestFit="1" customWidth="1"/>
    <col min="11011" max="11015" width="11.7109375" style="44" customWidth="1"/>
    <col min="11016" max="11016" width="10.7109375" style="44" customWidth="1"/>
    <col min="11017" max="11023" width="11.42578125" style="44"/>
    <col min="11024" max="11024" width="13.85546875" style="44" customWidth="1"/>
    <col min="11025" max="11265" width="11.42578125" style="44"/>
    <col min="11266" max="11266" width="26.85546875" style="44" bestFit="1" customWidth="1"/>
    <col min="11267" max="11271" width="11.7109375" style="44" customWidth="1"/>
    <col min="11272" max="11272" width="10.7109375" style="44" customWidth="1"/>
    <col min="11273" max="11279" width="11.42578125" style="44"/>
    <col min="11280" max="11280" width="13.85546875" style="44" customWidth="1"/>
    <col min="11281" max="11521" width="11.42578125" style="44"/>
    <col min="11522" max="11522" width="26.85546875" style="44" bestFit="1" customWidth="1"/>
    <col min="11523" max="11527" width="11.7109375" style="44" customWidth="1"/>
    <col min="11528" max="11528" width="10.7109375" style="44" customWidth="1"/>
    <col min="11529" max="11535" width="11.42578125" style="44"/>
    <col min="11536" max="11536" width="13.85546875" style="44" customWidth="1"/>
    <col min="11537" max="11777" width="11.42578125" style="44"/>
    <col min="11778" max="11778" width="26.85546875" style="44" bestFit="1" customWidth="1"/>
    <col min="11779" max="11783" width="11.7109375" style="44" customWidth="1"/>
    <col min="11784" max="11784" width="10.7109375" style="44" customWidth="1"/>
    <col min="11785" max="11791" width="11.42578125" style="44"/>
    <col min="11792" max="11792" width="13.85546875" style="44" customWidth="1"/>
    <col min="11793" max="12033" width="11.42578125" style="44"/>
    <col min="12034" max="12034" width="26.85546875" style="44" bestFit="1" customWidth="1"/>
    <col min="12035" max="12039" width="11.7109375" style="44" customWidth="1"/>
    <col min="12040" max="12040" width="10.7109375" style="44" customWidth="1"/>
    <col min="12041" max="12047" width="11.42578125" style="44"/>
    <col min="12048" max="12048" width="13.85546875" style="44" customWidth="1"/>
    <col min="12049" max="12289" width="11.42578125" style="44"/>
    <col min="12290" max="12290" width="26.85546875" style="44" bestFit="1" customWidth="1"/>
    <col min="12291" max="12295" width="11.7109375" style="44" customWidth="1"/>
    <col min="12296" max="12296" width="10.7109375" style="44" customWidth="1"/>
    <col min="12297" max="12303" width="11.42578125" style="44"/>
    <col min="12304" max="12304" width="13.85546875" style="44" customWidth="1"/>
    <col min="12305" max="12545" width="11.42578125" style="44"/>
    <col min="12546" max="12546" width="26.85546875" style="44" bestFit="1" customWidth="1"/>
    <col min="12547" max="12551" width="11.7109375" style="44" customWidth="1"/>
    <col min="12552" max="12552" width="10.7109375" style="44" customWidth="1"/>
    <col min="12553" max="12559" width="11.42578125" style="44"/>
    <col min="12560" max="12560" width="13.85546875" style="44" customWidth="1"/>
    <col min="12561" max="12801" width="11.42578125" style="44"/>
    <col min="12802" max="12802" width="26.85546875" style="44" bestFit="1" customWidth="1"/>
    <col min="12803" max="12807" width="11.7109375" style="44" customWidth="1"/>
    <col min="12808" max="12808" width="10.7109375" style="44" customWidth="1"/>
    <col min="12809" max="12815" width="11.42578125" style="44"/>
    <col min="12816" max="12816" width="13.85546875" style="44" customWidth="1"/>
    <col min="12817" max="13057" width="11.42578125" style="44"/>
    <col min="13058" max="13058" width="26.85546875" style="44" bestFit="1" customWidth="1"/>
    <col min="13059" max="13063" width="11.7109375" style="44" customWidth="1"/>
    <col min="13064" max="13064" width="10.7109375" style="44" customWidth="1"/>
    <col min="13065" max="13071" width="11.42578125" style="44"/>
    <col min="13072" max="13072" width="13.85546875" style="44" customWidth="1"/>
    <col min="13073" max="13313" width="11.42578125" style="44"/>
    <col min="13314" max="13314" width="26.85546875" style="44" bestFit="1" customWidth="1"/>
    <col min="13315" max="13319" width="11.7109375" style="44" customWidth="1"/>
    <col min="13320" max="13320" width="10.7109375" style="44" customWidth="1"/>
    <col min="13321" max="13327" width="11.42578125" style="44"/>
    <col min="13328" max="13328" width="13.85546875" style="44" customWidth="1"/>
    <col min="13329" max="13569" width="11.42578125" style="44"/>
    <col min="13570" max="13570" width="26.85546875" style="44" bestFit="1" customWidth="1"/>
    <col min="13571" max="13575" width="11.7109375" style="44" customWidth="1"/>
    <col min="13576" max="13576" width="10.7109375" style="44" customWidth="1"/>
    <col min="13577" max="13583" width="11.42578125" style="44"/>
    <col min="13584" max="13584" width="13.85546875" style="44" customWidth="1"/>
    <col min="13585" max="13825" width="11.42578125" style="44"/>
    <col min="13826" max="13826" width="26.85546875" style="44" bestFit="1" customWidth="1"/>
    <col min="13827" max="13831" width="11.7109375" style="44" customWidth="1"/>
    <col min="13832" max="13832" width="10.7109375" style="44" customWidth="1"/>
    <col min="13833" max="13839" width="11.42578125" style="44"/>
    <col min="13840" max="13840" width="13.85546875" style="44" customWidth="1"/>
    <col min="13841" max="14081" width="11.42578125" style="44"/>
    <col min="14082" max="14082" width="26.85546875" style="44" bestFit="1" customWidth="1"/>
    <col min="14083" max="14087" width="11.7109375" style="44" customWidth="1"/>
    <col min="14088" max="14088" width="10.7109375" style="44" customWidth="1"/>
    <col min="14089" max="14095" width="11.42578125" style="44"/>
    <col min="14096" max="14096" width="13.85546875" style="44" customWidth="1"/>
    <col min="14097" max="14337" width="11.42578125" style="44"/>
    <col min="14338" max="14338" width="26.85546875" style="44" bestFit="1" customWidth="1"/>
    <col min="14339" max="14343" width="11.7109375" style="44" customWidth="1"/>
    <col min="14344" max="14344" width="10.7109375" style="44" customWidth="1"/>
    <col min="14345" max="14351" width="11.42578125" style="44"/>
    <col min="14352" max="14352" width="13.85546875" style="44" customWidth="1"/>
    <col min="14353" max="14593" width="11.42578125" style="44"/>
    <col min="14594" max="14594" width="26.85546875" style="44" bestFit="1" customWidth="1"/>
    <col min="14595" max="14599" width="11.7109375" style="44" customWidth="1"/>
    <col min="14600" max="14600" width="10.7109375" style="44" customWidth="1"/>
    <col min="14601" max="14607" width="11.42578125" style="44"/>
    <col min="14608" max="14608" width="13.85546875" style="44" customWidth="1"/>
    <col min="14609" max="14849" width="11.42578125" style="44"/>
    <col min="14850" max="14850" width="26.85546875" style="44" bestFit="1" customWidth="1"/>
    <col min="14851" max="14855" width="11.7109375" style="44" customWidth="1"/>
    <col min="14856" max="14856" width="10.7109375" style="44" customWidth="1"/>
    <col min="14857" max="14863" width="11.42578125" style="44"/>
    <col min="14864" max="14864" width="13.85546875" style="44" customWidth="1"/>
    <col min="14865" max="15105" width="11.42578125" style="44"/>
    <col min="15106" max="15106" width="26.85546875" style="44" bestFit="1" customWidth="1"/>
    <col min="15107" max="15111" width="11.7109375" style="44" customWidth="1"/>
    <col min="15112" max="15112" width="10.7109375" style="44" customWidth="1"/>
    <col min="15113" max="15119" width="11.42578125" style="44"/>
    <col min="15120" max="15120" width="13.85546875" style="44" customWidth="1"/>
    <col min="15121" max="15361" width="11.42578125" style="44"/>
    <col min="15362" max="15362" width="26.85546875" style="44" bestFit="1" customWidth="1"/>
    <col min="15363" max="15367" width="11.7109375" style="44" customWidth="1"/>
    <col min="15368" max="15368" width="10.7109375" style="44" customWidth="1"/>
    <col min="15369" max="15375" width="11.42578125" style="44"/>
    <col min="15376" max="15376" width="13.85546875" style="44" customWidth="1"/>
    <col min="15377" max="15617" width="11.42578125" style="44"/>
    <col min="15618" max="15618" width="26.85546875" style="44" bestFit="1" customWidth="1"/>
    <col min="15619" max="15623" width="11.7109375" style="44" customWidth="1"/>
    <col min="15624" max="15624" width="10.7109375" style="44" customWidth="1"/>
    <col min="15625" max="15631" width="11.42578125" style="44"/>
    <col min="15632" max="15632" width="13.85546875" style="44" customWidth="1"/>
    <col min="15633" max="15873" width="11.42578125" style="44"/>
    <col min="15874" max="15874" width="26.85546875" style="44" bestFit="1" customWidth="1"/>
    <col min="15875" max="15879" width="11.7109375" style="44" customWidth="1"/>
    <col min="15880" max="15880" width="10.7109375" style="44" customWidth="1"/>
    <col min="15881" max="15887" width="11.42578125" style="44"/>
    <col min="15888" max="15888" width="13.85546875" style="44" customWidth="1"/>
    <col min="15889" max="16129" width="11.42578125" style="44"/>
    <col min="16130" max="16130" width="26.85546875" style="44" bestFit="1" customWidth="1"/>
    <col min="16131" max="16135" width="11.7109375" style="44" customWidth="1"/>
    <col min="16136" max="16136" width="10.7109375" style="44" customWidth="1"/>
    <col min="16137" max="16143" width="11.42578125" style="44"/>
    <col min="16144" max="16144" width="13.85546875" style="44" customWidth="1"/>
    <col min="16145" max="16384" width="11.42578125" style="44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5" t="s">
        <v>47</v>
      </c>
      <c r="C5" s="45"/>
      <c r="D5" s="45"/>
      <c r="E5" s="45"/>
      <c r="F5" s="45"/>
      <c r="G5" s="45"/>
    </row>
    <row r="6" spans="2:7" ht="42" customHeight="1">
      <c r="B6" s="46" t="s">
        <v>48</v>
      </c>
      <c r="C6" s="47" t="str">
        <f>actualizaciones!A3</f>
        <v>I cuatrimestre 2011</v>
      </c>
      <c r="D6" s="48" t="s">
        <v>49</v>
      </c>
      <c r="E6" s="47" t="str">
        <f>actualizaciones!A2</f>
        <v>I cuatrimestre 2012</v>
      </c>
      <c r="F6" s="48" t="s">
        <v>49</v>
      </c>
      <c r="G6" s="49" t="s">
        <v>50</v>
      </c>
    </row>
    <row r="7" spans="2:7" ht="15" customHeight="1">
      <c r="B7" s="50" t="s">
        <v>51</v>
      </c>
      <c r="C7" s="51"/>
      <c r="D7" s="51"/>
      <c r="E7" s="51"/>
      <c r="F7" s="51"/>
      <c r="G7" s="51"/>
    </row>
    <row r="8" spans="2:7" ht="15" customHeight="1">
      <c r="B8" s="52" t="s">
        <v>52</v>
      </c>
      <c r="C8" s="53">
        <v>1732036</v>
      </c>
      <c r="D8" s="54">
        <f>C8/C8</f>
        <v>1</v>
      </c>
      <c r="E8" s="53">
        <v>1650465</v>
      </c>
      <c r="F8" s="54">
        <f>E8/E8</f>
        <v>1</v>
      </c>
      <c r="G8" s="54">
        <f>(E8-C8)/C8</f>
        <v>-4.7095441434242706E-2</v>
      </c>
    </row>
    <row r="9" spans="2:7" ht="15" customHeight="1">
      <c r="B9" s="52" t="s">
        <v>53</v>
      </c>
      <c r="C9" s="53">
        <v>1064478</v>
      </c>
      <c r="D9" s="54">
        <f>C9/C8</f>
        <v>0.61458191400178752</v>
      </c>
      <c r="E9" s="53">
        <v>1065560</v>
      </c>
      <c r="F9" s="54">
        <f>E9/E8</f>
        <v>0.64561199419557513</v>
      </c>
      <c r="G9" s="54">
        <f>(E9-C9)/C9</f>
        <v>1.0164606501966223E-3</v>
      </c>
    </row>
    <row r="10" spans="2:7" ht="15" customHeight="1">
      <c r="B10" s="55" t="s">
        <v>54</v>
      </c>
      <c r="C10" s="53">
        <v>667558</v>
      </c>
      <c r="D10" s="54">
        <f>C10/C8</f>
        <v>0.38541808599821253</v>
      </c>
      <c r="E10" s="53">
        <v>584905</v>
      </c>
      <c r="F10" s="54">
        <f>E10/E8</f>
        <v>0.35438800580442481</v>
      </c>
      <c r="G10" s="54">
        <f>(E10-C10)/C10</f>
        <v>-0.12381396073449798</v>
      </c>
    </row>
    <row r="11" spans="2:7" ht="15" customHeight="1">
      <c r="B11" s="50" t="s">
        <v>55</v>
      </c>
      <c r="C11" s="56"/>
      <c r="D11" s="51"/>
      <c r="E11" s="56"/>
      <c r="F11" s="51"/>
      <c r="G11" s="57"/>
    </row>
    <row r="12" spans="2:7" ht="15" customHeight="1">
      <c r="B12" s="58" t="s">
        <v>52</v>
      </c>
      <c r="C12" s="59">
        <v>613340</v>
      </c>
      <c r="D12" s="60">
        <f>C12/C12</f>
        <v>1</v>
      </c>
      <c r="E12" s="59">
        <v>596044</v>
      </c>
      <c r="F12" s="60">
        <f>E12/E12</f>
        <v>1</v>
      </c>
      <c r="G12" s="61">
        <f>(E12-C12)/C12</f>
        <v>-2.819969348159259E-2</v>
      </c>
    </row>
    <row r="13" spans="2:7" ht="15" customHeight="1">
      <c r="B13" s="58" t="s">
        <v>53</v>
      </c>
      <c r="C13" s="59">
        <v>410026</v>
      </c>
      <c r="D13" s="60">
        <f>C13/C12</f>
        <v>0.66851338572406827</v>
      </c>
      <c r="E13" s="59">
        <v>415638</v>
      </c>
      <c r="F13" s="60">
        <f>E13/E12</f>
        <v>0.69732771406137806</v>
      </c>
      <c r="G13" s="61">
        <f>(E13-C13)/C13</f>
        <v>1.3686936925951037E-2</v>
      </c>
    </row>
    <row r="14" spans="2:7" ht="15" customHeight="1">
      <c r="B14" s="58" t="s">
        <v>54</v>
      </c>
      <c r="C14" s="59">
        <v>203314</v>
      </c>
      <c r="D14" s="60">
        <f>C14/C12</f>
        <v>0.33148661427593179</v>
      </c>
      <c r="E14" s="59">
        <v>180406</v>
      </c>
      <c r="F14" s="60">
        <f>E14/E12</f>
        <v>0.302672285938622</v>
      </c>
      <c r="G14" s="61">
        <f>(E14-C14)/C14</f>
        <v>-0.11267300825324375</v>
      </c>
    </row>
    <row r="15" spans="2:7" ht="15" customHeight="1">
      <c r="B15" s="50" t="s">
        <v>56</v>
      </c>
      <c r="C15" s="56"/>
      <c r="D15" s="51"/>
      <c r="E15" s="56"/>
      <c r="F15" s="51"/>
      <c r="G15" s="57"/>
    </row>
    <row r="16" spans="2:7" ht="15" customHeight="1">
      <c r="B16" s="58" t="s">
        <v>52</v>
      </c>
      <c r="C16" s="59">
        <v>511697</v>
      </c>
      <c r="D16" s="60">
        <f>C16/C16</f>
        <v>1</v>
      </c>
      <c r="E16" s="59">
        <v>467476</v>
      </c>
      <c r="F16" s="60">
        <f>E16/E16</f>
        <v>1</v>
      </c>
      <c r="G16" s="61">
        <f>(E16-C16)/C16</f>
        <v>-8.642028387893616E-2</v>
      </c>
    </row>
    <row r="17" spans="2:12" ht="15" customHeight="1">
      <c r="B17" s="58" t="s">
        <v>53</v>
      </c>
      <c r="C17" s="59">
        <v>239362</v>
      </c>
      <c r="D17" s="60">
        <f>C17/C16</f>
        <v>0.46778073742859544</v>
      </c>
      <c r="E17" s="59">
        <v>224777</v>
      </c>
      <c r="F17" s="60">
        <f>E17/E16</f>
        <v>0.48083110148970215</v>
      </c>
      <c r="G17" s="61">
        <f>(E17-C17)/C17</f>
        <v>-6.0932813061388189E-2</v>
      </c>
    </row>
    <row r="18" spans="2:12" ht="15" customHeight="1">
      <c r="B18" s="58" t="s">
        <v>54</v>
      </c>
      <c r="C18" s="59">
        <v>272335</v>
      </c>
      <c r="D18" s="60">
        <f>C18/C16</f>
        <v>0.53221926257140462</v>
      </c>
      <c r="E18" s="59">
        <v>242699</v>
      </c>
      <c r="F18" s="60">
        <f>E18/E16</f>
        <v>0.5191688985102979</v>
      </c>
      <c r="G18" s="61">
        <f>(E18-C18)/C18</f>
        <v>-0.10882185543540125</v>
      </c>
    </row>
    <row r="19" spans="2:12" ht="15" customHeight="1">
      <c r="B19" s="50" t="s">
        <v>57</v>
      </c>
      <c r="C19" s="56"/>
      <c r="D19" s="51"/>
      <c r="E19" s="56"/>
      <c r="F19" s="51"/>
      <c r="G19" s="57"/>
    </row>
    <row r="20" spans="2:12" ht="15" customHeight="1">
      <c r="B20" s="58" t="s">
        <v>52</v>
      </c>
      <c r="C20" s="59">
        <v>241157</v>
      </c>
      <c r="D20" s="60">
        <f>C20/C20</f>
        <v>1</v>
      </c>
      <c r="E20" s="59">
        <v>230825</v>
      </c>
      <c r="F20" s="60">
        <f>E20/E20</f>
        <v>1</v>
      </c>
      <c r="G20" s="61">
        <f>(E20-C20)/C20</f>
        <v>-4.2843458825578357E-2</v>
      </c>
    </row>
    <row r="21" spans="2:12" ht="15" customHeight="1">
      <c r="B21" s="58" t="s">
        <v>53</v>
      </c>
      <c r="C21" s="59">
        <v>176724</v>
      </c>
      <c r="D21" s="60">
        <f>C21/C20</f>
        <v>0.73281721036503189</v>
      </c>
      <c r="E21" s="59">
        <v>173135</v>
      </c>
      <c r="F21" s="60">
        <f>E21/E20</f>
        <v>0.75007039965341704</v>
      </c>
      <c r="G21" s="61">
        <f>(E21-C21)/C21</f>
        <v>-2.0308503655417486E-2</v>
      </c>
    </row>
    <row r="22" spans="2:12" ht="15" customHeight="1">
      <c r="B22" s="62" t="s">
        <v>54</v>
      </c>
      <c r="C22" s="59">
        <v>64433</v>
      </c>
      <c r="D22" s="60">
        <f>C22/C20</f>
        <v>0.26718278963496811</v>
      </c>
      <c r="E22" s="59">
        <v>57690</v>
      </c>
      <c r="F22" s="60">
        <f>E22/E20</f>
        <v>0.2499296003465829</v>
      </c>
      <c r="G22" s="61">
        <f>(E22-C22)/C22</f>
        <v>-0.10465134325578508</v>
      </c>
    </row>
    <row r="23" spans="2:12" ht="15" customHeight="1">
      <c r="B23" s="50" t="s">
        <v>58</v>
      </c>
      <c r="C23" s="56"/>
      <c r="D23" s="51"/>
      <c r="E23" s="56"/>
      <c r="F23" s="51"/>
      <c r="G23" s="57"/>
    </row>
    <row r="24" spans="2:12" ht="15" customHeight="1">
      <c r="B24" s="58" t="s">
        <v>52</v>
      </c>
      <c r="C24" s="59">
        <v>54842</v>
      </c>
      <c r="D24" s="60">
        <f>C24/C24</f>
        <v>1</v>
      </c>
      <c r="E24" s="59">
        <v>61311</v>
      </c>
      <c r="F24" s="60">
        <f>E24/E24</f>
        <v>1</v>
      </c>
      <c r="G24" s="61">
        <f>(E24-C24)/C24</f>
        <v>0.11795704022464534</v>
      </c>
    </row>
    <row r="25" spans="2:12" ht="15" customHeight="1">
      <c r="B25" s="58" t="s">
        <v>53</v>
      </c>
      <c r="C25" s="59">
        <v>54842</v>
      </c>
      <c r="D25" s="60">
        <f>C25/C24</f>
        <v>1</v>
      </c>
      <c r="E25" s="59">
        <v>61311</v>
      </c>
      <c r="F25" s="60">
        <f>E25/E24</f>
        <v>1</v>
      </c>
      <c r="G25" s="61">
        <f>(E25-C25)/C25</f>
        <v>0.11795704022464534</v>
      </c>
    </row>
    <row r="26" spans="2:12" ht="15" customHeight="1">
      <c r="B26" s="62" t="s">
        <v>54</v>
      </c>
      <c r="C26" s="59">
        <v>0</v>
      </c>
      <c r="D26" s="60">
        <f>C26/C24</f>
        <v>0</v>
      </c>
      <c r="E26" s="59">
        <v>0</v>
      </c>
      <c r="F26" s="60">
        <f>E26/E24</f>
        <v>0</v>
      </c>
      <c r="G26" s="61" t="str">
        <f>IFERROR((E26-C26)/C26,"-")</f>
        <v>-</v>
      </c>
    </row>
    <row r="27" spans="2:12" ht="15" customHeight="1">
      <c r="B27" s="63" t="s">
        <v>59</v>
      </c>
      <c r="C27" s="63"/>
      <c r="D27" s="63"/>
      <c r="E27" s="63"/>
      <c r="F27" s="63"/>
      <c r="G27" s="63"/>
    </row>
    <row r="28" spans="2:12" ht="15" customHeight="1" thickBot="1"/>
    <row r="29" spans="2:12" ht="30" customHeight="1" thickBot="1">
      <c r="B29" s="64"/>
      <c r="C29" s="64"/>
      <c r="D29" s="64"/>
      <c r="E29" s="64"/>
      <c r="F29" s="64"/>
      <c r="G29" s="41" t="s">
        <v>45</v>
      </c>
      <c r="H29" s="64"/>
      <c r="I29" s="64"/>
      <c r="J29" s="64"/>
      <c r="K29" s="64"/>
      <c r="L29" s="64"/>
    </row>
  </sheetData>
  <mergeCells count="2">
    <mergeCell ref="B5:G5"/>
    <mergeCell ref="B27:G27"/>
  </mergeCells>
  <hyperlinks>
    <hyperlink ref="G29" location="'Gráfica alojados municipio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24">
    <tabColor rgb="FF000099"/>
    <pageSetUpPr autoPageBreaks="0" fitToPage="1"/>
  </sheetPr>
  <dimension ref="B27:L31"/>
  <sheetViews>
    <sheetView showGridLines="0" showRowColHeaders="0" showOutlineSymbols="0" zoomScaleNormal="100" workbookViewId="0">
      <selection activeCell="I20" sqref="I20"/>
    </sheetView>
  </sheetViews>
  <sheetFormatPr baseColWidth="10" defaultRowHeight="12.75"/>
  <cols>
    <col min="1" max="1" width="18.5703125" style="44" customWidth="1"/>
    <col min="2" max="8" width="11.42578125" style="44"/>
    <col min="9" max="9" width="12.85546875" style="44" customWidth="1"/>
    <col min="10" max="33" width="11.42578125" style="44"/>
    <col min="34" max="34" width="13.85546875" style="44" customWidth="1"/>
    <col min="35" max="264" width="11.42578125" style="44"/>
    <col min="265" max="265" width="12.85546875" style="44" customWidth="1"/>
    <col min="266" max="289" width="11.42578125" style="44"/>
    <col min="290" max="290" width="13.85546875" style="44" customWidth="1"/>
    <col min="291" max="520" width="11.42578125" style="44"/>
    <col min="521" max="521" width="12.85546875" style="44" customWidth="1"/>
    <col min="522" max="545" width="11.42578125" style="44"/>
    <col min="546" max="546" width="13.85546875" style="44" customWidth="1"/>
    <col min="547" max="776" width="11.42578125" style="44"/>
    <col min="777" max="777" width="12.85546875" style="44" customWidth="1"/>
    <col min="778" max="801" width="11.42578125" style="44"/>
    <col min="802" max="802" width="13.85546875" style="44" customWidth="1"/>
    <col min="803" max="1032" width="11.42578125" style="44"/>
    <col min="1033" max="1033" width="12.85546875" style="44" customWidth="1"/>
    <col min="1034" max="1057" width="11.42578125" style="44"/>
    <col min="1058" max="1058" width="13.85546875" style="44" customWidth="1"/>
    <col min="1059" max="1288" width="11.42578125" style="44"/>
    <col min="1289" max="1289" width="12.85546875" style="44" customWidth="1"/>
    <col min="1290" max="1313" width="11.42578125" style="44"/>
    <col min="1314" max="1314" width="13.85546875" style="44" customWidth="1"/>
    <col min="1315" max="1544" width="11.42578125" style="44"/>
    <col min="1545" max="1545" width="12.85546875" style="44" customWidth="1"/>
    <col min="1546" max="1569" width="11.42578125" style="44"/>
    <col min="1570" max="1570" width="13.85546875" style="44" customWidth="1"/>
    <col min="1571" max="1800" width="11.42578125" style="44"/>
    <col min="1801" max="1801" width="12.85546875" style="44" customWidth="1"/>
    <col min="1802" max="1825" width="11.42578125" style="44"/>
    <col min="1826" max="1826" width="13.85546875" style="44" customWidth="1"/>
    <col min="1827" max="2056" width="11.42578125" style="44"/>
    <col min="2057" max="2057" width="12.85546875" style="44" customWidth="1"/>
    <col min="2058" max="2081" width="11.42578125" style="44"/>
    <col min="2082" max="2082" width="13.85546875" style="44" customWidth="1"/>
    <col min="2083" max="2312" width="11.42578125" style="44"/>
    <col min="2313" max="2313" width="12.85546875" style="44" customWidth="1"/>
    <col min="2314" max="2337" width="11.42578125" style="44"/>
    <col min="2338" max="2338" width="13.85546875" style="44" customWidth="1"/>
    <col min="2339" max="2568" width="11.42578125" style="44"/>
    <col min="2569" max="2569" width="12.85546875" style="44" customWidth="1"/>
    <col min="2570" max="2593" width="11.42578125" style="44"/>
    <col min="2594" max="2594" width="13.85546875" style="44" customWidth="1"/>
    <col min="2595" max="2824" width="11.42578125" style="44"/>
    <col min="2825" max="2825" width="12.85546875" style="44" customWidth="1"/>
    <col min="2826" max="2849" width="11.42578125" style="44"/>
    <col min="2850" max="2850" width="13.85546875" style="44" customWidth="1"/>
    <col min="2851" max="3080" width="11.42578125" style="44"/>
    <col min="3081" max="3081" width="12.85546875" style="44" customWidth="1"/>
    <col min="3082" max="3105" width="11.42578125" style="44"/>
    <col min="3106" max="3106" width="13.85546875" style="44" customWidth="1"/>
    <col min="3107" max="3336" width="11.42578125" style="44"/>
    <col min="3337" max="3337" width="12.85546875" style="44" customWidth="1"/>
    <col min="3338" max="3361" width="11.42578125" style="44"/>
    <col min="3362" max="3362" width="13.85546875" style="44" customWidth="1"/>
    <col min="3363" max="3592" width="11.42578125" style="44"/>
    <col min="3593" max="3593" width="12.85546875" style="44" customWidth="1"/>
    <col min="3594" max="3617" width="11.42578125" style="44"/>
    <col min="3618" max="3618" width="13.85546875" style="44" customWidth="1"/>
    <col min="3619" max="3848" width="11.42578125" style="44"/>
    <col min="3849" max="3849" width="12.85546875" style="44" customWidth="1"/>
    <col min="3850" max="3873" width="11.42578125" style="44"/>
    <col min="3874" max="3874" width="13.85546875" style="44" customWidth="1"/>
    <col min="3875" max="4104" width="11.42578125" style="44"/>
    <col min="4105" max="4105" width="12.85546875" style="44" customWidth="1"/>
    <col min="4106" max="4129" width="11.42578125" style="44"/>
    <col min="4130" max="4130" width="13.85546875" style="44" customWidth="1"/>
    <col min="4131" max="4360" width="11.42578125" style="44"/>
    <col min="4361" max="4361" width="12.85546875" style="44" customWidth="1"/>
    <col min="4362" max="4385" width="11.42578125" style="44"/>
    <col min="4386" max="4386" width="13.85546875" style="44" customWidth="1"/>
    <col min="4387" max="4616" width="11.42578125" style="44"/>
    <col min="4617" max="4617" width="12.85546875" style="44" customWidth="1"/>
    <col min="4618" max="4641" width="11.42578125" style="44"/>
    <col min="4642" max="4642" width="13.85546875" style="44" customWidth="1"/>
    <col min="4643" max="4872" width="11.42578125" style="44"/>
    <col min="4873" max="4873" width="12.85546875" style="44" customWidth="1"/>
    <col min="4874" max="4897" width="11.42578125" style="44"/>
    <col min="4898" max="4898" width="13.85546875" style="44" customWidth="1"/>
    <col min="4899" max="5128" width="11.42578125" style="44"/>
    <col min="5129" max="5129" width="12.85546875" style="44" customWidth="1"/>
    <col min="5130" max="5153" width="11.42578125" style="44"/>
    <col min="5154" max="5154" width="13.85546875" style="44" customWidth="1"/>
    <col min="5155" max="5384" width="11.42578125" style="44"/>
    <col min="5385" max="5385" width="12.85546875" style="44" customWidth="1"/>
    <col min="5386" max="5409" width="11.42578125" style="44"/>
    <col min="5410" max="5410" width="13.85546875" style="44" customWidth="1"/>
    <col min="5411" max="5640" width="11.42578125" style="44"/>
    <col min="5641" max="5641" width="12.85546875" style="44" customWidth="1"/>
    <col min="5642" max="5665" width="11.42578125" style="44"/>
    <col min="5666" max="5666" width="13.85546875" style="44" customWidth="1"/>
    <col min="5667" max="5896" width="11.42578125" style="44"/>
    <col min="5897" max="5897" width="12.85546875" style="44" customWidth="1"/>
    <col min="5898" max="5921" width="11.42578125" style="44"/>
    <col min="5922" max="5922" width="13.85546875" style="44" customWidth="1"/>
    <col min="5923" max="6152" width="11.42578125" style="44"/>
    <col min="6153" max="6153" width="12.85546875" style="44" customWidth="1"/>
    <col min="6154" max="6177" width="11.42578125" style="44"/>
    <col min="6178" max="6178" width="13.85546875" style="44" customWidth="1"/>
    <col min="6179" max="6408" width="11.42578125" style="44"/>
    <col min="6409" max="6409" width="12.85546875" style="44" customWidth="1"/>
    <col min="6410" max="6433" width="11.42578125" style="44"/>
    <col min="6434" max="6434" width="13.85546875" style="44" customWidth="1"/>
    <col min="6435" max="6664" width="11.42578125" style="44"/>
    <col min="6665" max="6665" width="12.85546875" style="44" customWidth="1"/>
    <col min="6666" max="6689" width="11.42578125" style="44"/>
    <col min="6690" max="6690" width="13.85546875" style="44" customWidth="1"/>
    <col min="6691" max="6920" width="11.42578125" style="44"/>
    <col min="6921" max="6921" width="12.85546875" style="44" customWidth="1"/>
    <col min="6922" max="6945" width="11.42578125" style="44"/>
    <col min="6946" max="6946" width="13.85546875" style="44" customWidth="1"/>
    <col min="6947" max="7176" width="11.42578125" style="44"/>
    <col min="7177" max="7177" width="12.85546875" style="44" customWidth="1"/>
    <col min="7178" max="7201" width="11.42578125" style="44"/>
    <col min="7202" max="7202" width="13.85546875" style="44" customWidth="1"/>
    <col min="7203" max="7432" width="11.42578125" style="44"/>
    <col min="7433" max="7433" width="12.85546875" style="44" customWidth="1"/>
    <col min="7434" max="7457" width="11.42578125" style="44"/>
    <col min="7458" max="7458" width="13.85546875" style="44" customWidth="1"/>
    <col min="7459" max="7688" width="11.42578125" style="44"/>
    <col min="7689" max="7689" width="12.85546875" style="44" customWidth="1"/>
    <col min="7690" max="7713" width="11.42578125" style="44"/>
    <col min="7714" max="7714" width="13.85546875" style="44" customWidth="1"/>
    <col min="7715" max="7944" width="11.42578125" style="44"/>
    <col min="7945" max="7945" width="12.85546875" style="44" customWidth="1"/>
    <col min="7946" max="7969" width="11.42578125" style="44"/>
    <col min="7970" max="7970" width="13.85546875" style="44" customWidth="1"/>
    <col min="7971" max="8200" width="11.42578125" style="44"/>
    <col min="8201" max="8201" width="12.85546875" style="44" customWidth="1"/>
    <col min="8202" max="8225" width="11.42578125" style="44"/>
    <col min="8226" max="8226" width="13.85546875" style="44" customWidth="1"/>
    <col min="8227" max="8456" width="11.42578125" style="44"/>
    <col min="8457" max="8457" width="12.85546875" style="44" customWidth="1"/>
    <col min="8458" max="8481" width="11.42578125" style="44"/>
    <col min="8482" max="8482" width="13.85546875" style="44" customWidth="1"/>
    <col min="8483" max="8712" width="11.42578125" style="44"/>
    <col min="8713" max="8713" width="12.85546875" style="44" customWidth="1"/>
    <col min="8714" max="8737" width="11.42578125" style="44"/>
    <col min="8738" max="8738" width="13.85546875" style="44" customWidth="1"/>
    <col min="8739" max="8968" width="11.42578125" style="44"/>
    <col min="8969" max="8969" width="12.85546875" style="44" customWidth="1"/>
    <col min="8970" max="8993" width="11.42578125" style="44"/>
    <col min="8994" max="8994" width="13.85546875" style="44" customWidth="1"/>
    <col min="8995" max="9224" width="11.42578125" style="44"/>
    <col min="9225" max="9225" width="12.85546875" style="44" customWidth="1"/>
    <col min="9226" max="9249" width="11.42578125" style="44"/>
    <col min="9250" max="9250" width="13.85546875" style="44" customWidth="1"/>
    <col min="9251" max="9480" width="11.42578125" style="44"/>
    <col min="9481" max="9481" width="12.85546875" style="44" customWidth="1"/>
    <col min="9482" max="9505" width="11.42578125" style="44"/>
    <col min="9506" max="9506" width="13.85546875" style="44" customWidth="1"/>
    <col min="9507" max="9736" width="11.42578125" style="44"/>
    <col min="9737" max="9737" width="12.85546875" style="44" customWidth="1"/>
    <col min="9738" max="9761" width="11.42578125" style="44"/>
    <col min="9762" max="9762" width="13.85546875" style="44" customWidth="1"/>
    <col min="9763" max="9992" width="11.42578125" style="44"/>
    <col min="9993" max="9993" width="12.85546875" style="44" customWidth="1"/>
    <col min="9994" max="10017" width="11.42578125" style="44"/>
    <col min="10018" max="10018" width="13.85546875" style="44" customWidth="1"/>
    <col min="10019" max="10248" width="11.42578125" style="44"/>
    <col min="10249" max="10249" width="12.85546875" style="44" customWidth="1"/>
    <col min="10250" max="10273" width="11.42578125" style="44"/>
    <col min="10274" max="10274" width="13.85546875" style="44" customWidth="1"/>
    <col min="10275" max="10504" width="11.42578125" style="44"/>
    <col min="10505" max="10505" width="12.85546875" style="44" customWidth="1"/>
    <col min="10506" max="10529" width="11.42578125" style="44"/>
    <col min="10530" max="10530" width="13.85546875" style="44" customWidth="1"/>
    <col min="10531" max="10760" width="11.42578125" style="44"/>
    <col min="10761" max="10761" width="12.85546875" style="44" customWidth="1"/>
    <col min="10762" max="10785" width="11.42578125" style="44"/>
    <col min="10786" max="10786" width="13.85546875" style="44" customWidth="1"/>
    <col min="10787" max="11016" width="11.42578125" style="44"/>
    <col min="11017" max="11017" width="12.85546875" style="44" customWidth="1"/>
    <col min="11018" max="11041" width="11.42578125" style="44"/>
    <col min="11042" max="11042" width="13.85546875" style="44" customWidth="1"/>
    <col min="11043" max="11272" width="11.42578125" style="44"/>
    <col min="11273" max="11273" width="12.85546875" style="44" customWidth="1"/>
    <col min="11274" max="11297" width="11.42578125" style="44"/>
    <col min="11298" max="11298" width="13.85546875" style="44" customWidth="1"/>
    <col min="11299" max="11528" width="11.42578125" style="44"/>
    <col min="11529" max="11529" width="12.85546875" style="44" customWidth="1"/>
    <col min="11530" max="11553" width="11.42578125" style="44"/>
    <col min="11554" max="11554" width="13.85546875" style="44" customWidth="1"/>
    <col min="11555" max="11784" width="11.42578125" style="44"/>
    <col min="11785" max="11785" width="12.85546875" style="44" customWidth="1"/>
    <col min="11786" max="11809" width="11.42578125" style="44"/>
    <col min="11810" max="11810" width="13.85546875" style="44" customWidth="1"/>
    <col min="11811" max="12040" width="11.42578125" style="44"/>
    <col min="12041" max="12041" width="12.85546875" style="44" customWidth="1"/>
    <col min="12042" max="12065" width="11.42578125" style="44"/>
    <col min="12066" max="12066" width="13.85546875" style="44" customWidth="1"/>
    <col min="12067" max="12296" width="11.42578125" style="44"/>
    <col min="12297" max="12297" width="12.85546875" style="44" customWidth="1"/>
    <col min="12298" max="12321" width="11.42578125" style="44"/>
    <col min="12322" max="12322" width="13.85546875" style="44" customWidth="1"/>
    <col min="12323" max="12552" width="11.42578125" style="44"/>
    <col min="12553" max="12553" width="12.85546875" style="44" customWidth="1"/>
    <col min="12554" max="12577" width="11.42578125" style="44"/>
    <col min="12578" max="12578" width="13.85546875" style="44" customWidth="1"/>
    <col min="12579" max="12808" width="11.42578125" style="44"/>
    <col min="12809" max="12809" width="12.85546875" style="44" customWidth="1"/>
    <col min="12810" max="12833" width="11.42578125" style="44"/>
    <col min="12834" max="12834" width="13.85546875" style="44" customWidth="1"/>
    <col min="12835" max="13064" width="11.42578125" style="44"/>
    <col min="13065" max="13065" width="12.85546875" style="44" customWidth="1"/>
    <col min="13066" max="13089" width="11.42578125" style="44"/>
    <col min="13090" max="13090" width="13.85546875" style="44" customWidth="1"/>
    <col min="13091" max="13320" width="11.42578125" style="44"/>
    <col min="13321" max="13321" width="12.85546875" style="44" customWidth="1"/>
    <col min="13322" max="13345" width="11.42578125" style="44"/>
    <col min="13346" max="13346" width="13.85546875" style="44" customWidth="1"/>
    <col min="13347" max="13576" width="11.42578125" style="44"/>
    <col min="13577" max="13577" width="12.85546875" style="44" customWidth="1"/>
    <col min="13578" max="13601" width="11.42578125" style="44"/>
    <col min="13602" max="13602" width="13.85546875" style="44" customWidth="1"/>
    <col min="13603" max="13832" width="11.42578125" style="44"/>
    <col min="13833" max="13833" width="12.85546875" style="44" customWidth="1"/>
    <col min="13834" max="13857" width="11.42578125" style="44"/>
    <col min="13858" max="13858" width="13.85546875" style="44" customWidth="1"/>
    <col min="13859" max="14088" width="11.42578125" style="44"/>
    <col min="14089" max="14089" width="12.85546875" style="44" customWidth="1"/>
    <col min="14090" max="14113" width="11.42578125" style="44"/>
    <col min="14114" max="14114" width="13.85546875" style="44" customWidth="1"/>
    <col min="14115" max="14344" width="11.42578125" style="44"/>
    <col min="14345" max="14345" width="12.85546875" style="44" customWidth="1"/>
    <col min="14346" max="14369" width="11.42578125" style="44"/>
    <col min="14370" max="14370" width="13.85546875" style="44" customWidth="1"/>
    <col min="14371" max="14600" width="11.42578125" style="44"/>
    <col min="14601" max="14601" width="12.85546875" style="44" customWidth="1"/>
    <col min="14602" max="14625" width="11.42578125" style="44"/>
    <col min="14626" max="14626" width="13.85546875" style="44" customWidth="1"/>
    <col min="14627" max="14856" width="11.42578125" style="44"/>
    <col min="14857" max="14857" width="12.85546875" style="44" customWidth="1"/>
    <col min="14858" max="14881" width="11.42578125" style="44"/>
    <col min="14882" max="14882" width="13.85546875" style="44" customWidth="1"/>
    <col min="14883" max="15112" width="11.42578125" style="44"/>
    <col min="15113" max="15113" width="12.85546875" style="44" customWidth="1"/>
    <col min="15114" max="15137" width="11.42578125" style="44"/>
    <col min="15138" max="15138" width="13.85546875" style="44" customWidth="1"/>
    <col min="15139" max="15368" width="11.42578125" style="44"/>
    <col min="15369" max="15369" width="12.85546875" style="44" customWidth="1"/>
    <col min="15370" max="15393" width="11.42578125" style="44"/>
    <col min="15394" max="15394" width="13.85546875" style="44" customWidth="1"/>
    <col min="15395" max="15624" width="11.42578125" style="44"/>
    <col min="15625" max="15625" width="12.85546875" style="44" customWidth="1"/>
    <col min="15626" max="15649" width="11.42578125" style="44"/>
    <col min="15650" max="15650" width="13.85546875" style="44" customWidth="1"/>
    <col min="15651" max="15880" width="11.42578125" style="44"/>
    <col min="15881" max="15881" width="12.85546875" style="44" customWidth="1"/>
    <col min="15882" max="15905" width="11.42578125" style="44"/>
    <col min="15906" max="15906" width="13.85546875" style="44" customWidth="1"/>
    <col min="15907" max="16136" width="11.42578125" style="44"/>
    <col min="16137" max="16137" width="12.85546875" style="44" customWidth="1"/>
    <col min="16138" max="16161" width="11.42578125" style="44"/>
    <col min="16162" max="16162" width="13.85546875" style="44" customWidth="1"/>
    <col min="16163" max="16384" width="11.42578125" style="44"/>
  </cols>
  <sheetData>
    <row r="27" spans="2:12" ht="12.75" customHeight="1"/>
    <row r="28" spans="2:12"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</row>
    <row r="29" spans="2:12" ht="24.95" customHeight="1"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2:12" ht="15" customHeight="1" thickBot="1"/>
    <row r="31" spans="2:12" ht="30" customHeight="1" thickBot="1">
      <c r="I31" s="41" t="s">
        <v>60</v>
      </c>
    </row>
  </sheetData>
  <hyperlinks>
    <hyperlink ref="I31" location="'Alojados por municipio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6" max="41" man="1"/>
  </col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4">
    <tabColor rgb="FF000099"/>
    <pageSetUpPr autoPageBreaks="0" fitToPage="1"/>
  </sheetPr>
  <dimension ref="B1:P49"/>
  <sheetViews>
    <sheetView showGridLines="0" showRowColHeaders="0" showOutlineSymbols="0" topLeftCell="A13" zoomScaleNormal="100" workbookViewId="0">
      <selection activeCell="I20" sqref="I20"/>
    </sheetView>
  </sheetViews>
  <sheetFormatPr baseColWidth="10" defaultRowHeight="12.75"/>
  <cols>
    <col min="1" max="1" width="15.7109375" style="44" customWidth="1"/>
    <col min="2" max="2" width="23.7109375" style="44" customWidth="1"/>
    <col min="3" max="3" width="11.140625" style="44" customWidth="1"/>
    <col min="4" max="4" width="10.7109375" style="44" customWidth="1"/>
    <col min="5" max="5" width="11.140625" style="44" customWidth="1"/>
    <col min="6" max="7" width="10.7109375" style="44" customWidth="1"/>
    <col min="8" max="8" width="11.42578125" style="44"/>
    <col min="9" max="9" width="23.7109375" style="44" customWidth="1"/>
    <col min="10" max="10" width="11.140625" style="44" customWidth="1"/>
    <col min="11" max="11" width="10.7109375" style="44" customWidth="1"/>
    <col min="12" max="12" width="11.140625" style="44" customWidth="1"/>
    <col min="13" max="14" width="10.7109375" style="44" customWidth="1"/>
    <col min="15" max="15" width="13.28515625" style="44" customWidth="1"/>
    <col min="16" max="257" width="11.42578125" style="44"/>
    <col min="258" max="258" width="36.7109375" style="44" customWidth="1"/>
    <col min="259" max="259" width="12.7109375" style="44" customWidth="1"/>
    <col min="260" max="260" width="10.7109375" style="44" customWidth="1"/>
    <col min="261" max="261" width="12.7109375" style="44" customWidth="1"/>
    <col min="262" max="263" width="10.7109375" style="44" customWidth="1"/>
    <col min="264" max="270" width="11.42578125" style="44"/>
    <col min="271" max="271" width="13.28515625" style="44" customWidth="1"/>
    <col min="272" max="513" width="11.42578125" style="44"/>
    <col min="514" max="514" width="36.7109375" style="44" customWidth="1"/>
    <col min="515" max="515" width="12.7109375" style="44" customWidth="1"/>
    <col min="516" max="516" width="10.7109375" style="44" customWidth="1"/>
    <col min="517" max="517" width="12.7109375" style="44" customWidth="1"/>
    <col min="518" max="519" width="10.7109375" style="44" customWidth="1"/>
    <col min="520" max="526" width="11.42578125" style="44"/>
    <col min="527" max="527" width="13.28515625" style="44" customWidth="1"/>
    <col min="528" max="769" width="11.42578125" style="44"/>
    <col min="770" max="770" width="36.7109375" style="44" customWidth="1"/>
    <col min="771" max="771" width="12.7109375" style="44" customWidth="1"/>
    <col min="772" max="772" width="10.7109375" style="44" customWidth="1"/>
    <col min="773" max="773" width="12.7109375" style="44" customWidth="1"/>
    <col min="774" max="775" width="10.7109375" style="44" customWidth="1"/>
    <col min="776" max="782" width="11.42578125" style="44"/>
    <col min="783" max="783" width="13.28515625" style="44" customWidth="1"/>
    <col min="784" max="1025" width="11.42578125" style="44"/>
    <col min="1026" max="1026" width="36.7109375" style="44" customWidth="1"/>
    <col min="1027" max="1027" width="12.7109375" style="44" customWidth="1"/>
    <col min="1028" max="1028" width="10.7109375" style="44" customWidth="1"/>
    <col min="1029" max="1029" width="12.7109375" style="44" customWidth="1"/>
    <col min="1030" max="1031" width="10.7109375" style="44" customWidth="1"/>
    <col min="1032" max="1038" width="11.42578125" style="44"/>
    <col min="1039" max="1039" width="13.28515625" style="44" customWidth="1"/>
    <col min="1040" max="1281" width="11.42578125" style="44"/>
    <col min="1282" max="1282" width="36.7109375" style="44" customWidth="1"/>
    <col min="1283" max="1283" width="12.7109375" style="44" customWidth="1"/>
    <col min="1284" max="1284" width="10.7109375" style="44" customWidth="1"/>
    <col min="1285" max="1285" width="12.7109375" style="44" customWidth="1"/>
    <col min="1286" max="1287" width="10.7109375" style="44" customWidth="1"/>
    <col min="1288" max="1294" width="11.42578125" style="44"/>
    <col min="1295" max="1295" width="13.28515625" style="44" customWidth="1"/>
    <col min="1296" max="1537" width="11.42578125" style="44"/>
    <col min="1538" max="1538" width="36.7109375" style="44" customWidth="1"/>
    <col min="1539" max="1539" width="12.7109375" style="44" customWidth="1"/>
    <col min="1540" max="1540" width="10.7109375" style="44" customWidth="1"/>
    <col min="1541" max="1541" width="12.7109375" style="44" customWidth="1"/>
    <col min="1542" max="1543" width="10.7109375" style="44" customWidth="1"/>
    <col min="1544" max="1550" width="11.42578125" style="44"/>
    <col min="1551" max="1551" width="13.28515625" style="44" customWidth="1"/>
    <col min="1552" max="1793" width="11.42578125" style="44"/>
    <col min="1794" max="1794" width="36.7109375" style="44" customWidth="1"/>
    <col min="1795" max="1795" width="12.7109375" style="44" customWidth="1"/>
    <col min="1796" max="1796" width="10.7109375" style="44" customWidth="1"/>
    <col min="1797" max="1797" width="12.7109375" style="44" customWidth="1"/>
    <col min="1798" max="1799" width="10.7109375" style="44" customWidth="1"/>
    <col min="1800" max="1806" width="11.42578125" style="44"/>
    <col min="1807" max="1807" width="13.28515625" style="44" customWidth="1"/>
    <col min="1808" max="2049" width="11.42578125" style="44"/>
    <col min="2050" max="2050" width="36.7109375" style="44" customWidth="1"/>
    <col min="2051" max="2051" width="12.7109375" style="44" customWidth="1"/>
    <col min="2052" max="2052" width="10.7109375" style="44" customWidth="1"/>
    <col min="2053" max="2053" width="12.7109375" style="44" customWidth="1"/>
    <col min="2054" max="2055" width="10.7109375" style="44" customWidth="1"/>
    <col min="2056" max="2062" width="11.42578125" style="44"/>
    <col min="2063" max="2063" width="13.28515625" style="44" customWidth="1"/>
    <col min="2064" max="2305" width="11.42578125" style="44"/>
    <col min="2306" max="2306" width="36.7109375" style="44" customWidth="1"/>
    <col min="2307" max="2307" width="12.7109375" style="44" customWidth="1"/>
    <col min="2308" max="2308" width="10.7109375" style="44" customWidth="1"/>
    <col min="2309" max="2309" width="12.7109375" style="44" customWidth="1"/>
    <col min="2310" max="2311" width="10.7109375" style="44" customWidth="1"/>
    <col min="2312" max="2318" width="11.42578125" style="44"/>
    <col min="2319" max="2319" width="13.28515625" style="44" customWidth="1"/>
    <col min="2320" max="2561" width="11.42578125" style="44"/>
    <col min="2562" max="2562" width="36.7109375" style="44" customWidth="1"/>
    <col min="2563" max="2563" width="12.7109375" style="44" customWidth="1"/>
    <col min="2564" max="2564" width="10.7109375" style="44" customWidth="1"/>
    <col min="2565" max="2565" width="12.7109375" style="44" customWidth="1"/>
    <col min="2566" max="2567" width="10.7109375" style="44" customWidth="1"/>
    <col min="2568" max="2574" width="11.42578125" style="44"/>
    <col min="2575" max="2575" width="13.28515625" style="44" customWidth="1"/>
    <col min="2576" max="2817" width="11.42578125" style="44"/>
    <col min="2818" max="2818" width="36.7109375" style="44" customWidth="1"/>
    <col min="2819" max="2819" width="12.7109375" style="44" customWidth="1"/>
    <col min="2820" max="2820" width="10.7109375" style="44" customWidth="1"/>
    <col min="2821" max="2821" width="12.7109375" style="44" customWidth="1"/>
    <col min="2822" max="2823" width="10.7109375" style="44" customWidth="1"/>
    <col min="2824" max="2830" width="11.42578125" style="44"/>
    <col min="2831" max="2831" width="13.28515625" style="44" customWidth="1"/>
    <col min="2832" max="3073" width="11.42578125" style="44"/>
    <col min="3074" max="3074" width="36.7109375" style="44" customWidth="1"/>
    <col min="3075" max="3075" width="12.7109375" style="44" customWidth="1"/>
    <col min="3076" max="3076" width="10.7109375" style="44" customWidth="1"/>
    <col min="3077" max="3077" width="12.7109375" style="44" customWidth="1"/>
    <col min="3078" max="3079" width="10.7109375" style="44" customWidth="1"/>
    <col min="3080" max="3086" width="11.42578125" style="44"/>
    <col min="3087" max="3087" width="13.28515625" style="44" customWidth="1"/>
    <col min="3088" max="3329" width="11.42578125" style="44"/>
    <col min="3330" max="3330" width="36.7109375" style="44" customWidth="1"/>
    <col min="3331" max="3331" width="12.7109375" style="44" customWidth="1"/>
    <col min="3332" max="3332" width="10.7109375" style="44" customWidth="1"/>
    <col min="3333" max="3333" width="12.7109375" style="44" customWidth="1"/>
    <col min="3334" max="3335" width="10.7109375" style="44" customWidth="1"/>
    <col min="3336" max="3342" width="11.42578125" style="44"/>
    <col min="3343" max="3343" width="13.28515625" style="44" customWidth="1"/>
    <col min="3344" max="3585" width="11.42578125" style="44"/>
    <col min="3586" max="3586" width="36.7109375" style="44" customWidth="1"/>
    <col min="3587" max="3587" width="12.7109375" style="44" customWidth="1"/>
    <col min="3588" max="3588" width="10.7109375" style="44" customWidth="1"/>
    <col min="3589" max="3589" width="12.7109375" style="44" customWidth="1"/>
    <col min="3590" max="3591" width="10.7109375" style="44" customWidth="1"/>
    <col min="3592" max="3598" width="11.42578125" style="44"/>
    <col min="3599" max="3599" width="13.28515625" style="44" customWidth="1"/>
    <col min="3600" max="3841" width="11.42578125" style="44"/>
    <col min="3842" max="3842" width="36.7109375" style="44" customWidth="1"/>
    <col min="3843" max="3843" width="12.7109375" style="44" customWidth="1"/>
    <col min="3844" max="3844" width="10.7109375" style="44" customWidth="1"/>
    <col min="3845" max="3845" width="12.7109375" style="44" customWidth="1"/>
    <col min="3846" max="3847" width="10.7109375" style="44" customWidth="1"/>
    <col min="3848" max="3854" width="11.42578125" style="44"/>
    <col min="3855" max="3855" width="13.28515625" style="44" customWidth="1"/>
    <col min="3856" max="4097" width="11.42578125" style="44"/>
    <col min="4098" max="4098" width="36.7109375" style="44" customWidth="1"/>
    <col min="4099" max="4099" width="12.7109375" style="44" customWidth="1"/>
    <col min="4100" max="4100" width="10.7109375" style="44" customWidth="1"/>
    <col min="4101" max="4101" width="12.7109375" style="44" customWidth="1"/>
    <col min="4102" max="4103" width="10.7109375" style="44" customWidth="1"/>
    <col min="4104" max="4110" width="11.42578125" style="44"/>
    <col min="4111" max="4111" width="13.28515625" style="44" customWidth="1"/>
    <col min="4112" max="4353" width="11.42578125" style="44"/>
    <col min="4354" max="4354" width="36.7109375" style="44" customWidth="1"/>
    <col min="4355" max="4355" width="12.7109375" style="44" customWidth="1"/>
    <col min="4356" max="4356" width="10.7109375" style="44" customWidth="1"/>
    <col min="4357" max="4357" width="12.7109375" style="44" customWidth="1"/>
    <col min="4358" max="4359" width="10.7109375" style="44" customWidth="1"/>
    <col min="4360" max="4366" width="11.42578125" style="44"/>
    <col min="4367" max="4367" width="13.28515625" style="44" customWidth="1"/>
    <col min="4368" max="4609" width="11.42578125" style="44"/>
    <col min="4610" max="4610" width="36.7109375" style="44" customWidth="1"/>
    <col min="4611" max="4611" width="12.7109375" style="44" customWidth="1"/>
    <col min="4612" max="4612" width="10.7109375" style="44" customWidth="1"/>
    <col min="4613" max="4613" width="12.7109375" style="44" customWidth="1"/>
    <col min="4614" max="4615" width="10.7109375" style="44" customWidth="1"/>
    <col min="4616" max="4622" width="11.42578125" style="44"/>
    <col min="4623" max="4623" width="13.28515625" style="44" customWidth="1"/>
    <col min="4624" max="4865" width="11.42578125" style="44"/>
    <col min="4866" max="4866" width="36.7109375" style="44" customWidth="1"/>
    <col min="4867" max="4867" width="12.7109375" style="44" customWidth="1"/>
    <col min="4868" max="4868" width="10.7109375" style="44" customWidth="1"/>
    <col min="4869" max="4869" width="12.7109375" style="44" customWidth="1"/>
    <col min="4870" max="4871" width="10.7109375" style="44" customWidth="1"/>
    <col min="4872" max="4878" width="11.42578125" style="44"/>
    <col min="4879" max="4879" width="13.28515625" style="44" customWidth="1"/>
    <col min="4880" max="5121" width="11.42578125" style="44"/>
    <col min="5122" max="5122" width="36.7109375" style="44" customWidth="1"/>
    <col min="5123" max="5123" width="12.7109375" style="44" customWidth="1"/>
    <col min="5124" max="5124" width="10.7109375" style="44" customWidth="1"/>
    <col min="5125" max="5125" width="12.7109375" style="44" customWidth="1"/>
    <col min="5126" max="5127" width="10.7109375" style="44" customWidth="1"/>
    <col min="5128" max="5134" width="11.42578125" style="44"/>
    <col min="5135" max="5135" width="13.28515625" style="44" customWidth="1"/>
    <col min="5136" max="5377" width="11.42578125" style="44"/>
    <col min="5378" max="5378" width="36.7109375" style="44" customWidth="1"/>
    <col min="5379" max="5379" width="12.7109375" style="44" customWidth="1"/>
    <col min="5380" max="5380" width="10.7109375" style="44" customWidth="1"/>
    <col min="5381" max="5381" width="12.7109375" style="44" customWidth="1"/>
    <col min="5382" max="5383" width="10.7109375" style="44" customWidth="1"/>
    <col min="5384" max="5390" width="11.42578125" style="44"/>
    <col min="5391" max="5391" width="13.28515625" style="44" customWidth="1"/>
    <col min="5392" max="5633" width="11.42578125" style="44"/>
    <col min="5634" max="5634" width="36.7109375" style="44" customWidth="1"/>
    <col min="5635" max="5635" width="12.7109375" style="44" customWidth="1"/>
    <col min="5636" max="5636" width="10.7109375" style="44" customWidth="1"/>
    <col min="5637" max="5637" width="12.7109375" style="44" customWidth="1"/>
    <col min="5638" max="5639" width="10.7109375" style="44" customWidth="1"/>
    <col min="5640" max="5646" width="11.42578125" style="44"/>
    <col min="5647" max="5647" width="13.28515625" style="44" customWidth="1"/>
    <col min="5648" max="5889" width="11.42578125" style="44"/>
    <col min="5890" max="5890" width="36.7109375" style="44" customWidth="1"/>
    <col min="5891" max="5891" width="12.7109375" style="44" customWidth="1"/>
    <col min="5892" max="5892" width="10.7109375" style="44" customWidth="1"/>
    <col min="5893" max="5893" width="12.7109375" style="44" customWidth="1"/>
    <col min="5894" max="5895" width="10.7109375" style="44" customWidth="1"/>
    <col min="5896" max="5902" width="11.42578125" style="44"/>
    <col min="5903" max="5903" width="13.28515625" style="44" customWidth="1"/>
    <col min="5904" max="6145" width="11.42578125" style="44"/>
    <col min="6146" max="6146" width="36.7109375" style="44" customWidth="1"/>
    <col min="6147" max="6147" width="12.7109375" style="44" customWidth="1"/>
    <col min="6148" max="6148" width="10.7109375" style="44" customWidth="1"/>
    <col min="6149" max="6149" width="12.7109375" style="44" customWidth="1"/>
    <col min="6150" max="6151" width="10.7109375" style="44" customWidth="1"/>
    <col min="6152" max="6158" width="11.42578125" style="44"/>
    <col min="6159" max="6159" width="13.28515625" style="44" customWidth="1"/>
    <col min="6160" max="6401" width="11.42578125" style="44"/>
    <col min="6402" max="6402" width="36.7109375" style="44" customWidth="1"/>
    <col min="6403" max="6403" width="12.7109375" style="44" customWidth="1"/>
    <col min="6404" max="6404" width="10.7109375" style="44" customWidth="1"/>
    <col min="6405" max="6405" width="12.7109375" style="44" customWidth="1"/>
    <col min="6406" max="6407" width="10.7109375" style="44" customWidth="1"/>
    <col min="6408" max="6414" width="11.42578125" style="44"/>
    <col min="6415" max="6415" width="13.28515625" style="44" customWidth="1"/>
    <col min="6416" max="6657" width="11.42578125" style="44"/>
    <col min="6658" max="6658" width="36.7109375" style="44" customWidth="1"/>
    <col min="6659" max="6659" width="12.7109375" style="44" customWidth="1"/>
    <col min="6660" max="6660" width="10.7109375" style="44" customWidth="1"/>
    <col min="6661" max="6661" width="12.7109375" style="44" customWidth="1"/>
    <col min="6662" max="6663" width="10.7109375" style="44" customWidth="1"/>
    <col min="6664" max="6670" width="11.42578125" style="44"/>
    <col min="6671" max="6671" width="13.28515625" style="44" customWidth="1"/>
    <col min="6672" max="6913" width="11.42578125" style="44"/>
    <col min="6914" max="6914" width="36.7109375" style="44" customWidth="1"/>
    <col min="6915" max="6915" width="12.7109375" style="44" customWidth="1"/>
    <col min="6916" max="6916" width="10.7109375" style="44" customWidth="1"/>
    <col min="6917" max="6917" width="12.7109375" style="44" customWidth="1"/>
    <col min="6918" max="6919" width="10.7109375" style="44" customWidth="1"/>
    <col min="6920" max="6926" width="11.42578125" style="44"/>
    <col min="6927" max="6927" width="13.28515625" style="44" customWidth="1"/>
    <col min="6928" max="7169" width="11.42578125" style="44"/>
    <col min="7170" max="7170" width="36.7109375" style="44" customWidth="1"/>
    <col min="7171" max="7171" width="12.7109375" style="44" customWidth="1"/>
    <col min="7172" max="7172" width="10.7109375" style="44" customWidth="1"/>
    <col min="7173" max="7173" width="12.7109375" style="44" customWidth="1"/>
    <col min="7174" max="7175" width="10.7109375" style="44" customWidth="1"/>
    <col min="7176" max="7182" width="11.42578125" style="44"/>
    <col min="7183" max="7183" width="13.28515625" style="44" customWidth="1"/>
    <col min="7184" max="7425" width="11.42578125" style="44"/>
    <col min="7426" max="7426" width="36.7109375" style="44" customWidth="1"/>
    <col min="7427" max="7427" width="12.7109375" style="44" customWidth="1"/>
    <col min="7428" max="7428" width="10.7109375" style="44" customWidth="1"/>
    <col min="7429" max="7429" width="12.7109375" style="44" customWidth="1"/>
    <col min="7430" max="7431" width="10.7109375" style="44" customWidth="1"/>
    <col min="7432" max="7438" width="11.42578125" style="44"/>
    <col min="7439" max="7439" width="13.28515625" style="44" customWidth="1"/>
    <col min="7440" max="7681" width="11.42578125" style="44"/>
    <col min="7682" max="7682" width="36.7109375" style="44" customWidth="1"/>
    <col min="7683" max="7683" width="12.7109375" style="44" customWidth="1"/>
    <col min="7684" max="7684" width="10.7109375" style="44" customWidth="1"/>
    <col min="7685" max="7685" width="12.7109375" style="44" customWidth="1"/>
    <col min="7686" max="7687" width="10.7109375" style="44" customWidth="1"/>
    <col min="7688" max="7694" width="11.42578125" style="44"/>
    <col min="7695" max="7695" width="13.28515625" style="44" customWidth="1"/>
    <col min="7696" max="7937" width="11.42578125" style="44"/>
    <col min="7938" max="7938" width="36.7109375" style="44" customWidth="1"/>
    <col min="7939" max="7939" width="12.7109375" style="44" customWidth="1"/>
    <col min="7940" max="7940" width="10.7109375" style="44" customWidth="1"/>
    <col min="7941" max="7941" width="12.7109375" style="44" customWidth="1"/>
    <col min="7942" max="7943" width="10.7109375" style="44" customWidth="1"/>
    <col min="7944" max="7950" width="11.42578125" style="44"/>
    <col min="7951" max="7951" width="13.28515625" style="44" customWidth="1"/>
    <col min="7952" max="8193" width="11.42578125" style="44"/>
    <col min="8194" max="8194" width="36.7109375" style="44" customWidth="1"/>
    <col min="8195" max="8195" width="12.7109375" style="44" customWidth="1"/>
    <col min="8196" max="8196" width="10.7109375" style="44" customWidth="1"/>
    <col min="8197" max="8197" width="12.7109375" style="44" customWidth="1"/>
    <col min="8198" max="8199" width="10.7109375" style="44" customWidth="1"/>
    <col min="8200" max="8206" width="11.42578125" style="44"/>
    <col min="8207" max="8207" width="13.28515625" style="44" customWidth="1"/>
    <col min="8208" max="8449" width="11.42578125" style="44"/>
    <col min="8450" max="8450" width="36.7109375" style="44" customWidth="1"/>
    <col min="8451" max="8451" width="12.7109375" style="44" customWidth="1"/>
    <col min="8452" max="8452" width="10.7109375" style="44" customWidth="1"/>
    <col min="8453" max="8453" width="12.7109375" style="44" customWidth="1"/>
    <col min="8454" max="8455" width="10.7109375" style="44" customWidth="1"/>
    <col min="8456" max="8462" width="11.42578125" style="44"/>
    <col min="8463" max="8463" width="13.28515625" style="44" customWidth="1"/>
    <col min="8464" max="8705" width="11.42578125" style="44"/>
    <col min="8706" max="8706" width="36.7109375" style="44" customWidth="1"/>
    <col min="8707" max="8707" width="12.7109375" style="44" customWidth="1"/>
    <col min="8708" max="8708" width="10.7109375" style="44" customWidth="1"/>
    <col min="8709" max="8709" width="12.7109375" style="44" customWidth="1"/>
    <col min="8710" max="8711" width="10.7109375" style="44" customWidth="1"/>
    <col min="8712" max="8718" width="11.42578125" style="44"/>
    <col min="8719" max="8719" width="13.28515625" style="44" customWidth="1"/>
    <col min="8720" max="8961" width="11.42578125" style="44"/>
    <col min="8962" max="8962" width="36.7109375" style="44" customWidth="1"/>
    <col min="8963" max="8963" width="12.7109375" style="44" customWidth="1"/>
    <col min="8964" max="8964" width="10.7109375" style="44" customWidth="1"/>
    <col min="8965" max="8965" width="12.7109375" style="44" customWidth="1"/>
    <col min="8966" max="8967" width="10.7109375" style="44" customWidth="1"/>
    <col min="8968" max="8974" width="11.42578125" style="44"/>
    <col min="8975" max="8975" width="13.28515625" style="44" customWidth="1"/>
    <col min="8976" max="9217" width="11.42578125" style="44"/>
    <col min="9218" max="9218" width="36.7109375" style="44" customWidth="1"/>
    <col min="9219" max="9219" width="12.7109375" style="44" customWidth="1"/>
    <col min="9220" max="9220" width="10.7109375" style="44" customWidth="1"/>
    <col min="9221" max="9221" width="12.7109375" style="44" customWidth="1"/>
    <col min="9222" max="9223" width="10.7109375" style="44" customWidth="1"/>
    <col min="9224" max="9230" width="11.42578125" style="44"/>
    <col min="9231" max="9231" width="13.28515625" style="44" customWidth="1"/>
    <col min="9232" max="9473" width="11.42578125" style="44"/>
    <col min="9474" max="9474" width="36.7109375" style="44" customWidth="1"/>
    <col min="9475" max="9475" width="12.7109375" style="44" customWidth="1"/>
    <col min="9476" max="9476" width="10.7109375" style="44" customWidth="1"/>
    <col min="9477" max="9477" width="12.7109375" style="44" customWidth="1"/>
    <col min="9478" max="9479" width="10.7109375" style="44" customWidth="1"/>
    <col min="9480" max="9486" width="11.42578125" style="44"/>
    <col min="9487" max="9487" width="13.28515625" style="44" customWidth="1"/>
    <col min="9488" max="9729" width="11.42578125" style="44"/>
    <col min="9730" max="9730" width="36.7109375" style="44" customWidth="1"/>
    <col min="9731" max="9731" width="12.7109375" style="44" customWidth="1"/>
    <col min="9732" max="9732" width="10.7109375" style="44" customWidth="1"/>
    <col min="9733" max="9733" width="12.7109375" style="44" customWidth="1"/>
    <col min="9734" max="9735" width="10.7109375" style="44" customWidth="1"/>
    <col min="9736" max="9742" width="11.42578125" style="44"/>
    <col min="9743" max="9743" width="13.28515625" style="44" customWidth="1"/>
    <col min="9744" max="9985" width="11.42578125" style="44"/>
    <col min="9986" max="9986" width="36.7109375" style="44" customWidth="1"/>
    <col min="9987" max="9987" width="12.7109375" style="44" customWidth="1"/>
    <col min="9988" max="9988" width="10.7109375" style="44" customWidth="1"/>
    <col min="9989" max="9989" width="12.7109375" style="44" customWidth="1"/>
    <col min="9990" max="9991" width="10.7109375" style="44" customWidth="1"/>
    <col min="9992" max="9998" width="11.42578125" style="44"/>
    <col min="9999" max="9999" width="13.28515625" style="44" customWidth="1"/>
    <col min="10000" max="10241" width="11.42578125" style="44"/>
    <col min="10242" max="10242" width="36.7109375" style="44" customWidth="1"/>
    <col min="10243" max="10243" width="12.7109375" style="44" customWidth="1"/>
    <col min="10244" max="10244" width="10.7109375" style="44" customWidth="1"/>
    <col min="10245" max="10245" width="12.7109375" style="44" customWidth="1"/>
    <col min="10246" max="10247" width="10.7109375" style="44" customWidth="1"/>
    <col min="10248" max="10254" width="11.42578125" style="44"/>
    <col min="10255" max="10255" width="13.28515625" style="44" customWidth="1"/>
    <col min="10256" max="10497" width="11.42578125" style="44"/>
    <col min="10498" max="10498" width="36.7109375" style="44" customWidth="1"/>
    <col min="10499" max="10499" width="12.7109375" style="44" customWidth="1"/>
    <col min="10500" max="10500" width="10.7109375" style="44" customWidth="1"/>
    <col min="10501" max="10501" width="12.7109375" style="44" customWidth="1"/>
    <col min="10502" max="10503" width="10.7109375" style="44" customWidth="1"/>
    <col min="10504" max="10510" width="11.42578125" style="44"/>
    <col min="10511" max="10511" width="13.28515625" style="44" customWidth="1"/>
    <col min="10512" max="10753" width="11.42578125" style="44"/>
    <col min="10754" max="10754" width="36.7109375" style="44" customWidth="1"/>
    <col min="10755" max="10755" width="12.7109375" style="44" customWidth="1"/>
    <col min="10756" max="10756" width="10.7109375" style="44" customWidth="1"/>
    <col min="10757" max="10757" width="12.7109375" style="44" customWidth="1"/>
    <col min="10758" max="10759" width="10.7109375" style="44" customWidth="1"/>
    <col min="10760" max="10766" width="11.42578125" style="44"/>
    <col min="10767" max="10767" width="13.28515625" style="44" customWidth="1"/>
    <col min="10768" max="11009" width="11.42578125" style="44"/>
    <col min="11010" max="11010" width="36.7109375" style="44" customWidth="1"/>
    <col min="11011" max="11011" width="12.7109375" style="44" customWidth="1"/>
    <col min="11012" max="11012" width="10.7109375" style="44" customWidth="1"/>
    <col min="11013" max="11013" width="12.7109375" style="44" customWidth="1"/>
    <col min="11014" max="11015" width="10.7109375" style="44" customWidth="1"/>
    <col min="11016" max="11022" width="11.42578125" style="44"/>
    <col min="11023" max="11023" width="13.28515625" style="44" customWidth="1"/>
    <col min="11024" max="11265" width="11.42578125" style="44"/>
    <col min="11266" max="11266" width="36.7109375" style="44" customWidth="1"/>
    <col min="11267" max="11267" width="12.7109375" style="44" customWidth="1"/>
    <col min="11268" max="11268" width="10.7109375" style="44" customWidth="1"/>
    <col min="11269" max="11269" width="12.7109375" style="44" customWidth="1"/>
    <col min="11270" max="11271" width="10.7109375" style="44" customWidth="1"/>
    <col min="11272" max="11278" width="11.42578125" style="44"/>
    <col min="11279" max="11279" width="13.28515625" style="44" customWidth="1"/>
    <col min="11280" max="11521" width="11.42578125" style="44"/>
    <col min="11522" max="11522" width="36.7109375" style="44" customWidth="1"/>
    <col min="11523" max="11523" width="12.7109375" style="44" customWidth="1"/>
    <col min="11524" max="11524" width="10.7109375" style="44" customWidth="1"/>
    <col min="11525" max="11525" width="12.7109375" style="44" customWidth="1"/>
    <col min="11526" max="11527" width="10.7109375" style="44" customWidth="1"/>
    <col min="11528" max="11534" width="11.42578125" style="44"/>
    <col min="11535" max="11535" width="13.28515625" style="44" customWidth="1"/>
    <col min="11536" max="11777" width="11.42578125" style="44"/>
    <col min="11778" max="11778" width="36.7109375" style="44" customWidth="1"/>
    <col min="11779" max="11779" width="12.7109375" style="44" customWidth="1"/>
    <col min="11780" max="11780" width="10.7109375" style="44" customWidth="1"/>
    <col min="11781" max="11781" width="12.7109375" style="44" customWidth="1"/>
    <col min="11782" max="11783" width="10.7109375" style="44" customWidth="1"/>
    <col min="11784" max="11790" width="11.42578125" style="44"/>
    <col min="11791" max="11791" width="13.28515625" style="44" customWidth="1"/>
    <col min="11792" max="12033" width="11.42578125" style="44"/>
    <col min="12034" max="12034" width="36.7109375" style="44" customWidth="1"/>
    <col min="12035" max="12035" width="12.7109375" style="44" customWidth="1"/>
    <col min="12036" max="12036" width="10.7109375" style="44" customWidth="1"/>
    <col min="12037" max="12037" width="12.7109375" style="44" customWidth="1"/>
    <col min="12038" max="12039" width="10.7109375" style="44" customWidth="1"/>
    <col min="12040" max="12046" width="11.42578125" style="44"/>
    <col min="12047" max="12047" width="13.28515625" style="44" customWidth="1"/>
    <col min="12048" max="12289" width="11.42578125" style="44"/>
    <col min="12290" max="12290" width="36.7109375" style="44" customWidth="1"/>
    <col min="12291" max="12291" width="12.7109375" style="44" customWidth="1"/>
    <col min="12292" max="12292" width="10.7109375" style="44" customWidth="1"/>
    <col min="12293" max="12293" width="12.7109375" style="44" customWidth="1"/>
    <col min="12294" max="12295" width="10.7109375" style="44" customWidth="1"/>
    <col min="12296" max="12302" width="11.42578125" style="44"/>
    <col min="12303" max="12303" width="13.28515625" style="44" customWidth="1"/>
    <col min="12304" max="12545" width="11.42578125" style="44"/>
    <col min="12546" max="12546" width="36.7109375" style="44" customWidth="1"/>
    <col min="12547" max="12547" width="12.7109375" style="44" customWidth="1"/>
    <col min="12548" max="12548" width="10.7109375" style="44" customWidth="1"/>
    <col min="12549" max="12549" width="12.7109375" style="44" customWidth="1"/>
    <col min="12550" max="12551" width="10.7109375" style="44" customWidth="1"/>
    <col min="12552" max="12558" width="11.42578125" style="44"/>
    <col min="12559" max="12559" width="13.28515625" style="44" customWidth="1"/>
    <col min="12560" max="12801" width="11.42578125" style="44"/>
    <col min="12802" max="12802" width="36.7109375" style="44" customWidth="1"/>
    <col min="12803" max="12803" width="12.7109375" style="44" customWidth="1"/>
    <col min="12804" max="12804" width="10.7109375" style="44" customWidth="1"/>
    <col min="12805" max="12805" width="12.7109375" style="44" customWidth="1"/>
    <col min="12806" max="12807" width="10.7109375" style="44" customWidth="1"/>
    <col min="12808" max="12814" width="11.42578125" style="44"/>
    <col min="12815" max="12815" width="13.28515625" style="44" customWidth="1"/>
    <col min="12816" max="13057" width="11.42578125" style="44"/>
    <col min="13058" max="13058" width="36.7109375" style="44" customWidth="1"/>
    <col min="13059" max="13059" width="12.7109375" style="44" customWidth="1"/>
    <col min="13060" max="13060" width="10.7109375" style="44" customWidth="1"/>
    <col min="13061" max="13061" width="12.7109375" style="44" customWidth="1"/>
    <col min="13062" max="13063" width="10.7109375" style="44" customWidth="1"/>
    <col min="13064" max="13070" width="11.42578125" style="44"/>
    <col min="13071" max="13071" width="13.28515625" style="44" customWidth="1"/>
    <col min="13072" max="13313" width="11.42578125" style="44"/>
    <col min="13314" max="13314" width="36.7109375" style="44" customWidth="1"/>
    <col min="13315" max="13315" width="12.7109375" style="44" customWidth="1"/>
    <col min="13316" max="13316" width="10.7109375" style="44" customWidth="1"/>
    <col min="13317" max="13317" width="12.7109375" style="44" customWidth="1"/>
    <col min="13318" max="13319" width="10.7109375" style="44" customWidth="1"/>
    <col min="13320" max="13326" width="11.42578125" style="44"/>
    <col min="13327" max="13327" width="13.28515625" style="44" customWidth="1"/>
    <col min="13328" max="13569" width="11.42578125" style="44"/>
    <col min="13570" max="13570" width="36.7109375" style="44" customWidth="1"/>
    <col min="13571" max="13571" width="12.7109375" style="44" customWidth="1"/>
    <col min="13572" max="13572" width="10.7109375" style="44" customWidth="1"/>
    <col min="13573" max="13573" width="12.7109375" style="44" customWidth="1"/>
    <col min="13574" max="13575" width="10.7109375" style="44" customWidth="1"/>
    <col min="13576" max="13582" width="11.42578125" style="44"/>
    <col min="13583" max="13583" width="13.28515625" style="44" customWidth="1"/>
    <col min="13584" max="13825" width="11.42578125" style="44"/>
    <col min="13826" max="13826" width="36.7109375" style="44" customWidth="1"/>
    <col min="13827" max="13827" width="12.7109375" style="44" customWidth="1"/>
    <col min="13828" max="13828" width="10.7109375" style="44" customWidth="1"/>
    <col min="13829" max="13829" width="12.7109375" style="44" customWidth="1"/>
    <col min="13830" max="13831" width="10.7109375" style="44" customWidth="1"/>
    <col min="13832" max="13838" width="11.42578125" style="44"/>
    <col min="13839" max="13839" width="13.28515625" style="44" customWidth="1"/>
    <col min="13840" max="14081" width="11.42578125" style="44"/>
    <col min="14082" max="14082" width="36.7109375" style="44" customWidth="1"/>
    <col min="14083" max="14083" width="12.7109375" style="44" customWidth="1"/>
    <col min="14084" max="14084" width="10.7109375" style="44" customWidth="1"/>
    <col min="14085" max="14085" width="12.7109375" style="44" customWidth="1"/>
    <col min="14086" max="14087" width="10.7109375" style="44" customWidth="1"/>
    <col min="14088" max="14094" width="11.42578125" style="44"/>
    <col min="14095" max="14095" width="13.28515625" style="44" customWidth="1"/>
    <col min="14096" max="14337" width="11.42578125" style="44"/>
    <col min="14338" max="14338" width="36.7109375" style="44" customWidth="1"/>
    <col min="14339" max="14339" width="12.7109375" style="44" customWidth="1"/>
    <col min="14340" max="14340" width="10.7109375" style="44" customWidth="1"/>
    <col min="14341" max="14341" width="12.7109375" style="44" customWidth="1"/>
    <col min="14342" max="14343" width="10.7109375" style="44" customWidth="1"/>
    <col min="14344" max="14350" width="11.42578125" style="44"/>
    <col min="14351" max="14351" width="13.28515625" style="44" customWidth="1"/>
    <col min="14352" max="14593" width="11.42578125" style="44"/>
    <col min="14594" max="14594" width="36.7109375" style="44" customWidth="1"/>
    <col min="14595" max="14595" width="12.7109375" style="44" customWidth="1"/>
    <col min="14596" max="14596" width="10.7109375" style="44" customWidth="1"/>
    <col min="14597" max="14597" width="12.7109375" style="44" customWidth="1"/>
    <col min="14598" max="14599" width="10.7109375" style="44" customWidth="1"/>
    <col min="14600" max="14606" width="11.42578125" style="44"/>
    <col min="14607" max="14607" width="13.28515625" style="44" customWidth="1"/>
    <col min="14608" max="14849" width="11.42578125" style="44"/>
    <col min="14850" max="14850" width="36.7109375" style="44" customWidth="1"/>
    <col min="14851" max="14851" width="12.7109375" style="44" customWidth="1"/>
    <col min="14852" max="14852" width="10.7109375" style="44" customWidth="1"/>
    <col min="14853" max="14853" width="12.7109375" style="44" customWidth="1"/>
    <col min="14854" max="14855" width="10.7109375" style="44" customWidth="1"/>
    <col min="14856" max="14862" width="11.42578125" style="44"/>
    <col min="14863" max="14863" width="13.28515625" style="44" customWidth="1"/>
    <col min="14864" max="15105" width="11.42578125" style="44"/>
    <col min="15106" max="15106" width="36.7109375" style="44" customWidth="1"/>
    <col min="15107" max="15107" width="12.7109375" style="44" customWidth="1"/>
    <col min="15108" max="15108" width="10.7109375" style="44" customWidth="1"/>
    <col min="15109" max="15109" width="12.7109375" style="44" customWidth="1"/>
    <col min="15110" max="15111" width="10.7109375" style="44" customWidth="1"/>
    <col min="15112" max="15118" width="11.42578125" style="44"/>
    <col min="15119" max="15119" width="13.28515625" style="44" customWidth="1"/>
    <col min="15120" max="15361" width="11.42578125" style="44"/>
    <col min="15362" max="15362" width="36.7109375" style="44" customWidth="1"/>
    <col min="15363" max="15363" width="12.7109375" style="44" customWidth="1"/>
    <col min="15364" max="15364" width="10.7109375" style="44" customWidth="1"/>
    <col min="15365" max="15365" width="12.7109375" style="44" customWidth="1"/>
    <col min="15366" max="15367" width="10.7109375" style="44" customWidth="1"/>
    <col min="15368" max="15374" width="11.42578125" style="44"/>
    <col min="15375" max="15375" width="13.28515625" style="44" customWidth="1"/>
    <col min="15376" max="15617" width="11.42578125" style="44"/>
    <col min="15618" max="15618" width="36.7109375" style="44" customWidth="1"/>
    <col min="15619" max="15619" width="12.7109375" style="44" customWidth="1"/>
    <col min="15620" max="15620" width="10.7109375" style="44" customWidth="1"/>
    <col min="15621" max="15621" width="12.7109375" style="44" customWidth="1"/>
    <col min="15622" max="15623" width="10.7109375" style="44" customWidth="1"/>
    <col min="15624" max="15630" width="11.42578125" style="44"/>
    <col min="15631" max="15631" width="13.28515625" style="44" customWidth="1"/>
    <col min="15632" max="15873" width="11.42578125" style="44"/>
    <col min="15874" max="15874" width="36.7109375" style="44" customWidth="1"/>
    <col min="15875" max="15875" width="12.7109375" style="44" customWidth="1"/>
    <col min="15876" max="15876" width="10.7109375" style="44" customWidth="1"/>
    <col min="15877" max="15877" width="12.7109375" style="44" customWidth="1"/>
    <col min="15878" max="15879" width="10.7109375" style="44" customWidth="1"/>
    <col min="15880" max="15886" width="11.42578125" style="44"/>
    <col min="15887" max="15887" width="13.28515625" style="44" customWidth="1"/>
    <col min="15888" max="16129" width="11.42578125" style="44"/>
    <col min="16130" max="16130" width="36.7109375" style="44" customWidth="1"/>
    <col min="16131" max="16131" width="12.7109375" style="44" customWidth="1"/>
    <col min="16132" max="16132" width="10.7109375" style="44" customWidth="1"/>
    <col min="16133" max="16133" width="12.7109375" style="44" customWidth="1"/>
    <col min="16134" max="16135" width="10.7109375" style="44" customWidth="1"/>
    <col min="16136" max="16142" width="11.42578125" style="44"/>
    <col min="16143" max="16143" width="13.28515625" style="44" customWidth="1"/>
    <col min="16144" max="16384" width="11.42578125" style="44"/>
  </cols>
  <sheetData>
    <row r="1" spans="2:14" ht="15" customHeight="1">
      <c r="B1" s="65"/>
    </row>
    <row r="2" spans="2:14" ht="15" customHeight="1"/>
    <row r="3" spans="2:14" ht="15" customHeight="1"/>
    <row r="4" spans="2:14" ht="15" customHeight="1"/>
    <row r="5" spans="2:14" ht="36" customHeight="1">
      <c r="B5" s="45" t="s">
        <v>61</v>
      </c>
      <c r="C5" s="45"/>
      <c r="D5" s="45"/>
      <c r="E5" s="45"/>
      <c r="F5" s="45"/>
      <c r="G5" s="45"/>
      <c r="H5" s="66"/>
      <c r="I5" s="45" t="s">
        <v>62</v>
      </c>
      <c r="J5" s="45"/>
      <c r="K5" s="45"/>
      <c r="L5" s="45"/>
      <c r="M5" s="45"/>
      <c r="N5" s="45"/>
    </row>
    <row r="6" spans="2:14" ht="42.75" customHeight="1">
      <c r="B6" s="67" t="s">
        <v>63</v>
      </c>
      <c r="C6" s="47" t="str">
        <f>actualizaciones!$A$3</f>
        <v>I cuatrimestre 2011</v>
      </c>
      <c r="D6" s="68" t="s">
        <v>49</v>
      </c>
      <c r="E6" s="47" t="str">
        <f>actualizaciones!$A$2</f>
        <v>I cuatrimestre 2012</v>
      </c>
      <c r="F6" s="68" t="s">
        <v>49</v>
      </c>
      <c r="G6" s="69" t="s">
        <v>50</v>
      </c>
      <c r="H6" s="66"/>
      <c r="I6" s="67" t="s">
        <v>63</v>
      </c>
      <c r="J6" s="47" t="str">
        <f>actualizaciones!$A$3</f>
        <v>I cuatrimestre 2011</v>
      </c>
      <c r="K6" s="68" t="s">
        <v>49</v>
      </c>
      <c r="L6" s="47" t="str">
        <f>actualizaciones!$A$2</f>
        <v>I cuatrimestre 2012</v>
      </c>
      <c r="M6" s="68" t="s">
        <v>49</v>
      </c>
      <c r="N6" s="69" t="s">
        <v>50</v>
      </c>
    </row>
    <row r="7" spans="2:14" ht="15" customHeight="1">
      <c r="B7" s="50" t="s">
        <v>64</v>
      </c>
      <c r="C7" s="51"/>
      <c r="D7" s="51"/>
      <c r="E7" s="51"/>
      <c r="F7" s="51"/>
      <c r="G7" s="51"/>
      <c r="H7" s="66"/>
      <c r="I7" s="50" t="s">
        <v>64</v>
      </c>
      <c r="J7" s="51"/>
      <c r="K7" s="51"/>
      <c r="L7" s="51"/>
      <c r="M7" s="51"/>
      <c r="N7" s="51"/>
    </row>
    <row r="8" spans="2:14" ht="15" customHeight="1">
      <c r="B8" s="70" t="s">
        <v>65</v>
      </c>
      <c r="C8" s="71">
        <v>613340</v>
      </c>
      <c r="D8" s="54">
        <f>C8/$C$8</f>
        <v>1</v>
      </c>
      <c r="E8" s="71">
        <v>596044</v>
      </c>
      <c r="F8" s="54">
        <f>E8/$E$8</f>
        <v>1</v>
      </c>
      <c r="G8" s="54">
        <f>(E8-C8)/C8</f>
        <v>-2.819969348159259E-2</v>
      </c>
      <c r="H8" s="66"/>
      <c r="I8" s="70" t="s">
        <v>65</v>
      </c>
      <c r="J8" s="71">
        <v>511697</v>
      </c>
      <c r="K8" s="54">
        <f>J8/$C$8</f>
        <v>0.83427951870088368</v>
      </c>
      <c r="L8" s="71">
        <v>467476</v>
      </c>
      <c r="M8" s="54">
        <f>L8/$E$8</f>
        <v>0.78429780351786105</v>
      </c>
      <c r="N8" s="54">
        <f>(L8-J8)/J8</f>
        <v>-8.642028387893616E-2</v>
      </c>
    </row>
    <row r="9" spans="2:14" ht="15" customHeight="1">
      <c r="B9" s="50" t="s">
        <v>66</v>
      </c>
      <c r="C9" s="51"/>
      <c r="D9" s="51"/>
      <c r="E9" s="51"/>
      <c r="F9" s="57"/>
      <c r="G9" s="57"/>
      <c r="H9" s="66"/>
      <c r="I9" s="50" t="s">
        <v>66</v>
      </c>
      <c r="J9" s="51"/>
      <c r="K9" s="51"/>
      <c r="L9" s="51"/>
      <c r="M9" s="57"/>
      <c r="N9" s="57"/>
    </row>
    <row r="10" spans="2:14" ht="15" customHeight="1">
      <c r="B10" s="72" t="s">
        <v>67</v>
      </c>
      <c r="C10" s="73">
        <v>410026</v>
      </c>
      <c r="D10" s="74">
        <f>C10/$C$8</f>
        <v>0.66851338572406827</v>
      </c>
      <c r="E10" s="73">
        <v>415638</v>
      </c>
      <c r="F10" s="74">
        <f>E10/$E$8</f>
        <v>0.69732771406137806</v>
      </c>
      <c r="G10" s="74">
        <f>(E10-C10)/C10</f>
        <v>1.3686936925951037E-2</v>
      </c>
      <c r="H10" s="66"/>
      <c r="I10" s="72" t="s">
        <v>67</v>
      </c>
      <c r="J10" s="73">
        <v>239362</v>
      </c>
      <c r="K10" s="74">
        <f>J10/$C$8</f>
        <v>0.39025988847947307</v>
      </c>
      <c r="L10" s="73">
        <v>224777</v>
      </c>
      <c r="M10" s="74">
        <f>L10/$E$8</f>
        <v>0.37711477676144717</v>
      </c>
      <c r="N10" s="74">
        <f>(L10-J10)/J10</f>
        <v>-6.0932813061388189E-2</v>
      </c>
    </row>
    <row r="11" spans="2:14" ht="15" customHeight="1">
      <c r="B11" s="75" t="s">
        <v>68</v>
      </c>
      <c r="C11" s="76">
        <v>60635</v>
      </c>
      <c r="D11" s="60">
        <f>C11/$C$8</f>
        <v>9.8860338474581796E-2</v>
      </c>
      <c r="E11" s="76">
        <v>72418</v>
      </c>
      <c r="F11" s="60">
        <f>E11/$E$8</f>
        <v>0.12149774177745268</v>
      </c>
      <c r="G11" s="61">
        <f>(E11-C11)/C11</f>
        <v>0.19432670899645418</v>
      </c>
      <c r="H11" s="66"/>
      <c r="I11" s="75" t="s">
        <v>68</v>
      </c>
      <c r="J11" s="76">
        <v>30085</v>
      </c>
      <c r="K11" s="60">
        <f>J11/$C$8</f>
        <v>4.905109727068184E-2</v>
      </c>
      <c r="L11" s="76">
        <v>28886</v>
      </c>
      <c r="M11" s="60">
        <f>L11/$E$8</f>
        <v>4.8462865157605811E-2</v>
      </c>
      <c r="N11" s="61">
        <f>(L11-J11)/J11</f>
        <v>-3.9853747714808041E-2</v>
      </c>
    </row>
    <row r="12" spans="2:14" ht="15" customHeight="1">
      <c r="B12" s="75" t="s">
        <v>69</v>
      </c>
      <c r="C12" s="76">
        <v>281791</v>
      </c>
      <c r="D12" s="60">
        <f>C12/$C$8</f>
        <v>0.45943685394723971</v>
      </c>
      <c r="E12" s="76">
        <v>274383</v>
      </c>
      <c r="F12" s="60">
        <f>E12/$E$8</f>
        <v>0.46034017622860057</v>
      </c>
      <c r="G12" s="61">
        <f>(E12-C12)/C12</f>
        <v>-2.6288987228122972E-2</v>
      </c>
      <c r="H12" s="66"/>
      <c r="I12" s="75" t="s">
        <v>69</v>
      </c>
      <c r="J12" s="76">
        <v>131233</v>
      </c>
      <c r="K12" s="60">
        <f>J12/$C$8</f>
        <v>0.21396452212475953</v>
      </c>
      <c r="L12" s="76">
        <v>127699</v>
      </c>
      <c r="M12" s="60">
        <f>L12/$E$8</f>
        <v>0.21424425042446532</v>
      </c>
      <c r="N12" s="61">
        <f>(L12-J12)/J12</f>
        <v>-2.6929202258578255E-2</v>
      </c>
    </row>
    <row r="13" spans="2:14" ht="15" customHeight="1">
      <c r="B13" s="75" t="s">
        <v>70</v>
      </c>
      <c r="C13" s="76">
        <v>63516</v>
      </c>
      <c r="D13" s="60">
        <f>C13/$C$8</f>
        <v>0.10355757002641276</v>
      </c>
      <c r="E13" s="76">
        <v>61862</v>
      </c>
      <c r="F13" s="60">
        <f>E13/$E$8</f>
        <v>0.10378763983866963</v>
      </c>
      <c r="G13" s="61">
        <f>(E13-C13)/C13</f>
        <v>-2.6040682662636185E-2</v>
      </c>
      <c r="H13" s="66"/>
      <c r="I13" s="75" t="s">
        <v>70</v>
      </c>
      <c r="J13" s="76">
        <v>70648</v>
      </c>
      <c r="K13" s="60">
        <f>J13/$C$8</f>
        <v>0.11518570450321192</v>
      </c>
      <c r="L13" s="76">
        <v>61683</v>
      </c>
      <c r="M13" s="60">
        <f>L13/$E$8</f>
        <v>0.10348732643898773</v>
      </c>
      <c r="N13" s="61">
        <f>(L13-J13)/J13</f>
        <v>-0.1268967274374363</v>
      </c>
    </row>
    <row r="14" spans="2:14" ht="15" customHeight="1">
      <c r="B14" s="75" t="s">
        <v>71</v>
      </c>
      <c r="C14" s="76">
        <v>4084</v>
      </c>
      <c r="D14" s="60">
        <f>C14/$C$8</f>
        <v>6.6586232758339579E-3</v>
      </c>
      <c r="E14" s="76">
        <v>6975</v>
      </c>
      <c r="F14" s="60">
        <f>E14/$E$8</f>
        <v>1.1702156216655147E-2</v>
      </c>
      <c r="G14" s="61">
        <f>(E14-C14)/C14</f>
        <v>0.70788442703232124</v>
      </c>
      <c r="H14" s="66"/>
      <c r="I14" s="75" t="s">
        <v>71</v>
      </c>
      <c r="J14" s="76">
        <v>7396</v>
      </c>
      <c r="K14" s="60">
        <f>J14/$C$8</f>
        <v>1.2058564580819773E-2</v>
      </c>
      <c r="L14" s="76">
        <v>6509</v>
      </c>
      <c r="M14" s="60">
        <f>L14/$E$8</f>
        <v>1.0920334740388293E-2</v>
      </c>
      <c r="N14" s="61">
        <f>(L14-J14)/J14</f>
        <v>-0.1199296917252569</v>
      </c>
    </row>
    <row r="15" spans="2:14" ht="15" customHeight="1">
      <c r="B15" s="50" t="s">
        <v>72</v>
      </c>
      <c r="C15" s="51"/>
      <c r="D15" s="51"/>
      <c r="E15" s="51"/>
      <c r="F15" s="57"/>
      <c r="G15" s="57"/>
      <c r="H15" s="66"/>
      <c r="I15" s="50" t="s">
        <v>72</v>
      </c>
      <c r="J15" s="51"/>
      <c r="K15" s="51"/>
      <c r="L15" s="51"/>
      <c r="M15" s="57"/>
      <c r="N15" s="57"/>
    </row>
    <row r="16" spans="2:14" ht="15" customHeight="1">
      <c r="B16" s="72" t="s">
        <v>73</v>
      </c>
      <c r="C16" s="73">
        <v>203314</v>
      </c>
      <c r="D16" s="74">
        <f>C16/$C$8</f>
        <v>0.33148661427593179</v>
      </c>
      <c r="E16" s="73">
        <v>180406</v>
      </c>
      <c r="F16" s="74">
        <f>E16/$E$8</f>
        <v>0.302672285938622</v>
      </c>
      <c r="G16" s="74">
        <f>(E16-C16)/C16</f>
        <v>-0.11267300825324375</v>
      </c>
      <c r="H16" s="66"/>
      <c r="I16" s="72" t="s">
        <v>73</v>
      </c>
      <c r="J16" s="73">
        <v>272335</v>
      </c>
      <c r="K16" s="74">
        <f>J16/$C$8</f>
        <v>0.44401963022141061</v>
      </c>
      <c r="L16" s="73">
        <v>242699</v>
      </c>
      <c r="M16" s="74">
        <f>L16/$E$8</f>
        <v>0.40718302675641393</v>
      </c>
      <c r="N16" s="74">
        <f>(L16-J16)/J16</f>
        <v>-0.10882185543540125</v>
      </c>
    </row>
    <row r="17" spans="2:16" ht="15" customHeight="1">
      <c r="B17" s="77" t="s">
        <v>74</v>
      </c>
      <c r="C17" s="77"/>
      <c r="D17" s="77"/>
      <c r="E17" s="77"/>
      <c r="F17" s="77"/>
      <c r="G17" s="77"/>
      <c r="H17" s="66"/>
      <c r="I17" s="77" t="s">
        <v>74</v>
      </c>
      <c r="J17" s="77"/>
      <c r="K17" s="77"/>
      <c r="L17" s="77"/>
      <c r="M17" s="77"/>
      <c r="N17" s="77"/>
    </row>
    <row r="18" spans="2:16" ht="20.100000000000001" customHeight="1" thickBot="1"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</row>
    <row r="19" spans="2:16" ht="36" customHeight="1" thickBot="1">
      <c r="B19" s="45" t="s">
        <v>75</v>
      </c>
      <c r="C19" s="45"/>
      <c r="D19" s="45"/>
      <c r="E19" s="45"/>
      <c r="F19" s="45"/>
      <c r="G19" s="45"/>
      <c r="H19" s="66"/>
      <c r="I19" s="45" t="s">
        <v>76</v>
      </c>
      <c r="J19" s="45"/>
      <c r="K19" s="45"/>
      <c r="L19" s="45"/>
      <c r="M19" s="45"/>
      <c r="N19" s="45"/>
      <c r="P19" s="41" t="s">
        <v>45</v>
      </c>
    </row>
    <row r="20" spans="2:16" ht="42.75" customHeight="1">
      <c r="B20" s="67" t="s">
        <v>63</v>
      </c>
      <c r="C20" s="47" t="str">
        <f>actualizaciones!$A$3</f>
        <v>I cuatrimestre 2011</v>
      </c>
      <c r="D20" s="68" t="s">
        <v>49</v>
      </c>
      <c r="E20" s="47" t="str">
        <f>actualizaciones!$A$2</f>
        <v>I cuatrimestre 2012</v>
      </c>
      <c r="F20" s="68" t="s">
        <v>49</v>
      </c>
      <c r="G20" s="69" t="s">
        <v>50</v>
      </c>
      <c r="H20" s="66"/>
      <c r="I20" s="67" t="s">
        <v>63</v>
      </c>
      <c r="J20" s="47" t="str">
        <f>actualizaciones!$A$3</f>
        <v>I cuatrimestre 2011</v>
      </c>
      <c r="K20" s="68" t="s">
        <v>49</v>
      </c>
      <c r="L20" s="47" t="str">
        <f>actualizaciones!$A$2</f>
        <v>I cuatrimestre 2012</v>
      </c>
      <c r="M20" s="68" t="s">
        <v>49</v>
      </c>
      <c r="N20" s="69" t="s">
        <v>50</v>
      </c>
    </row>
    <row r="21" spans="2:16" ht="15" customHeight="1">
      <c r="B21" s="50" t="s">
        <v>64</v>
      </c>
      <c r="C21" s="51"/>
      <c r="D21" s="51"/>
      <c r="E21" s="51"/>
      <c r="F21" s="51"/>
      <c r="G21" s="51"/>
      <c r="H21" s="66"/>
      <c r="I21" s="50" t="s">
        <v>64</v>
      </c>
      <c r="J21" s="51"/>
      <c r="K21" s="51"/>
      <c r="L21" s="51"/>
      <c r="M21" s="51"/>
      <c r="N21" s="51"/>
    </row>
    <row r="22" spans="2:16" ht="15" customHeight="1">
      <c r="B22" s="70" t="s">
        <v>65</v>
      </c>
      <c r="C22" s="71">
        <v>241157</v>
      </c>
      <c r="D22" s="54">
        <f>C22/$C$8</f>
        <v>0.39318648710340104</v>
      </c>
      <c r="E22" s="71">
        <v>230825</v>
      </c>
      <c r="F22" s="54">
        <f>E22/$E$8</f>
        <v>0.38726167866801781</v>
      </c>
      <c r="G22" s="54">
        <f>(E22-C22)/C22</f>
        <v>-4.2843458825578357E-2</v>
      </c>
      <c r="H22" s="66"/>
      <c r="I22" s="70" t="s">
        <v>65</v>
      </c>
      <c r="J22" s="71">
        <v>54842</v>
      </c>
      <c r="K22" s="54">
        <f>J22/$C$8</f>
        <v>8.941533244203867E-2</v>
      </c>
      <c r="L22" s="71">
        <v>61311</v>
      </c>
      <c r="M22" s="54">
        <f>L22/$E$8</f>
        <v>0.10286321144076611</v>
      </c>
      <c r="N22" s="54">
        <f>(L22-J22)/J22</f>
        <v>0.11795704022464534</v>
      </c>
    </row>
    <row r="23" spans="2:16" ht="15" customHeight="1">
      <c r="B23" s="50" t="s">
        <v>66</v>
      </c>
      <c r="C23" s="51"/>
      <c r="D23" s="51"/>
      <c r="E23" s="51"/>
      <c r="F23" s="57"/>
      <c r="G23" s="57"/>
      <c r="H23" s="66"/>
      <c r="I23" s="50" t="s">
        <v>66</v>
      </c>
      <c r="J23" s="51"/>
      <c r="K23" s="51"/>
      <c r="L23" s="51"/>
      <c r="M23" s="57"/>
      <c r="N23" s="57"/>
    </row>
    <row r="24" spans="2:16" ht="15" customHeight="1">
      <c r="B24" s="72" t="s">
        <v>67</v>
      </c>
      <c r="C24" s="73">
        <v>176724</v>
      </c>
      <c r="D24" s="74">
        <f>C24/$C$8</f>
        <v>0.28813382463234094</v>
      </c>
      <c r="E24" s="73">
        <v>173135</v>
      </c>
      <c r="F24" s="74">
        <f>E24/$E$8</f>
        <v>0.29047352208897331</v>
      </c>
      <c r="G24" s="74">
        <f>(E24-C24)/C24</f>
        <v>-2.0308503655417486E-2</v>
      </c>
      <c r="H24" s="66"/>
      <c r="I24" s="72" t="s">
        <v>67</v>
      </c>
      <c r="J24" s="73">
        <v>54842</v>
      </c>
      <c r="K24" s="74">
        <f>J24/$C$8</f>
        <v>8.941533244203867E-2</v>
      </c>
      <c r="L24" s="73">
        <v>61311</v>
      </c>
      <c r="M24" s="74">
        <f>L24/$E$8</f>
        <v>0.10286321144076611</v>
      </c>
      <c r="N24" s="74">
        <f>(L24-J24)/J24</f>
        <v>0.11795704022464534</v>
      </c>
    </row>
    <row r="25" spans="2:16" ht="15" customHeight="1">
      <c r="B25" s="75" t="s">
        <v>77</v>
      </c>
      <c r="C25" s="76">
        <v>144599</v>
      </c>
      <c r="D25" s="60">
        <f>C25/$C$8</f>
        <v>0.2357566765578635</v>
      </c>
      <c r="E25" s="76">
        <v>142930</v>
      </c>
      <c r="F25" s="60">
        <f>E25/$E$8</f>
        <v>0.23979773305326452</v>
      </c>
      <c r="G25" s="61">
        <f>(E25-C25)/C25</f>
        <v>-1.1542265160893229E-2</v>
      </c>
      <c r="H25" s="66"/>
      <c r="I25" s="75" t="s">
        <v>77</v>
      </c>
      <c r="J25" s="76">
        <v>16094</v>
      </c>
      <c r="K25" s="60">
        <f>J25/$C$8</f>
        <v>2.6239932174650274E-2</v>
      </c>
      <c r="L25" s="76">
        <v>19409</v>
      </c>
      <c r="M25" s="60">
        <f>L25/$E$8</f>
        <v>3.2563032259363404E-2</v>
      </c>
      <c r="N25" s="61">
        <f>(L25-J25)/J25</f>
        <v>0.20597738287560582</v>
      </c>
    </row>
    <row r="26" spans="2:16" ht="15" customHeight="1">
      <c r="B26" s="75" t="s">
        <v>70</v>
      </c>
      <c r="C26" s="76">
        <v>26235</v>
      </c>
      <c r="D26" s="60">
        <f>C26/$C$8</f>
        <v>4.277399158704797E-2</v>
      </c>
      <c r="E26" s="76">
        <v>25109</v>
      </c>
      <c r="F26" s="60">
        <f>E26/$E$8</f>
        <v>4.2126084651468686E-2</v>
      </c>
      <c r="G26" s="61">
        <f>(E26-C26)/C26</f>
        <v>-4.2919763674480658E-2</v>
      </c>
      <c r="H26" s="66"/>
      <c r="I26" s="75" t="s">
        <v>70</v>
      </c>
      <c r="J26" s="76">
        <v>16963</v>
      </c>
      <c r="K26" s="60">
        <f>J26/$C$8</f>
        <v>2.7656764600384777E-2</v>
      </c>
      <c r="L26" s="76">
        <v>20605</v>
      </c>
      <c r="M26" s="60">
        <f>L26/$E$8</f>
        <v>3.4569595533215668E-2</v>
      </c>
      <c r="N26" s="61">
        <f>(L26-J26)/J26</f>
        <v>0.21470258798561576</v>
      </c>
    </row>
    <row r="27" spans="2:16" ht="15" customHeight="1">
      <c r="B27" s="75" t="s">
        <v>71</v>
      </c>
      <c r="C27" s="76">
        <v>5890</v>
      </c>
      <c r="D27" s="60">
        <f>C27/$C$8</f>
        <v>9.6031564874294838E-3</v>
      </c>
      <c r="E27" s="76">
        <v>5096</v>
      </c>
      <c r="F27" s="60">
        <f>E27/$E$8</f>
        <v>8.5497043842400894E-3</v>
      </c>
      <c r="G27" s="61">
        <f>(E27-C27)/C27</f>
        <v>-0.13480475382003396</v>
      </c>
      <c r="H27" s="66"/>
      <c r="I27" s="75" t="s">
        <v>78</v>
      </c>
      <c r="J27" s="76">
        <v>18702</v>
      </c>
      <c r="K27" s="60">
        <f>J27/$C$8</f>
        <v>3.0492059868914467E-2</v>
      </c>
      <c r="L27" s="76">
        <v>18265</v>
      </c>
      <c r="M27" s="60">
        <f>L27/$E$8</f>
        <v>3.0643710866982976E-2</v>
      </c>
      <c r="N27" s="61">
        <f>(L27-J27)/J27</f>
        <v>-2.3366484867928562E-2</v>
      </c>
    </row>
    <row r="28" spans="2:16" ht="15" customHeight="1">
      <c r="B28" s="50" t="s">
        <v>72</v>
      </c>
      <c r="C28" s="51"/>
      <c r="D28" s="51"/>
      <c r="E28" s="51"/>
      <c r="F28" s="57"/>
      <c r="G28" s="57"/>
      <c r="H28" s="66"/>
      <c r="I28" s="75" t="s">
        <v>79</v>
      </c>
      <c r="J28" s="76">
        <v>3083</v>
      </c>
      <c r="K28" s="60">
        <f>J28/$C$8</f>
        <v>5.0265757980891513E-3</v>
      </c>
      <c r="L28" s="76">
        <v>3032</v>
      </c>
      <c r="M28" s="60">
        <f>L28/$E$8</f>
        <v>5.086872781204072E-3</v>
      </c>
      <c r="N28" s="61">
        <f>(L28-J28)/J28</f>
        <v>-1.6542328900421666E-2</v>
      </c>
    </row>
    <row r="29" spans="2:16" ht="15" customHeight="1">
      <c r="B29" s="72" t="s">
        <v>73</v>
      </c>
      <c r="C29" s="73">
        <v>64433</v>
      </c>
      <c r="D29" s="74">
        <f>C29/$C$8</f>
        <v>0.1050526624710601</v>
      </c>
      <c r="E29" s="73">
        <v>57690</v>
      </c>
      <c r="F29" s="74">
        <f>E29/$E$8</f>
        <v>9.6788156579044507E-2</v>
      </c>
      <c r="G29" s="74">
        <f>(E29-C29)/C29</f>
        <v>-0.10465134325578508</v>
      </c>
      <c r="H29" s="66"/>
      <c r="I29" s="50" t="s">
        <v>72</v>
      </c>
      <c r="J29" s="51"/>
      <c r="K29" s="51"/>
      <c r="L29" s="51"/>
      <c r="M29" s="57"/>
      <c r="N29" s="57"/>
    </row>
    <row r="30" spans="2:16" ht="15" customHeight="1">
      <c r="B30" s="77" t="s">
        <v>74</v>
      </c>
      <c r="C30" s="77"/>
      <c r="D30" s="77"/>
      <c r="E30" s="77"/>
      <c r="F30" s="77"/>
      <c r="G30" s="77"/>
      <c r="H30" s="66"/>
      <c r="I30" s="72" t="s">
        <v>73</v>
      </c>
      <c r="J30" s="73">
        <v>0</v>
      </c>
      <c r="K30" s="74">
        <f>J30/$C$8</f>
        <v>0</v>
      </c>
      <c r="L30" s="73">
        <v>0</v>
      </c>
      <c r="M30" s="74">
        <f>L30/$E$8</f>
        <v>0</v>
      </c>
      <c r="N30" s="78" t="str">
        <f>IFERROR((L30-J30)/J30,"-")</f>
        <v>-</v>
      </c>
    </row>
    <row r="31" spans="2:16">
      <c r="B31" s="66"/>
      <c r="C31" s="66"/>
      <c r="D31" s="66"/>
      <c r="E31" s="66"/>
      <c r="F31" s="66"/>
      <c r="G31" s="66"/>
      <c r="H31" s="66"/>
      <c r="I31" s="77" t="s">
        <v>74</v>
      </c>
      <c r="J31" s="77"/>
      <c r="K31" s="77"/>
      <c r="L31" s="77"/>
      <c r="M31" s="77"/>
      <c r="N31" s="77"/>
    </row>
    <row r="32" spans="2:16"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</row>
    <row r="33" spans="2:14"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</row>
    <row r="34" spans="2:14" ht="15.75" customHeight="1">
      <c r="B34" s="45" t="s">
        <v>80</v>
      </c>
      <c r="C34" s="45"/>
      <c r="D34" s="45"/>
      <c r="E34" s="45"/>
      <c r="F34" s="45"/>
      <c r="G34" s="45"/>
      <c r="H34" s="66"/>
      <c r="I34" s="66"/>
    </row>
    <row r="35" spans="2:14" ht="18.75" customHeight="1">
      <c r="B35" s="45"/>
      <c r="C35" s="45"/>
      <c r="D35" s="45"/>
      <c r="E35" s="45"/>
      <c r="F35" s="45"/>
      <c r="G35" s="45"/>
      <c r="H35" s="66"/>
      <c r="I35" s="66"/>
    </row>
    <row r="36" spans="2:14" ht="42" customHeight="1">
      <c r="B36" s="67" t="s">
        <v>63</v>
      </c>
      <c r="C36" s="47" t="str">
        <f>actualizaciones!$A$3</f>
        <v>I cuatrimestre 2011</v>
      </c>
      <c r="D36" s="68" t="s">
        <v>49</v>
      </c>
      <c r="E36" s="47" t="str">
        <f>actualizaciones!$A$2</f>
        <v>I cuatrimestre 2012</v>
      </c>
      <c r="F36" s="68" t="s">
        <v>49</v>
      </c>
      <c r="G36" s="69" t="s">
        <v>50</v>
      </c>
      <c r="H36" s="66"/>
      <c r="I36" s="66"/>
    </row>
    <row r="37" spans="2:14" ht="15" customHeight="1">
      <c r="B37" s="50" t="s">
        <v>64</v>
      </c>
      <c r="C37" s="51"/>
      <c r="D37" s="51"/>
      <c r="E37" s="51"/>
      <c r="F37" s="51"/>
      <c r="G37" s="51"/>
      <c r="H37" s="66"/>
      <c r="I37" s="66"/>
    </row>
    <row r="38" spans="2:14" ht="15" customHeight="1">
      <c r="B38" s="70" t="s">
        <v>65</v>
      </c>
      <c r="C38" s="71">
        <v>1732036</v>
      </c>
      <c r="D38" s="54">
        <f>C38/$C$38</f>
        <v>1</v>
      </c>
      <c r="E38" s="71">
        <v>1650465</v>
      </c>
      <c r="F38" s="54">
        <f>E38/$E$38</f>
        <v>1</v>
      </c>
      <c r="G38" s="54">
        <f>E38/C38-1</f>
        <v>-4.7095441434242713E-2</v>
      </c>
      <c r="H38" s="66"/>
      <c r="I38" s="66"/>
    </row>
    <row r="39" spans="2:14" ht="15" customHeight="1">
      <c r="B39" s="50" t="s">
        <v>66</v>
      </c>
      <c r="C39" s="51"/>
      <c r="D39" s="51"/>
      <c r="E39" s="51"/>
      <c r="F39" s="57"/>
      <c r="G39" s="57"/>
      <c r="H39" s="66"/>
      <c r="I39" s="66"/>
    </row>
    <row r="40" spans="2:14" ht="15" customHeight="1">
      <c r="B40" s="72" t="s">
        <v>67</v>
      </c>
      <c r="C40" s="73">
        <v>1064478</v>
      </c>
      <c r="D40" s="74">
        <f t="shared" ref="D40:D45" si="0">C40/$C$38</f>
        <v>0.61458191400178752</v>
      </c>
      <c r="E40" s="73">
        <v>1065560</v>
      </c>
      <c r="F40" s="74">
        <f t="shared" ref="F40:F45" si="1">E40/$E$38</f>
        <v>0.64561199419557513</v>
      </c>
      <c r="G40" s="74">
        <f t="shared" ref="G40:G45" si="2">E40/C40-1</f>
        <v>1.0164606501965601E-3</v>
      </c>
      <c r="H40" s="66"/>
      <c r="I40" s="66"/>
    </row>
    <row r="41" spans="2:14" ht="15" customHeight="1">
      <c r="B41" s="75" t="s">
        <v>68</v>
      </c>
      <c r="C41" s="76">
        <v>140298</v>
      </c>
      <c r="D41" s="60">
        <f t="shared" si="0"/>
        <v>8.1001780563452488E-2</v>
      </c>
      <c r="E41" s="76">
        <v>160930</v>
      </c>
      <c r="F41" s="60">
        <f t="shared" si="1"/>
        <v>9.7505854410726678E-2</v>
      </c>
      <c r="G41" s="61">
        <f t="shared" si="2"/>
        <v>0.14705840425380257</v>
      </c>
      <c r="H41" s="66"/>
      <c r="I41" s="66"/>
    </row>
    <row r="42" spans="2:14" ht="15" customHeight="1">
      <c r="B42" s="75" t="s">
        <v>69</v>
      </c>
      <c r="C42" s="76">
        <v>651944</v>
      </c>
      <c r="D42" s="60">
        <f t="shared" si="0"/>
        <v>0.37640326182596667</v>
      </c>
      <c r="E42" s="76">
        <v>644804</v>
      </c>
      <c r="F42" s="60">
        <f t="shared" si="1"/>
        <v>0.39068020224603367</v>
      </c>
      <c r="G42" s="61">
        <f t="shared" si="2"/>
        <v>-1.0951860896027843E-2</v>
      </c>
      <c r="H42" s="66"/>
      <c r="I42" s="66"/>
    </row>
    <row r="43" spans="2:14" ht="15" customHeight="1">
      <c r="B43" s="75" t="s">
        <v>70</v>
      </c>
      <c r="C43" s="76">
        <v>214480</v>
      </c>
      <c r="D43" s="60">
        <f t="shared" si="0"/>
        <v>0.12383114438729911</v>
      </c>
      <c r="E43" s="76">
        <v>205733</v>
      </c>
      <c r="F43" s="60">
        <f t="shared" si="1"/>
        <v>0.12465153759698025</v>
      </c>
      <c r="G43" s="61">
        <f t="shared" si="2"/>
        <v>-4.0782357329354757E-2</v>
      </c>
      <c r="H43" s="66"/>
      <c r="I43" s="66"/>
    </row>
    <row r="44" spans="2:14" ht="15" customHeight="1">
      <c r="B44" s="75" t="s">
        <v>78</v>
      </c>
      <c r="C44" s="76">
        <v>44176</v>
      </c>
      <c r="D44" s="60">
        <f t="shared" si="0"/>
        <v>2.5505243539972609E-2</v>
      </c>
      <c r="E44" s="76">
        <v>41011</v>
      </c>
      <c r="F44" s="60">
        <f t="shared" si="1"/>
        <v>2.4848148855019646E-2</v>
      </c>
      <c r="G44" s="61">
        <f t="shared" si="2"/>
        <v>-7.1645237232886627E-2</v>
      </c>
      <c r="H44" s="66"/>
      <c r="I44" s="66"/>
    </row>
    <row r="45" spans="2:14" ht="15" customHeight="1">
      <c r="B45" s="75" t="s">
        <v>79</v>
      </c>
      <c r="C45" s="76">
        <v>13580</v>
      </c>
      <c r="D45" s="60">
        <f t="shared" si="0"/>
        <v>7.8404836850966154E-3</v>
      </c>
      <c r="E45" s="76">
        <v>13082</v>
      </c>
      <c r="F45" s="60">
        <f t="shared" si="1"/>
        <v>7.9262510868149273E-3</v>
      </c>
      <c r="G45" s="61">
        <f t="shared" si="2"/>
        <v>-3.667157584683356E-2</v>
      </c>
      <c r="H45" s="66"/>
      <c r="I45" s="66"/>
    </row>
    <row r="46" spans="2:14" ht="15" customHeight="1">
      <c r="B46" s="50" t="s">
        <v>72</v>
      </c>
      <c r="C46" s="51"/>
      <c r="D46" s="51"/>
      <c r="E46" s="51"/>
      <c r="F46" s="57"/>
      <c r="G46" s="57"/>
      <c r="H46" s="66"/>
      <c r="I46" s="66"/>
    </row>
    <row r="47" spans="2:14" ht="15" customHeight="1">
      <c r="B47" s="72" t="s">
        <v>73</v>
      </c>
      <c r="C47" s="73">
        <v>667558</v>
      </c>
      <c r="D47" s="74">
        <f>C47/$C$38</f>
        <v>0.38541808599821253</v>
      </c>
      <c r="E47" s="73">
        <v>584905</v>
      </c>
      <c r="F47" s="74">
        <f>E47/$E$38</f>
        <v>0.35438800580442481</v>
      </c>
      <c r="G47" s="74">
        <f>E47/C47-1</f>
        <v>-0.12381396073449802</v>
      </c>
      <c r="H47" s="66"/>
      <c r="I47" s="66"/>
    </row>
    <row r="48" spans="2:14" ht="15" customHeight="1">
      <c r="B48" s="77" t="s">
        <v>74</v>
      </c>
      <c r="C48" s="77"/>
      <c r="D48" s="77"/>
      <c r="E48" s="77"/>
      <c r="F48" s="77"/>
      <c r="G48" s="77"/>
      <c r="H48" s="66"/>
      <c r="I48" s="66"/>
    </row>
    <row r="49" ht="15" customHeight="1"/>
  </sheetData>
  <mergeCells count="10">
    <mergeCell ref="B30:G30"/>
    <mergeCell ref="I31:N31"/>
    <mergeCell ref="B34:G35"/>
    <mergeCell ref="B48:G48"/>
    <mergeCell ref="B5:G5"/>
    <mergeCell ref="I5:N5"/>
    <mergeCell ref="B17:G17"/>
    <mergeCell ref="I17:N17"/>
    <mergeCell ref="B19:G19"/>
    <mergeCell ref="I19:N19"/>
  </mergeCells>
  <hyperlinks>
    <hyperlink ref="P19" location="'Gráfico aloj tipolog y categorí'!A1" tooltip="Ir a gráfica" display="Gráfica"/>
  </hyperlinks>
  <printOptions horizontalCentered="1" verticalCentered="1"/>
  <pageMargins left="0.92" right="0.78740157480314965" top="0.64" bottom="0.49" header="0" footer="0.19685039370078741"/>
  <pageSetup paperSize="9" scale="67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2" min="1" max="13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">
    <tabColor rgb="FF000099"/>
    <pageSetUpPr autoPageBreaks="0" fitToPage="1"/>
  </sheetPr>
  <dimension ref="B6:S44"/>
  <sheetViews>
    <sheetView showGridLines="0" showRowColHeaders="0" showOutlineSymbols="0" topLeftCell="A28" zoomScaleNormal="100" workbookViewId="0">
      <selection activeCell="I20" sqref="I20"/>
    </sheetView>
  </sheetViews>
  <sheetFormatPr baseColWidth="10" defaultRowHeight="12.7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41" t="s">
        <v>60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Alojados tipología y categoría'!A1" tooltip="Ir a tabla" display="Tabla"/>
  </hyperlinks>
  <printOptions horizontalCentered="1" verticalCentered="1"/>
  <pageMargins left="0.93" right="0.78740157480314965" top="0.52" bottom="0.49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41" min="1" max="16" man="1"/>
  </row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02">
    <tabColor rgb="FF000099"/>
    <pageSetUpPr fitToPage="1"/>
  </sheetPr>
  <dimension ref="B1:R91"/>
  <sheetViews>
    <sheetView showGridLines="0" showRowColHeaders="0" zoomScaleNormal="100" workbookViewId="0">
      <selection activeCell="I20" sqref="I20"/>
    </sheetView>
  </sheetViews>
  <sheetFormatPr baseColWidth="10" defaultRowHeight="15" outlineLevelRow="1"/>
  <cols>
    <col min="1" max="1" width="15.7109375" style="79" customWidth="1"/>
    <col min="2" max="2" width="13" style="79" customWidth="1"/>
    <col min="3" max="12" width="10.7109375" style="79" customWidth="1"/>
    <col min="13" max="14" width="11.42578125" style="79"/>
    <col min="15" max="15" width="13.28515625" style="79" customWidth="1"/>
    <col min="16" max="16" width="11.42578125" style="79"/>
    <col min="17" max="17" width="15" style="79" customWidth="1"/>
    <col min="18" max="16384" width="11.42578125" style="79"/>
  </cols>
  <sheetData>
    <row r="1" spans="2:18" ht="15" customHeight="1"/>
    <row r="2" spans="2:18" ht="15" customHeight="1"/>
    <row r="3" spans="2:18" ht="15" customHeight="1"/>
    <row r="4" spans="2:18" ht="15" customHeight="1"/>
    <row r="5" spans="2:18" ht="36" customHeight="1">
      <c r="B5" s="17" t="s">
        <v>81</v>
      </c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2:18" ht="15" customHeight="1">
      <c r="B6" s="80"/>
      <c r="C6" s="19" t="s">
        <v>26</v>
      </c>
      <c r="D6" s="19"/>
      <c r="E6" s="20" t="s">
        <v>27</v>
      </c>
      <c r="F6" s="20"/>
      <c r="G6" s="19" t="s">
        <v>28</v>
      </c>
      <c r="H6" s="19"/>
      <c r="I6" s="20" t="s">
        <v>29</v>
      </c>
      <c r="J6" s="20"/>
      <c r="K6" s="19" t="s">
        <v>30</v>
      </c>
      <c r="L6" s="19"/>
      <c r="N6" s="81"/>
      <c r="O6" s="81"/>
      <c r="P6" s="81"/>
    </row>
    <row r="7" spans="2:18" ht="30" customHeight="1">
      <c r="B7" s="80"/>
      <c r="C7" s="22" t="s">
        <v>31</v>
      </c>
      <c r="D7" s="22" t="s">
        <v>32</v>
      </c>
      <c r="E7" s="23" t="s">
        <v>31</v>
      </c>
      <c r="F7" s="23" t="s">
        <v>32</v>
      </c>
      <c r="G7" s="22" t="s">
        <v>31</v>
      </c>
      <c r="H7" s="22" t="s">
        <v>32</v>
      </c>
      <c r="I7" s="23" t="s">
        <v>31</v>
      </c>
      <c r="J7" s="23" t="s">
        <v>32</v>
      </c>
      <c r="K7" s="22" t="s">
        <v>31</v>
      </c>
      <c r="L7" s="22" t="s">
        <v>32</v>
      </c>
      <c r="N7" s="81"/>
      <c r="O7" s="81"/>
      <c r="P7" s="81"/>
    </row>
    <row r="8" spans="2:18">
      <c r="B8" s="82" t="s">
        <v>41</v>
      </c>
      <c r="C8" s="83">
        <v>2974220</v>
      </c>
      <c r="D8" s="84">
        <f t="shared" ref="D8:D9" si="0">C8/C21-1</f>
        <v>-0.12201624946827461</v>
      </c>
      <c r="E8" s="85">
        <v>1148909</v>
      </c>
      <c r="F8" s="86">
        <f t="shared" ref="F8:F11" si="1">E8/E21-1</f>
        <v>-0.10991313024729954</v>
      </c>
      <c r="G8" s="83">
        <v>918501</v>
      </c>
      <c r="H8" s="84">
        <f t="shared" ref="H8:H11" si="2">G8/G21-1</f>
        <v>-0.13776015019948373</v>
      </c>
      <c r="I8" s="85">
        <v>400759</v>
      </c>
      <c r="J8" s="86">
        <f t="shared" ref="J8:J11" si="3">I8/I21-1</f>
        <v>-7.8117308232003246E-2</v>
      </c>
      <c r="K8" s="83">
        <v>29581</v>
      </c>
      <c r="L8" s="84">
        <f t="shared" ref="L8:L11" si="4">K8/K21-1</f>
        <v>0.10690764855560553</v>
      </c>
    </row>
    <row r="9" spans="2:18">
      <c r="B9" s="82" t="s">
        <v>42</v>
      </c>
      <c r="C9" s="83">
        <v>3356667</v>
      </c>
      <c r="D9" s="84">
        <f t="shared" si="0"/>
        <v>-8.2141826847485611E-2</v>
      </c>
      <c r="E9" s="85">
        <v>1236078</v>
      </c>
      <c r="F9" s="86">
        <f t="shared" si="1"/>
        <v>-8.2085761642517241E-2</v>
      </c>
      <c r="G9" s="83">
        <v>1032876</v>
      </c>
      <c r="H9" s="84">
        <f t="shared" si="2"/>
        <v>-0.10911656534849545</v>
      </c>
      <c r="I9" s="85">
        <v>525008</v>
      </c>
      <c r="J9" s="86">
        <f t="shared" si="3"/>
        <v>-5.062702868870983E-2</v>
      </c>
      <c r="K9" s="83">
        <v>29552</v>
      </c>
      <c r="L9" s="84">
        <f t="shared" si="4"/>
        <v>-0.1389026486785746</v>
      </c>
    </row>
    <row r="10" spans="2:18">
      <c r="B10" s="82" t="s">
        <v>43</v>
      </c>
      <c r="C10" s="83">
        <v>3508753</v>
      </c>
      <c r="D10" s="84">
        <f>C10/C23-1</f>
        <v>-1.9238972020767076E-2</v>
      </c>
      <c r="E10" s="85">
        <v>1293268</v>
      </c>
      <c r="F10" s="86">
        <f t="shared" si="1"/>
        <v>-1.7319852712106232E-2</v>
      </c>
      <c r="G10" s="83">
        <v>1064661</v>
      </c>
      <c r="H10" s="84">
        <f t="shared" si="2"/>
        <v>-5.2181344728583823E-2</v>
      </c>
      <c r="I10" s="85">
        <v>547845</v>
      </c>
      <c r="J10" s="86">
        <f t="shared" si="3"/>
        <v>2.6101826341192957E-2</v>
      </c>
      <c r="K10" s="83">
        <v>41796</v>
      </c>
      <c r="L10" s="84">
        <f t="shared" si="4"/>
        <v>0.31628507542594408</v>
      </c>
    </row>
    <row r="11" spans="2:18">
      <c r="B11" s="82" t="s">
        <v>44</v>
      </c>
      <c r="C11" s="83">
        <v>3606245</v>
      </c>
      <c r="D11" s="84">
        <f t="shared" ref="D11" si="5">C11/C24-1</f>
        <v>5.5713345581820617E-2</v>
      </c>
      <c r="E11" s="85">
        <v>1383431</v>
      </c>
      <c r="F11" s="86">
        <f t="shared" si="1"/>
        <v>9.1925191303627196E-2</v>
      </c>
      <c r="G11" s="83">
        <v>1085621</v>
      </c>
      <c r="H11" s="84">
        <f t="shared" si="2"/>
        <v>-2.7543735499879096E-2</v>
      </c>
      <c r="I11" s="85">
        <v>551141</v>
      </c>
      <c r="J11" s="86">
        <f t="shared" si="3"/>
        <v>5.9566630844148927E-2</v>
      </c>
      <c r="K11" s="83">
        <v>32842</v>
      </c>
      <c r="L11" s="84">
        <f t="shared" si="4"/>
        <v>0.14173474708847555</v>
      </c>
    </row>
    <row r="12" spans="2:18" ht="25.5">
      <c r="B12" s="30" t="str">
        <f>actualizaciones!$A$2</f>
        <v>I cuatrimestre 2012</v>
      </c>
      <c r="C12" s="31">
        <v>13445885</v>
      </c>
      <c r="D12" s="32">
        <v>-4.2188720781733413E-2</v>
      </c>
      <c r="E12" s="33">
        <v>5061686</v>
      </c>
      <c r="F12" s="34">
        <v>-3.0407480155834055E-2</v>
      </c>
      <c r="G12" s="31">
        <v>4101659</v>
      </c>
      <c r="H12" s="32">
        <v>-8.1227002165411233E-2</v>
      </c>
      <c r="I12" s="33">
        <v>2024753</v>
      </c>
      <c r="J12" s="34">
        <v>-8.3436633266219529E-3</v>
      </c>
      <c r="K12" s="31">
        <v>133771</v>
      </c>
      <c r="L12" s="32">
        <v>0.10044339878744002</v>
      </c>
      <c r="O12" s="81"/>
      <c r="P12" s="81"/>
      <c r="Q12" s="81"/>
      <c r="R12" s="81"/>
    </row>
    <row r="13" spans="2:18" outlineLevel="1">
      <c r="B13" s="82" t="s">
        <v>33</v>
      </c>
      <c r="C13" s="83">
        <v>3276850</v>
      </c>
      <c r="D13" s="84">
        <f t="shared" ref="D13:D24" si="6">C13/C26-1</f>
        <v>7.8053742633071854E-2</v>
      </c>
      <c r="E13" s="85">
        <v>1228866</v>
      </c>
      <c r="F13" s="86">
        <f t="shared" ref="F13:F24" si="7">E13/E26-1</f>
        <v>8.1070666976331696E-2</v>
      </c>
      <c r="G13" s="83">
        <v>1036319</v>
      </c>
      <c r="H13" s="84">
        <f t="shared" ref="H13:H24" si="8">G13/G26-1</f>
        <v>6.5918490564485177E-2</v>
      </c>
      <c r="I13" s="85">
        <v>491652</v>
      </c>
      <c r="J13" s="86">
        <f t="shared" ref="J13:J24" si="9">I13/I26-1</f>
        <v>0.10035540674825216</v>
      </c>
      <c r="K13" s="83">
        <v>28750</v>
      </c>
      <c r="L13" s="84">
        <f t="shared" ref="L13:L24" si="10">K13/K26-1</f>
        <v>6.229875402491869E-3</v>
      </c>
    </row>
    <row r="14" spans="2:18" outlineLevel="1">
      <c r="B14" s="82" t="s">
        <v>34</v>
      </c>
      <c r="C14" s="83">
        <v>3458609</v>
      </c>
      <c r="D14" s="84">
        <f t="shared" si="6"/>
        <v>7.3821046229201492E-2</v>
      </c>
      <c r="E14" s="85">
        <v>1294980</v>
      </c>
      <c r="F14" s="86">
        <f t="shared" si="7"/>
        <v>6.3632488355302996E-2</v>
      </c>
      <c r="G14" s="83">
        <v>1099561</v>
      </c>
      <c r="H14" s="84">
        <f t="shared" si="8"/>
        <v>6.2478379595362732E-2</v>
      </c>
      <c r="I14" s="85">
        <v>484244</v>
      </c>
      <c r="J14" s="86">
        <f t="shared" si="9"/>
        <v>8.7509376165002539E-2</v>
      </c>
      <c r="K14" s="83">
        <v>30132</v>
      </c>
      <c r="L14" s="84">
        <f t="shared" si="10"/>
        <v>-9.4348926657681353E-3</v>
      </c>
    </row>
    <row r="15" spans="2:18" outlineLevel="1">
      <c r="B15" s="82" t="s">
        <v>35</v>
      </c>
      <c r="C15" s="83">
        <v>3346622</v>
      </c>
      <c r="D15" s="84">
        <f t="shared" si="6"/>
        <v>9.3253241664349895E-2</v>
      </c>
      <c r="E15" s="85">
        <v>1339844</v>
      </c>
      <c r="F15" s="86">
        <f t="shared" si="7"/>
        <v>0.1422389466989713</v>
      </c>
      <c r="G15" s="83">
        <v>1076645</v>
      </c>
      <c r="H15" s="84">
        <f t="shared" si="8"/>
        <v>2.38414034580543E-2</v>
      </c>
      <c r="I15" s="85">
        <v>362475</v>
      </c>
      <c r="J15" s="86">
        <f t="shared" si="9"/>
        <v>5.8253192495664408E-2</v>
      </c>
      <c r="K15" s="83">
        <v>27556</v>
      </c>
      <c r="L15" s="84">
        <f t="shared" si="10"/>
        <v>-1.5786841917279859E-2</v>
      </c>
    </row>
    <row r="16" spans="2:18" outlineLevel="1">
      <c r="B16" s="82" t="s">
        <v>36</v>
      </c>
      <c r="C16" s="83">
        <v>3189974</v>
      </c>
      <c r="D16" s="84">
        <f t="shared" si="6"/>
        <v>0.15137034038610553</v>
      </c>
      <c r="E16" s="85">
        <v>1254561</v>
      </c>
      <c r="F16" s="86">
        <f t="shared" si="7"/>
        <v>0.16173382078406973</v>
      </c>
      <c r="G16" s="83">
        <v>1016923</v>
      </c>
      <c r="H16" s="84">
        <f t="shared" si="8"/>
        <v>0.13699285663972494</v>
      </c>
      <c r="I16" s="85">
        <v>395215</v>
      </c>
      <c r="J16" s="86">
        <f t="shared" si="9"/>
        <v>0.14596260684999818</v>
      </c>
      <c r="K16" s="83">
        <v>26763</v>
      </c>
      <c r="L16" s="84">
        <f t="shared" si="10"/>
        <v>0.18483265450681774</v>
      </c>
    </row>
    <row r="17" spans="2:18" outlineLevel="1">
      <c r="B17" s="82" t="s">
        <v>37</v>
      </c>
      <c r="C17" s="83">
        <v>3858837</v>
      </c>
      <c r="D17" s="84">
        <f t="shared" si="6"/>
        <v>7.0787629618920489E-2</v>
      </c>
      <c r="E17" s="85">
        <v>1461141</v>
      </c>
      <c r="F17" s="86">
        <f t="shared" si="7"/>
        <v>5.1947210449053927E-2</v>
      </c>
      <c r="G17" s="83">
        <v>1221327</v>
      </c>
      <c r="H17" s="84">
        <f t="shared" si="8"/>
        <v>4.8292667435151593E-2</v>
      </c>
      <c r="I17" s="85">
        <v>496356</v>
      </c>
      <c r="J17" s="86">
        <f t="shared" si="9"/>
        <v>0.1115102113937656</v>
      </c>
      <c r="K17" s="83">
        <v>18819</v>
      </c>
      <c r="L17" s="84">
        <f t="shared" si="10"/>
        <v>-0.16800035368495514</v>
      </c>
    </row>
    <row r="18" spans="2:18" outlineLevel="1">
      <c r="B18" s="82" t="s">
        <v>38</v>
      </c>
      <c r="C18" s="83">
        <v>3554722</v>
      </c>
      <c r="D18" s="84">
        <f t="shared" si="6"/>
        <v>9.2600105979740999E-2</v>
      </c>
      <c r="E18" s="85">
        <v>1396810</v>
      </c>
      <c r="F18" s="86">
        <f t="shared" si="7"/>
        <v>6.9248828986478994E-2</v>
      </c>
      <c r="G18" s="83">
        <v>1146555</v>
      </c>
      <c r="H18" s="84">
        <f t="shared" si="8"/>
        <v>6.3812711140224465E-2</v>
      </c>
      <c r="I18" s="85">
        <v>413348</v>
      </c>
      <c r="J18" s="86">
        <f t="shared" si="9"/>
        <v>0.11183198304337072</v>
      </c>
      <c r="K18" s="83">
        <v>24013</v>
      </c>
      <c r="L18" s="84">
        <f t="shared" si="10"/>
        <v>4.7048050928752083E-2</v>
      </c>
    </row>
    <row r="19" spans="2:18" outlineLevel="1">
      <c r="B19" s="82" t="s">
        <v>39</v>
      </c>
      <c r="C19" s="83">
        <v>2885529</v>
      </c>
      <c r="D19" s="84">
        <f t="shared" si="6"/>
        <v>8.4266846831139386E-2</v>
      </c>
      <c r="E19" s="85">
        <v>1128843</v>
      </c>
      <c r="F19" s="86">
        <f t="shared" si="7"/>
        <v>0.13264756316467019</v>
      </c>
      <c r="G19" s="83">
        <v>943805</v>
      </c>
      <c r="H19" s="84">
        <f t="shared" si="8"/>
        <v>0.1211775271502189</v>
      </c>
      <c r="I19" s="85">
        <v>374950</v>
      </c>
      <c r="J19" s="86">
        <f t="shared" si="9"/>
        <v>-8.8200962988181475E-2</v>
      </c>
      <c r="K19" s="83">
        <v>25250</v>
      </c>
      <c r="L19" s="84">
        <f t="shared" si="10"/>
        <v>-3.3566808282619487E-2</v>
      </c>
      <c r="N19" s="87"/>
      <c r="O19" s="87"/>
      <c r="P19" s="87"/>
    </row>
    <row r="20" spans="2:18" outlineLevel="1">
      <c r="B20" s="82" t="s">
        <v>40</v>
      </c>
      <c r="C20" s="83">
        <v>2621208</v>
      </c>
      <c r="D20" s="84">
        <f t="shared" si="6"/>
        <v>6.6137585505909424E-2</v>
      </c>
      <c r="E20" s="85">
        <v>1030395</v>
      </c>
      <c r="F20" s="86">
        <f t="shared" si="7"/>
        <v>8.1722744212902265E-2</v>
      </c>
      <c r="G20" s="83">
        <v>818155</v>
      </c>
      <c r="H20" s="84">
        <f t="shared" si="8"/>
        <v>7.9202122116682094E-2</v>
      </c>
      <c r="I20" s="85">
        <v>337728</v>
      </c>
      <c r="J20" s="86">
        <f t="shared" si="9"/>
        <v>-0.10121593246771221</v>
      </c>
      <c r="K20" s="83">
        <v>26636</v>
      </c>
      <c r="L20" s="84">
        <f t="shared" si="10"/>
        <v>5.2140938536893611E-2</v>
      </c>
    </row>
    <row r="21" spans="2:18" outlineLevel="1">
      <c r="B21" s="82" t="s">
        <v>41</v>
      </c>
      <c r="C21" s="83">
        <v>3387557</v>
      </c>
      <c r="D21" s="84">
        <f t="shared" si="6"/>
        <v>0.25249552067072734</v>
      </c>
      <c r="E21" s="85">
        <v>1290783</v>
      </c>
      <c r="F21" s="86">
        <f t="shared" si="7"/>
        <v>0.21625113071008584</v>
      </c>
      <c r="G21" s="83">
        <v>1065250</v>
      </c>
      <c r="H21" s="84">
        <f t="shared" si="8"/>
        <v>0.29587412655468404</v>
      </c>
      <c r="I21" s="85">
        <v>434718</v>
      </c>
      <c r="J21" s="86">
        <f t="shared" si="9"/>
        <v>0.15690026373146759</v>
      </c>
      <c r="K21" s="83">
        <v>26724</v>
      </c>
      <c r="L21" s="84">
        <f t="shared" si="10"/>
        <v>-2.9981851179673336E-2</v>
      </c>
    </row>
    <row r="22" spans="2:18" outlineLevel="1">
      <c r="B22" s="82" t="s">
        <v>42</v>
      </c>
      <c r="C22" s="83">
        <v>3657065</v>
      </c>
      <c r="D22" s="84">
        <f t="shared" si="6"/>
        <v>0.1506685054381256</v>
      </c>
      <c r="E22" s="85">
        <v>1346616</v>
      </c>
      <c r="F22" s="86">
        <f t="shared" si="7"/>
        <v>0.18307587286610039</v>
      </c>
      <c r="G22" s="83">
        <v>1159384</v>
      </c>
      <c r="H22" s="84">
        <f t="shared" si="8"/>
        <v>0.14445458987507953</v>
      </c>
      <c r="I22" s="85">
        <v>553005</v>
      </c>
      <c r="J22" s="86">
        <f t="shared" si="9"/>
        <v>0.13452748280785842</v>
      </c>
      <c r="K22" s="83">
        <v>34319</v>
      </c>
      <c r="L22" s="84">
        <f t="shared" si="10"/>
        <v>0.20565606885649035</v>
      </c>
    </row>
    <row r="23" spans="2:18" outlineLevel="1">
      <c r="B23" s="82" t="s">
        <v>43</v>
      </c>
      <c r="C23" s="83">
        <v>3577582</v>
      </c>
      <c r="D23" s="84">
        <f>C23/C36-1</f>
        <v>0.17311309370786399</v>
      </c>
      <c r="E23" s="85">
        <v>1316062</v>
      </c>
      <c r="F23" s="86">
        <f t="shared" si="7"/>
        <v>0.21722683285284727</v>
      </c>
      <c r="G23" s="83">
        <v>1123275</v>
      </c>
      <c r="H23" s="84">
        <f t="shared" si="8"/>
        <v>0.19382149351636246</v>
      </c>
      <c r="I23" s="85">
        <v>533909</v>
      </c>
      <c r="J23" s="86">
        <f t="shared" si="9"/>
        <v>2.1569505353630447E-2</v>
      </c>
      <c r="K23" s="83">
        <v>31753</v>
      </c>
      <c r="L23" s="84">
        <f t="shared" si="10"/>
        <v>-8.3104732753891075E-2</v>
      </c>
    </row>
    <row r="24" spans="2:18" outlineLevel="1">
      <c r="B24" s="82" t="s">
        <v>44</v>
      </c>
      <c r="C24" s="83">
        <v>3415932</v>
      </c>
      <c r="D24" s="84">
        <f t="shared" si="6"/>
        <v>5.8338344739510717E-2</v>
      </c>
      <c r="E24" s="85">
        <v>1266965</v>
      </c>
      <c r="F24" s="86">
        <f t="shared" si="7"/>
        <v>8.9998322371392492E-2</v>
      </c>
      <c r="G24" s="83">
        <v>1116370</v>
      </c>
      <c r="H24" s="84">
        <f t="shared" si="8"/>
        <v>9.1681620160079857E-2</v>
      </c>
      <c r="I24" s="85">
        <v>520157</v>
      </c>
      <c r="J24" s="86">
        <f t="shared" si="9"/>
        <v>-4.7212839694320885E-2</v>
      </c>
      <c r="K24" s="83">
        <v>28765</v>
      </c>
      <c r="L24" s="84">
        <f t="shared" si="10"/>
        <v>4.1892127770990495E-3</v>
      </c>
    </row>
    <row r="25" spans="2:18" ht="15" customHeight="1">
      <c r="B25" s="35">
        <v>2011</v>
      </c>
      <c r="C25" s="88">
        <v>40230487</v>
      </c>
      <c r="D25" s="89">
        <f>C25/C38-1</f>
        <v>0.11043781800147245</v>
      </c>
      <c r="E25" s="88">
        <v>15355866</v>
      </c>
      <c r="F25" s="89">
        <f>E25/E38-1</f>
        <v>0.12129901828523426</v>
      </c>
      <c r="G25" s="88">
        <v>12823569</v>
      </c>
      <c r="H25" s="89">
        <f>G25/G38-1</f>
        <v>0.10600887286283589</v>
      </c>
      <c r="I25" s="88">
        <v>5397757</v>
      </c>
      <c r="J25" s="89">
        <f>I25/I38-1</f>
        <v>5.4957801742654633E-2</v>
      </c>
      <c r="K25" s="88">
        <v>329480</v>
      </c>
      <c r="L25" s="89">
        <f>K25/K38-1</f>
        <v>1.1096653818771118E-2</v>
      </c>
      <c r="O25" s="81"/>
      <c r="P25" s="81"/>
      <c r="Q25" s="81"/>
      <c r="R25" s="81"/>
    </row>
    <row r="26" spans="2:18" hidden="1" outlineLevel="1">
      <c r="B26" s="82" t="s">
        <v>33</v>
      </c>
      <c r="C26" s="83">
        <v>3039598</v>
      </c>
      <c r="D26" s="84">
        <f>C26/C39-1</f>
        <v>6.4640757384912817E-3</v>
      </c>
      <c r="E26" s="85">
        <v>1136712</v>
      </c>
      <c r="F26" s="86">
        <f>E26/E39-1</f>
        <v>2.0222028557298932E-2</v>
      </c>
      <c r="G26" s="83">
        <v>972231</v>
      </c>
      <c r="H26" s="84">
        <f>G26/G39-1</f>
        <v>6.1057422090288416E-2</v>
      </c>
      <c r="I26" s="85">
        <v>446812</v>
      </c>
      <c r="J26" s="86">
        <f>I26/I39-1</f>
        <v>-0.11982854058568837</v>
      </c>
      <c r="K26" s="83">
        <v>28572</v>
      </c>
      <c r="L26" s="84">
        <f>K26/K39-1</f>
        <v>-0.20800532209779354</v>
      </c>
    </row>
    <row r="27" spans="2:18" hidden="1" outlineLevel="1">
      <c r="B27" s="82" t="s">
        <v>34</v>
      </c>
      <c r="C27" s="83">
        <v>3220843</v>
      </c>
      <c r="D27" s="84">
        <f t="shared" ref="D27:F77" si="11">C27/C40-1</f>
        <v>7.4448105062862036E-2</v>
      </c>
      <c r="E27" s="85">
        <v>1217507</v>
      </c>
      <c r="F27" s="86">
        <f t="shared" si="11"/>
        <v>6.7316374423827874E-2</v>
      </c>
      <c r="G27" s="83">
        <v>1034902</v>
      </c>
      <c r="H27" s="84">
        <f t="shared" ref="H27:H37" si="12">G27/G40-1</f>
        <v>0.16204480864867787</v>
      </c>
      <c r="I27" s="85">
        <v>445278</v>
      </c>
      <c r="J27" s="86">
        <f t="shared" ref="J27:J37" si="13">I27/I40-1</f>
        <v>-8.6603609868368459E-2</v>
      </c>
      <c r="K27" s="83">
        <v>30419</v>
      </c>
      <c r="L27" s="84">
        <f t="shared" ref="L27:L37" si="14">K27/K40-1</f>
        <v>9.8000288766965094E-2</v>
      </c>
    </row>
    <row r="28" spans="2:18" hidden="1" outlineLevel="1">
      <c r="B28" s="82" t="s">
        <v>35</v>
      </c>
      <c r="C28" s="83">
        <v>3061159</v>
      </c>
      <c r="D28" s="84">
        <f t="shared" si="11"/>
        <v>6.3841048647435006E-2</v>
      </c>
      <c r="E28" s="85">
        <v>1172998</v>
      </c>
      <c r="F28" s="86">
        <f t="shared" si="11"/>
        <v>6.7908343628545698E-2</v>
      </c>
      <c r="G28" s="83">
        <v>1051574</v>
      </c>
      <c r="H28" s="84">
        <f t="shared" si="12"/>
        <v>0.12665906685123351</v>
      </c>
      <c r="I28" s="85">
        <v>342522</v>
      </c>
      <c r="J28" s="86">
        <f t="shared" si="13"/>
        <v>-8.60523198104447E-2</v>
      </c>
      <c r="K28" s="83">
        <v>27998</v>
      </c>
      <c r="L28" s="84">
        <f t="shared" si="14"/>
        <v>-3.3551950293406962E-2</v>
      </c>
    </row>
    <row r="29" spans="2:18" hidden="1" outlineLevel="1">
      <c r="B29" s="82" t="s">
        <v>36</v>
      </c>
      <c r="C29" s="83">
        <v>2770589</v>
      </c>
      <c r="D29" s="84">
        <f t="shared" si="11"/>
        <v>1.9562233433795928E-2</v>
      </c>
      <c r="E29" s="85">
        <v>1079904</v>
      </c>
      <c r="F29" s="86">
        <f t="shared" si="11"/>
        <v>2.1019749033726942E-2</v>
      </c>
      <c r="G29" s="83">
        <v>894397</v>
      </c>
      <c r="H29" s="84">
        <f t="shared" si="12"/>
        <v>5.5148941190349854E-2</v>
      </c>
      <c r="I29" s="85">
        <v>344876</v>
      </c>
      <c r="J29" s="86">
        <f t="shared" si="13"/>
        <v>-0.11994488108604673</v>
      </c>
      <c r="K29" s="83">
        <v>22588</v>
      </c>
      <c r="L29" s="84">
        <f t="shared" si="14"/>
        <v>-0.12656123119755613</v>
      </c>
    </row>
    <row r="30" spans="2:18" hidden="1" outlineLevel="1">
      <c r="B30" s="82" t="s">
        <v>37</v>
      </c>
      <c r="C30" s="83">
        <v>3603737</v>
      </c>
      <c r="D30" s="84">
        <f t="shared" si="11"/>
        <v>9.482941182402671E-3</v>
      </c>
      <c r="E30" s="85">
        <v>1388987</v>
      </c>
      <c r="F30" s="86">
        <f t="shared" si="11"/>
        <v>-5.6241109416018675E-3</v>
      </c>
      <c r="G30" s="83">
        <v>1165063</v>
      </c>
      <c r="H30" s="84">
        <f t="shared" si="12"/>
        <v>6.6312834692007883E-2</v>
      </c>
      <c r="I30" s="85">
        <v>446560</v>
      </c>
      <c r="J30" s="86">
        <f t="shared" si="13"/>
        <v>-0.20802333933369399</v>
      </c>
      <c r="K30" s="83">
        <v>22619</v>
      </c>
      <c r="L30" s="84">
        <f t="shared" si="14"/>
        <v>5.7753460531238199E-2</v>
      </c>
    </row>
    <row r="31" spans="2:18" hidden="1" outlineLevel="1">
      <c r="B31" s="82" t="s">
        <v>38</v>
      </c>
      <c r="C31" s="83">
        <v>3253452</v>
      </c>
      <c r="D31" s="84">
        <f t="shared" si="11"/>
        <v>2.3377128292525029E-2</v>
      </c>
      <c r="E31" s="85">
        <v>1306347</v>
      </c>
      <c r="F31" s="86">
        <f t="shared" si="11"/>
        <v>6.2691066817865959E-2</v>
      </c>
      <c r="G31" s="83">
        <v>1077779</v>
      </c>
      <c r="H31" s="84">
        <f t="shared" si="12"/>
        <v>5.9954800081823967E-2</v>
      </c>
      <c r="I31" s="85">
        <v>371772</v>
      </c>
      <c r="J31" s="86">
        <f t="shared" si="13"/>
        <v>-0.18210977890221103</v>
      </c>
      <c r="K31" s="83">
        <v>22934</v>
      </c>
      <c r="L31" s="84">
        <f t="shared" si="14"/>
        <v>-0.15869405722670582</v>
      </c>
    </row>
    <row r="32" spans="2:18" hidden="1" outlineLevel="1">
      <c r="B32" s="82" t="s">
        <v>39</v>
      </c>
      <c r="C32" s="83">
        <v>2661272</v>
      </c>
      <c r="D32" s="84">
        <f t="shared" si="11"/>
        <v>3.607557089287261E-2</v>
      </c>
      <c r="E32" s="85">
        <v>996641</v>
      </c>
      <c r="F32" s="86">
        <f t="shared" si="11"/>
        <v>2.8320468678580957E-2</v>
      </c>
      <c r="G32" s="83">
        <v>841798</v>
      </c>
      <c r="H32" s="84">
        <f t="shared" si="12"/>
        <v>3.9864019359453051E-2</v>
      </c>
      <c r="I32" s="85">
        <v>411220</v>
      </c>
      <c r="J32" s="86">
        <f t="shared" si="13"/>
        <v>1.8269521248408971E-2</v>
      </c>
      <c r="K32" s="83">
        <v>26127</v>
      </c>
      <c r="L32" s="84">
        <f t="shared" si="14"/>
        <v>-7.0279695395345509E-2</v>
      </c>
      <c r="N32" s="87"/>
      <c r="O32" s="87"/>
      <c r="P32" s="87"/>
    </row>
    <row r="33" spans="2:17" hidden="1" outlineLevel="1">
      <c r="B33" s="82" t="s">
        <v>40</v>
      </c>
      <c r="C33" s="83">
        <v>2458602</v>
      </c>
      <c r="D33" s="84">
        <f t="shared" si="11"/>
        <v>1.4648129592242709E-2</v>
      </c>
      <c r="E33" s="85">
        <v>952550</v>
      </c>
      <c r="F33" s="86">
        <f t="shared" si="11"/>
        <v>5.6023396480771925E-2</v>
      </c>
      <c r="G33" s="83">
        <v>758111</v>
      </c>
      <c r="H33" s="84">
        <f t="shared" si="12"/>
        <v>1.3876573919904711E-2</v>
      </c>
      <c r="I33" s="85">
        <v>375761</v>
      </c>
      <c r="J33" s="86">
        <f t="shared" si="13"/>
        <v>-6.123107523355098E-3</v>
      </c>
      <c r="K33" s="83">
        <v>25316</v>
      </c>
      <c r="L33" s="84">
        <f t="shared" si="14"/>
        <v>-0.16008095285491519</v>
      </c>
    </row>
    <row r="34" spans="2:17" hidden="1" outlineLevel="1">
      <c r="B34" s="82" t="s">
        <v>41</v>
      </c>
      <c r="C34" s="83">
        <v>2704646</v>
      </c>
      <c r="D34" s="84">
        <f t="shared" si="11"/>
        <v>-7.3257212835748375E-2</v>
      </c>
      <c r="E34" s="85">
        <v>1061280</v>
      </c>
      <c r="F34" s="86">
        <f t="shared" si="11"/>
        <v>-3.62592387094548E-2</v>
      </c>
      <c r="G34" s="83">
        <v>822032</v>
      </c>
      <c r="H34" s="84">
        <f t="shared" si="12"/>
        <v>-8.4832298150475771E-2</v>
      </c>
      <c r="I34" s="85">
        <v>375761</v>
      </c>
      <c r="J34" s="86">
        <f t="shared" si="13"/>
        <v>-0.16679749170702285</v>
      </c>
      <c r="K34" s="83">
        <v>27550</v>
      </c>
      <c r="L34" s="84">
        <f t="shared" si="14"/>
        <v>-7.6649797231625127E-2</v>
      </c>
    </row>
    <row r="35" spans="2:17" hidden="1" outlineLevel="1">
      <c r="B35" s="82" t="s">
        <v>42</v>
      </c>
      <c r="C35" s="83">
        <v>3178209</v>
      </c>
      <c r="D35" s="84">
        <f t="shared" si="11"/>
        <v>-3.2647373846854788E-2</v>
      </c>
      <c r="E35" s="85">
        <v>1138233</v>
      </c>
      <c r="F35" s="86">
        <f t="shared" si="11"/>
        <v>-1.7154822554183546E-2</v>
      </c>
      <c r="G35" s="83">
        <v>1013045</v>
      </c>
      <c r="H35" s="84">
        <f t="shared" si="12"/>
        <v>-2.182026045654728E-2</v>
      </c>
      <c r="I35" s="85">
        <v>487432</v>
      </c>
      <c r="J35" s="86">
        <f t="shared" si="13"/>
        <v>-0.10964006174023433</v>
      </c>
      <c r="K35" s="83">
        <v>28465</v>
      </c>
      <c r="L35" s="84">
        <f t="shared" si="14"/>
        <v>-0.22362535457124155</v>
      </c>
    </row>
    <row r="36" spans="2:17" hidden="1" outlineLevel="1">
      <c r="B36" s="82" t="s">
        <v>43</v>
      </c>
      <c r="C36" s="83">
        <v>3049648</v>
      </c>
      <c r="D36" s="84">
        <f t="shared" si="11"/>
        <v>-3.0898829095330149E-2</v>
      </c>
      <c r="E36" s="85">
        <v>1081197</v>
      </c>
      <c r="F36" s="86">
        <f t="shared" si="11"/>
        <v>-2.5021980350693696E-2</v>
      </c>
      <c r="G36" s="83">
        <v>940907</v>
      </c>
      <c r="H36" s="84">
        <f t="shared" si="12"/>
        <v>-6.0253586820276928E-2</v>
      </c>
      <c r="I36" s="85">
        <v>522636</v>
      </c>
      <c r="J36" s="86">
        <f t="shared" si="13"/>
        <v>-1.6238661453931491E-2</v>
      </c>
      <c r="K36" s="83">
        <v>34631</v>
      </c>
      <c r="L36" s="84">
        <f t="shared" si="14"/>
        <v>-0.11819825325287092</v>
      </c>
    </row>
    <row r="37" spans="2:17" hidden="1" outlineLevel="1">
      <c r="B37" s="82" t="s">
        <v>44</v>
      </c>
      <c r="C37" s="83">
        <v>3227637</v>
      </c>
      <c r="D37" s="84">
        <f t="shared" si="11"/>
        <v>-5.6395205550938021E-2</v>
      </c>
      <c r="E37" s="85">
        <v>1162355</v>
      </c>
      <c r="F37" s="86">
        <f t="shared" si="11"/>
        <v>-6.4817630768884138E-2</v>
      </c>
      <c r="G37" s="83">
        <v>1022615</v>
      </c>
      <c r="H37" s="84">
        <f t="shared" si="12"/>
        <v>-5.5476328141885189E-2</v>
      </c>
      <c r="I37" s="85">
        <v>545932</v>
      </c>
      <c r="J37" s="86">
        <f t="shared" si="13"/>
        <v>-8.1423600594961676E-2</v>
      </c>
      <c r="K37" s="83">
        <v>28645</v>
      </c>
      <c r="L37" s="84">
        <f t="shared" si="14"/>
        <v>-0.13141696230934841</v>
      </c>
    </row>
    <row r="38" spans="2:17" collapsed="1">
      <c r="B38" s="38">
        <v>2010</v>
      </c>
      <c r="C38" s="90">
        <v>36229392</v>
      </c>
      <c r="D38" s="91">
        <f>C38/C51-1</f>
        <v>2.8979059372828964E-3</v>
      </c>
      <c r="E38" s="90">
        <v>13694711</v>
      </c>
      <c r="F38" s="91">
        <f>E38/E51-1</f>
        <v>1.2961071591193862E-2</v>
      </c>
      <c r="G38" s="90">
        <v>11594454</v>
      </c>
      <c r="H38" s="91">
        <f>G38/G51-1</f>
        <v>2.8574515770976694E-2</v>
      </c>
      <c r="I38" s="90">
        <v>5116562</v>
      </c>
      <c r="J38" s="91">
        <f>I38/I51-1</f>
        <v>-0.10016953504486348</v>
      </c>
      <c r="K38" s="90">
        <v>325864</v>
      </c>
      <c r="L38" s="91">
        <f>K38/K51-1</f>
        <v>-0.10538612110879586</v>
      </c>
    </row>
    <row r="39" spans="2:17" ht="15" hidden="1" customHeight="1" outlineLevel="1">
      <c r="B39" s="82" t="s">
        <v>33</v>
      </c>
      <c r="C39" s="83">
        <v>3020076</v>
      </c>
      <c r="D39" s="84">
        <f t="shared" si="11"/>
        <v>-0.10062421660235699</v>
      </c>
      <c r="E39" s="85">
        <v>1114181</v>
      </c>
      <c r="F39" s="86">
        <f t="shared" si="11"/>
        <v>-9.2075037504899426E-2</v>
      </c>
      <c r="G39" s="83">
        <v>916285</v>
      </c>
      <c r="H39" s="84">
        <f t="shared" ref="H39:H77" si="15">G39/G52-1</f>
        <v>-0.12024590887968012</v>
      </c>
      <c r="I39" s="85">
        <v>507642</v>
      </c>
      <c r="J39" s="86">
        <f t="shared" ref="J39:J77" si="16">I39/I52-1</f>
        <v>-0.12698887673607528</v>
      </c>
      <c r="K39" s="83">
        <v>36076</v>
      </c>
      <c r="L39" s="84">
        <f t="shared" ref="L39:L77" si="17">K39/K52-1</f>
        <v>-5.4810312303500308E-2</v>
      </c>
      <c r="N39" s="87"/>
      <c r="O39" s="87"/>
      <c r="P39" s="87"/>
    </row>
    <row r="40" spans="2:17" ht="15" hidden="1" customHeight="1" outlineLevel="1">
      <c r="B40" s="82" t="s">
        <v>34</v>
      </c>
      <c r="C40" s="83">
        <v>2997672</v>
      </c>
      <c r="D40" s="84">
        <f t="shared" si="11"/>
        <v>-0.11885319628502189</v>
      </c>
      <c r="E40" s="85">
        <v>1140718</v>
      </c>
      <c r="F40" s="86">
        <f t="shared" si="11"/>
        <v>-9.1916617178084081E-2</v>
      </c>
      <c r="G40" s="83">
        <v>890587</v>
      </c>
      <c r="H40" s="84">
        <f t="shared" si="15"/>
        <v>-0.16278385482275881</v>
      </c>
      <c r="I40" s="85">
        <v>487497</v>
      </c>
      <c r="J40" s="86">
        <f t="shared" si="16"/>
        <v>-0.11267867121220665</v>
      </c>
      <c r="K40" s="83">
        <v>27704</v>
      </c>
      <c r="L40" s="84">
        <f t="shared" si="17"/>
        <v>-0.34725036520427877</v>
      </c>
      <c r="O40" s="87"/>
      <c r="P40" s="87"/>
      <c r="Q40" s="87"/>
    </row>
    <row r="41" spans="2:17" ht="15" hidden="1" customHeight="1" outlineLevel="1">
      <c r="B41" s="82" t="s">
        <v>35</v>
      </c>
      <c r="C41" s="83">
        <v>2877459</v>
      </c>
      <c r="D41" s="84">
        <f t="shared" si="11"/>
        <v>-0.12571846305344481</v>
      </c>
      <c r="E41" s="85">
        <v>1098407</v>
      </c>
      <c r="F41" s="86">
        <f t="shared" si="11"/>
        <v>-0.14627355913207107</v>
      </c>
      <c r="G41" s="83">
        <v>933356</v>
      </c>
      <c r="H41" s="84">
        <f t="shared" si="15"/>
        <v>-9.4199361231962486E-2</v>
      </c>
      <c r="I41" s="85">
        <v>374772</v>
      </c>
      <c r="J41" s="86">
        <f t="shared" si="16"/>
        <v>-0.21729922998043105</v>
      </c>
      <c r="K41" s="83">
        <v>28970</v>
      </c>
      <c r="L41" s="84">
        <f t="shared" si="17"/>
        <v>-0.32806049079185418</v>
      </c>
    </row>
    <row r="42" spans="2:17" ht="15" hidden="1" customHeight="1" outlineLevel="1">
      <c r="B42" s="82" t="s">
        <v>36</v>
      </c>
      <c r="C42" s="83">
        <v>2717430</v>
      </c>
      <c r="D42" s="84">
        <f t="shared" si="11"/>
        <v>-0.11981197986997827</v>
      </c>
      <c r="E42" s="85">
        <v>1057672</v>
      </c>
      <c r="F42" s="86">
        <f t="shared" si="11"/>
        <v>-0.1130276103356781</v>
      </c>
      <c r="G42" s="83">
        <v>847650</v>
      </c>
      <c r="H42" s="84">
        <f t="shared" si="15"/>
        <v>-9.9423095311454213E-2</v>
      </c>
      <c r="I42" s="85">
        <v>391880</v>
      </c>
      <c r="J42" s="86">
        <f t="shared" si="16"/>
        <v>-0.22710382858540357</v>
      </c>
      <c r="K42" s="83">
        <v>25861</v>
      </c>
      <c r="L42" s="84">
        <f t="shared" si="17"/>
        <v>-0.24259020618556704</v>
      </c>
    </row>
    <row r="43" spans="2:17" ht="15" hidden="1" customHeight="1" outlineLevel="1">
      <c r="B43" s="82" t="s">
        <v>37</v>
      </c>
      <c r="C43" s="83">
        <v>3569884</v>
      </c>
      <c r="D43" s="84">
        <f t="shared" si="11"/>
        <v>-0.14115038584531348</v>
      </c>
      <c r="E43" s="85">
        <v>1396843</v>
      </c>
      <c r="F43" s="86">
        <f t="shared" si="11"/>
        <v>-0.12639381489850454</v>
      </c>
      <c r="G43" s="83">
        <v>1092609</v>
      </c>
      <c r="H43" s="84">
        <f t="shared" si="15"/>
        <v>-0.11538875696384754</v>
      </c>
      <c r="I43" s="85">
        <v>563855</v>
      </c>
      <c r="J43" s="86">
        <f t="shared" si="16"/>
        <v>-0.24445590856101518</v>
      </c>
      <c r="K43" s="83">
        <v>21384</v>
      </c>
      <c r="L43" s="84">
        <f t="shared" si="17"/>
        <v>-0.32942393928941016</v>
      </c>
    </row>
    <row r="44" spans="2:17" ht="15" hidden="1" customHeight="1" outlineLevel="1">
      <c r="B44" s="82" t="s">
        <v>38</v>
      </c>
      <c r="C44" s="83">
        <v>3179133</v>
      </c>
      <c r="D44" s="84">
        <f t="shared" si="11"/>
        <v>-0.16385121540279957</v>
      </c>
      <c r="E44" s="85">
        <v>1229282</v>
      </c>
      <c r="F44" s="86">
        <f t="shared" si="11"/>
        <v>-0.17766683546607032</v>
      </c>
      <c r="G44" s="83">
        <v>1016816</v>
      </c>
      <c r="H44" s="84">
        <f t="shared" si="15"/>
        <v>-0.13327628003395919</v>
      </c>
      <c r="I44" s="85">
        <v>454550</v>
      </c>
      <c r="J44" s="86">
        <f t="shared" si="16"/>
        <v>-0.24326043128578301</v>
      </c>
      <c r="K44" s="83">
        <v>27260</v>
      </c>
      <c r="L44" s="84">
        <f t="shared" si="17"/>
        <v>-0.35486924624304816</v>
      </c>
      <c r="O44" s="81"/>
      <c r="P44" s="81"/>
      <c r="Q44" s="81"/>
    </row>
    <row r="45" spans="2:17" ht="15" hidden="1" customHeight="1" outlineLevel="1">
      <c r="B45" s="82" t="s">
        <v>39</v>
      </c>
      <c r="C45" s="83">
        <v>2568608</v>
      </c>
      <c r="D45" s="84">
        <f t="shared" si="11"/>
        <v>-0.16802419155012427</v>
      </c>
      <c r="E45" s="85">
        <v>969193</v>
      </c>
      <c r="F45" s="86">
        <f t="shared" si="11"/>
        <v>-0.20338817271116283</v>
      </c>
      <c r="G45" s="83">
        <v>809527</v>
      </c>
      <c r="H45" s="84">
        <f t="shared" si="15"/>
        <v>-0.18128786859779866</v>
      </c>
      <c r="I45" s="85">
        <v>403842</v>
      </c>
      <c r="J45" s="86">
        <f t="shared" si="16"/>
        <v>-0.20322858134983268</v>
      </c>
      <c r="K45" s="83">
        <v>28102</v>
      </c>
      <c r="L45" s="84">
        <f t="shared" si="17"/>
        <v>-0.28193990188062146</v>
      </c>
    </row>
    <row r="46" spans="2:17" ht="15" hidden="1" customHeight="1" outlineLevel="1">
      <c r="B46" s="82" t="s">
        <v>40</v>
      </c>
      <c r="C46" s="83">
        <v>2423108</v>
      </c>
      <c r="D46" s="84">
        <f t="shared" si="11"/>
        <v>-0.18381636922596034</v>
      </c>
      <c r="E46" s="85">
        <v>902016</v>
      </c>
      <c r="F46" s="86">
        <f t="shared" si="11"/>
        <v>-0.24811887179820602</v>
      </c>
      <c r="G46" s="83">
        <v>747735</v>
      </c>
      <c r="H46" s="84">
        <f t="shared" si="15"/>
        <v>-0.15025961495845819</v>
      </c>
      <c r="I46" s="85">
        <v>378076</v>
      </c>
      <c r="J46" s="86">
        <f t="shared" si="16"/>
        <v>-0.25850731047196918</v>
      </c>
      <c r="K46" s="83">
        <v>30141</v>
      </c>
      <c r="L46" s="84">
        <f t="shared" si="17"/>
        <v>-0.36440892412804182</v>
      </c>
    </row>
    <row r="47" spans="2:17" ht="15" hidden="1" customHeight="1" outlineLevel="1">
      <c r="B47" s="82" t="s">
        <v>41</v>
      </c>
      <c r="C47" s="83">
        <v>2918443</v>
      </c>
      <c r="D47" s="84">
        <f t="shared" si="11"/>
        <v>-0.13583689398582843</v>
      </c>
      <c r="E47" s="85">
        <v>1101209</v>
      </c>
      <c r="F47" s="86">
        <f t="shared" si="11"/>
        <v>-0.16406812804258264</v>
      </c>
      <c r="G47" s="83">
        <v>898231</v>
      </c>
      <c r="H47" s="84">
        <f t="shared" si="15"/>
        <v>-8.3659359930302601E-2</v>
      </c>
      <c r="I47" s="85">
        <v>450984</v>
      </c>
      <c r="J47" s="86">
        <f t="shared" si="16"/>
        <v>-0.26445855052419376</v>
      </c>
      <c r="K47" s="83">
        <v>29837</v>
      </c>
      <c r="L47" s="84">
        <f t="shared" si="17"/>
        <v>-0.29333049121311161</v>
      </c>
    </row>
    <row r="48" spans="2:17" ht="15" hidden="1" customHeight="1" outlineLevel="1">
      <c r="B48" s="82" t="s">
        <v>42</v>
      </c>
      <c r="C48" s="83">
        <v>3285471</v>
      </c>
      <c r="D48" s="84">
        <f t="shared" si="11"/>
        <v>-0.17517913745897196</v>
      </c>
      <c r="E48" s="85">
        <v>1158100</v>
      </c>
      <c r="F48" s="86">
        <f t="shared" si="11"/>
        <v>-0.23331495125217727</v>
      </c>
      <c r="G48" s="83">
        <v>1035643</v>
      </c>
      <c r="H48" s="84">
        <f t="shared" si="15"/>
        <v>-0.16210452223089711</v>
      </c>
      <c r="I48" s="85">
        <v>547455</v>
      </c>
      <c r="J48" s="86">
        <f t="shared" si="16"/>
        <v>-0.17383614503649758</v>
      </c>
      <c r="K48" s="83">
        <v>36664</v>
      </c>
      <c r="L48" s="84">
        <f t="shared" si="17"/>
        <v>-0.23743760399334446</v>
      </c>
    </row>
    <row r="49" spans="2:12" ht="15" hidden="1" customHeight="1" outlineLevel="1">
      <c r="B49" s="82" t="s">
        <v>43</v>
      </c>
      <c r="C49" s="83">
        <v>3146883</v>
      </c>
      <c r="D49" s="84">
        <f t="shared" si="11"/>
        <v>-0.16047434562851515</v>
      </c>
      <c r="E49" s="85">
        <v>1108945</v>
      </c>
      <c r="F49" s="86">
        <f t="shared" si="11"/>
        <v>-0.20602548433773582</v>
      </c>
      <c r="G49" s="83">
        <v>1001235</v>
      </c>
      <c r="H49" s="84">
        <f t="shared" si="15"/>
        <v>-0.16602043561664603</v>
      </c>
      <c r="I49" s="85">
        <v>531263</v>
      </c>
      <c r="J49" s="86">
        <f t="shared" si="16"/>
        <v>-0.16080813186639598</v>
      </c>
      <c r="K49" s="83">
        <v>39273</v>
      </c>
      <c r="L49" s="84">
        <f t="shared" si="17"/>
        <v>-0.1910646975220911</v>
      </c>
    </row>
    <row r="50" spans="2:12" ht="15" hidden="1" customHeight="1" outlineLevel="1">
      <c r="B50" s="82" t="s">
        <v>44</v>
      </c>
      <c r="C50" s="83">
        <v>3420539</v>
      </c>
      <c r="D50" s="84">
        <f t="shared" si="11"/>
        <v>-9.9811253323199511E-2</v>
      </c>
      <c r="E50" s="85">
        <v>1242918</v>
      </c>
      <c r="F50" s="86">
        <f t="shared" si="11"/>
        <v>-0.14317681089085155</v>
      </c>
      <c r="G50" s="83">
        <v>1082678</v>
      </c>
      <c r="H50" s="84">
        <f t="shared" si="15"/>
        <v>-0.10436098286529238</v>
      </c>
      <c r="I50" s="85">
        <v>594324</v>
      </c>
      <c r="J50" s="86">
        <f t="shared" si="16"/>
        <v>-6.7863041156349002E-2</v>
      </c>
      <c r="K50" s="83">
        <v>32979</v>
      </c>
      <c r="L50" s="84">
        <f t="shared" si="17"/>
        <v>-0.23347433990330979</v>
      </c>
    </row>
    <row r="51" spans="2:12" collapsed="1">
      <c r="B51" s="38">
        <v>2009</v>
      </c>
      <c r="C51" s="90">
        <v>36124706</v>
      </c>
      <c r="D51" s="91">
        <f t="shared" si="11"/>
        <v>-0.1411573422777006</v>
      </c>
      <c r="E51" s="90">
        <v>13519484</v>
      </c>
      <c r="F51" s="91">
        <f t="shared" si="11"/>
        <v>-0.16276246416833373</v>
      </c>
      <c r="G51" s="90">
        <v>11272352</v>
      </c>
      <c r="H51" s="91">
        <f t="shared" si="15"/>
        <v>-0.13153237221397163</v>
      </c>
      <c r="I51" s="90">
        <v>5686140</v>
      </c>
      <c r="J51" s="91">
        <f t="shared" si="16"/>
        <v>-0.1907996498579807</v>
      </c>
      <c r="K51" s="90">
        <v>364251</v>
      </c>
      <c r="L51" s="91">
        <f t="shared" si="17"/>
        <v>-0.27214579024668051</v>
      </c>
    </row>
    <row r="52" spans="2:12" ht="15" hidden="1" customHeight="1" outlineLevel="1">
      <c r="B52" s="82" t="s">
        <v>33</v>
      </c>
      <c r="C52" s="83">
        <v>3357969</v>
      </c>
      <c r="D52" s="84">
        <f t="shared" si="11"/>
        <v>-7.3087376260990933E-2</v>
      </c>
      <c r="E52" s="85">
        <v>1227173</v>
      </c>
      <c r="F52" s="86">
        <f t="shared" si="11"/>
        <v>-9.7680844634016717E-2</v>
      </c>
      <c r="G52" s="83">
        <v>1041524</v>
      </c>
      <c r="H52" s="84">
        <f t="shared" si="15"/>
        <v>-7.734611347096787E-2</v>
      </c>
      <c r="I52" s="85">
        <v>581484</v>
      </c>
      <c r="J52" s="86">
        <f t="shared" si="16"/>
        <v>-7.5771350825550421E-2</v>
      </c>
      <c r="K52" s="83">
        <v>38168</v>
      </c>
      <c r="L52" s="84">
        <f t="shared" si="17"/>
        <v>-8.4261036468330164E-2</v>
      </c>
    </row>
    <row r="53" spans="2:12" ht="15" hidden="1" customHeight="1" outlineLevel="1">
      <c r="B53" s="82" t="s">
        <v>34</v>
      </c>
      <c r="C53" s="83">
        <v>3402012</v>
      </c>
      <c r="D53" s="84">
        <f t="shared" si="11"/>
        <v>-6.7762877199155191E-2</v>
      </c>
      <c r="E53" s="85">
        <v>1256182</v>
      </c>
      <c r="F53" s="86">
        <f t="shared" si="11"/>
        <v>-9.2129046432750328E-2</v>
      </c>
      <c r="G53" s="83">
        <v>1063748</v>
      </c>
      <c r="H53" s="84">
        <f t="shared" si="15"/>
        <v>-5.7954817169829753E-2</v>
      </c>
      <c r="I53" s="85">
        <v>549403</v>
      </c>
      <c r="J53" s="86">
        <f t="shared" si="16"/>
        <v>-9.6544556686010696E-2</v>
      </c>
      <c r="K53" s="83">
        <v>42442</v>
      </c>
      <c r="L53" s="84">
        <f t="shared" si="17"/>
        <v>-1.911299082483997E-2</v>
      </c>
    </row>
    <row r="54" spans="2:12" ht="15" hidden="1" customHeight="1" outlineLevel="1">
      <c r="B54" s="82" t="s">
        <v>35</v>
      </c>
      <c r="C54" s="83">
        <v>3291227</v>
      </c>
      <c r="D54" s="84">
        <f t="shared" si="11"/>
        <v>-4.4851448513034131E-2</v>
      </c>
      <c r="E54" s="85">
        <v>1286603</v>
      </c>
      <c r="F54" s="86">
        <f t="shared" si="11"/>
        <v>-6.4076357689890395E-2</v>
      </c>
      <c r="G54" s="83">
        <v>1030421</v>
      </c>
      <c r="H54" s="84">
        <f t="shared" si="15"/>
        <v>-6.7350550603041404E-3</v>
      </c>
      <c r="I54" s="85">
        <v>478819</v>
      </c>
      <c r="J54" s="86">
        <f t="shared" si="16"/>
        <v>-7.7478695959601773E-2</v>
      </c>
      <c r="K54" s="83">
        <v>43114</v>
      </c>
      <c r="L54" s="84">
        <f t="shared" si="17"/>
        <v>-1.1894666880572058E-2</v>
      </c>
    </row>
    <row r="55" spans="2:12" ht="15" hidden="1" customHeight="1" outlineLevel="1">
      <c r="B55" s="82" t="s">
        <v>36</v>
      </c>
      <c r="C55" s="83">
        <v>3087329</v>
      </c>
      <c r="D55" s="84">
        <f t="shared" si="11"/>
        <v>-4.1075012121172594E-2</v>
      </c>
      <c r="E55" s="85">
        <v>1192452</v>
      </c>
      <c r="F55" s="86">
        <f t="shared" si="11"/>
        <v>-4.1001741144490844E-2</v>
      </c>
      <c r="G55" s="83">
        <v>941230</v>
      </c>
      <c r="H55" s="84">
        <f t="shared" si="15"/>
        <v>-6.6907985689711458E-3</v>
      </c>
      <c r="I55" s="85">
        <v>507028</v>
      </c>
      <c r="J55" s="86">
        <f t="shared" si="16"/>
        <v>-9.5819958627576862E-2</v>
      </c>
      <c r="K55" s="83">
        <v>34144</v>
      </c>
      <c r="L55" s="84">
        <f t="shared" si="17"/>
        <v>-7.4562948909066229E-2</v>
      </c>
    </row>
    <row r="56" spans="2:12" ht="13.5" hidden="1" customHeight="1" outlineLevel="1">
      <c r="B56" s="82" t="s">
        <v>37</v>
      </c>
      <c r="C56" s="83">
        <v>4156588</v>
      </c>
      <c r="D56" s="84">
        <f t="shared" si="11"/>
        <v>-1.7439634036220064E-2</v>
      </c>
      <c r="E56" s="85">
        <v>1598939</v>
      </c>
      <c r="F56" s="86">
        <f t="shared" si="11"/>
        <v>-2.3279694132551931E-2</v>
      </c>
      <c r="G56" s="83">
        <v>1235129</v>
      </c>
      <c r="H56" s="84">
        <f t="shared" si="15"/>
        <v>1.4205606862704112E-2</v>
      </c>
      <c r="I56" s="85">
        <v>746290</v>
      </c>
      <c r="J56" s="86">
        <f t="shared" si="16"/>
        <v>-3.5677690040457399E-2</v>
      </c>
      <c r="K56" s="83">
        <v>31889</v>
      </c>
      <c r="L56" s="84">
        <f t="shared" si="17"/>
        <v>0.17706333973128596</v>
      </c>
    </row>
    <row r="57" spans="2:12" ht="13.5" hidden="1" customHeight="1" outlineLevel="1">
      <c r="B57" s="82" t="s">
        <v>38</v>
      </c>
      <c r="C57" s="83">
        <v>3802114</v>
      </c>
      <c r="D57" s="84">
        <f t="shared" si="11"/>
        <v>3.2414452282811146E-2</v>
      </c>
      <c r="E57" s="85">
        <v>1494871</v>
      </c>
      <c r="F57" s="86">
        <f t="shared" si="11"/>
        <v>5.8478364463779631E-2</v>
      </c>
      <c r="G57" s="83">
        <v>1173172</v>
      </c>
      <c r="H57" s="84">
        <f t="shared" si="15"/>
        <v>5.9619947559663711E-2</v>
      </c>
      <c r="I57" s="85">
        <v>600669</v>
      </c>
      <c r="J57" s="86">
        <f t="shared" si="16"/>
        <v>-8.5029474934881E-2</v>
      </c>
      <c r="K57" s="83">
        <v>42255</v>
      </c>
      <c r="L57" s="84">
        <f t="shared" si="17"/>
        <v>7.318584914656201E-3</v>
      </c>
    </row>
    <row r="58" spans="2:12" ht="15" hidden="1" customHeight="1" outlineLevel="1">
      <c r="B58" s="82" t="s">
        <v>39</v>
      </c>
      <c r="C58" s="83">
        <v>3087359</v>
      </c>
      <c r="D58" s="84">
        <f t="shared" si="11"/>
        <v>5.3191050247438643E-2</v>
      </c>
      <c r="E58" s="85">
        <v>1216644</v>
      </c>
      <c r="F58" s="86">
        <f t="shared" si="11"/>
        <v>0.10804253505426176</v>
      </c>
      <c r="G58" s="83">
        <v>988781</v>
      </c>
      <c r="H58" s="84">
        <f t="shared" si="15"/>
        <v>0.1353905793382042</v>
      </c>
      <c r="I58" s="85">
        <v>506848</v>
      </c>
      <c r="J58" s="86">
        <f t="shared" si="16"/>
        <v>-2.2996349112722636E-2</v>
      </c>
      <c r="K58" s="83">
        <v>39136</v>
      </c>
      <c r="L58" s="84">
        <f t="shared" si="17"/>
        <v>-7.4230023182097704E-2</v>
      </c>
    </row>
    <row r="59" spans="2:12" ht="15" hidden="1" customHeight="1" outlineLevel="1">
      <c r="B59" s="82" t="s">
        <v>40</v>
      </c>
      <c r="C59" s="83">
        <v>2968827</v>
      </c>
      <c r="D59" s="84">
        <f t="shared" si="11"/>
        <v>9.5694103058083568E-2</v>
      </c>
      <c r="E59" s="85">
        <v>1199679</v>
      </c>
      <c r="F59" s="86">
        <f t="shared" si="11"/>
        <v>0.19350856074096923</v>
      </c>
      <c r="G59" s="83">
        <v>879957</v>
      </c>
      <c r="H59" s="84">
        <f t="shared" si="15"/>
        <v>4.3191420753884824E-2</v>
      </c>
      <c r="I59" s="85">
        <v>509885</v>
      </c>
      <c r="J59" s="86">
        <f t="shared" si="16"/>
        <v>0.18899488616887061</v>
      </c>
      <c r="K59" s="83">
        <v>47422</v>
      </c>
      <c r="L59" s="84">
        <f t="shared" si="17"/>
        <v>8.0227790432801926E-2</v>
      </c>
    </row>
    <row r="60" spans="2:12" ht="15" hidden="1" customHeight="1" outlineLevel="1">
      <c r="B60" s="82" t="s">
        <v>41</v>
      </c>
      <c r="C60" s="83">
        <v>3377190</v>
      </c>
      <c r="D60" s="84">
        <f t="shared" si="11"/>
        <v>2.2995041009888029E-2</v>
      </c>
      <c r="E60" s="85">
        <v>1317343</v>
      </c>
      <c r="F60" s="86">
        <f t="shared" si="11"/>
        <v>1.5665862775091188E-2</v>
      </c>
      <c r="G60" s="83">
        <v>980237</v>
      </c>
      <c r="H60" s="84">
        <f t="shared" si="15"/>
        <v>6.3934607720127046E-2</v>
      </c>
      <c r="I60" s="85">
        <v>613132</v>
      </c>
      <c r="J60" s="86">
        <f t="shared" si="16"/>
        <v>0.10866361563512017</v>
      </c>
      <c r="K60" s="83">
        <v>42222</v>
      </c>
      <c r="L60" s="84">
        <f t="shared" si="17"/>
        <v>-4.9760313280669766E-2</v>
      </c>
    </row>
    <row r="61" spans="2:12" ht="15" hidden="1" customHeight="1" outlineLevel="1">
      <c r="B61" s="82" t="s">
        <v>42</v>
      </c>
      <c r="C61" s="83">
        <v>3983254</v>
      </c>
      <c r="D61" s="84">
        <f t="shared" si="11"/>
        <v>3.0876709520935686E-2</v>
      </c>
      <c r="E61" s="85">
        <v>1510529</v>
      </c>
      <c r="F61" s="86">
        <f t="shared" si="11"/>
        <v>6.5267447166076353E-2</v>
      </c>
      <c r="G61" s="83">
        <v>1236005</v>
      </c>
      <c r="H61" s="84">
        <f t="shared" si="15"/>
        <v>6.4159244415554317E-2</v>
      </c>
      <c r="I61" s="85">
        <v>662647</v>
      </c>
      <c r="J61" s="86">
        <f t="shared" si="16"/>
        <v>-2.3091211982721793E-2</v>
      </c>
      <c r="K61" s="83">
        <v>48080</v>
      </c>
      <c r="L61" s="84">
        <f t="shared" si="17"/>
        <v>-2.9294785084088781E-2</v>
      </c>
    </row>
    <row r="62" spans="2:12" ht="15" hidden="1" customHeight="1" outlineLevel="1">
      <c r="B62" s="82" t="s">
        <v>43</v>
      </c>
      <c r="C62" s="83">
        <v>3748406</v>
      </c>
      <c r="D62" s="84">
        <f t="shared" si="11"/>
        <v>5.9235601833850238E-2</v>
      </c>
      <c r="E62" s="85">
        <v>1396701</v>
      </c>
      <c r="F62" s="86">
        <f t="shared" si="11"/>
        <v>8.3445489163613606E-2</v>
      </c>
      <c r="G62" s="83">
        <v>1200551</v>
      </c>
      <c r="H62" s="84">
        <f t="shared" si="15"/>
        <v>0.1040351437023932</v>
      </c>
      <c r="I62" s="85">
        <v>633065</v>
      </c>
      <c r="J62" s="86">
        <f t="shared" si="16"/>
        <v>1.6640356638718545E-2</v>
      </c>
      <c r="K62" s="83">
        <v>48549</v>
      </c>
      <c r="L62" s="84">
        <f t="shared" si="17"/>
        <v>0.20675598419129537</v>
      </c>
    </row>
    <row r="63" spans="2:12" ht="15" hidden="1" customHeight="1" outlineLevel="1">
      <c r="B63" s="82" t="s">
        <v>44</v>
      </c>
      <c r="C63" s="83">
        <v>3799802</v>
      </c>
      <c r="D63" s="84">
        <f t="shared" si="11"/>
        <v>1.5006585866151667E-2</v>
      </c>
      <c r="E63" s="85">
        <v>1450612</v>
      </c>
      <c r="F63" s="86">
        <f t="shared" si="11"/>
        <v>3.2811757979732681E-2</v>
      </c>
      <c r="G63" s="83">
        <v>1208833</v>
      </c>
      <c r="H63" s="84">
        <f t="shared" si="15"/>
        <v>6.4048926605690282E-2</v>
      </c>
      <c r="I63" s="85">
        <v>637593</v>
      </c>
      <c r="J63" s="86">
        <f t="shared" si="16"/>
        <v>-8.9654175494007227E-3</v>
      </c>
      <c r="K63" s="83">
        <v>43024</v>
      </c>
      <c r="L63" s="84">
        <f t="shared" si="17"/>
        <v>0.10741036266762771</v>
      </c>
    </row>
    <row r="64" spans="2:12" collapsed="1">
      <c r="B64" s="38">
        <v>2008</v>
      </c>
      <c r="C64" s="90">
        <v>42062077</v>
      </c>
      <c r="D64" s="91">
        <f t="shared" si="11"/>
        <v>2.9322277811290043E-3</v>
      </c>
      <c r="E64" s="90">
        <v>16147728</v>
      </c>
      <c r="F64" s="91">
        <f t="shared" si="11"/>
        <v>1.411494936624913E-2</v>
      </c>
      <c r="G64" s="90">
        <v>12979588</v>
      </c>
      <c r="H64" s="91">
        <f t="shared" si="15"/>
        <v>3.1050786105855765E-2</v>
      </c>
      <c r="I64" s="90">
        <v>7026863</v>
      </c>
      <c r="J64" s="91">
        <f t="shared" si="16"/>
        <v>-2.3026275085405223E-2</v>
      </c>
      <c r="K64" s="90">
        <v>500445</v>
      </c>
      <c r="L64" s="91">
        <f t="shared" si="17"/>
        <v>1.3586180496904188E-2</v>
      </c>
    </row>
    <row r="65" spans="2:14" ht="15" hidden="1" customHeight="1" outlineLevel="1">
      <c r="B65" s="82" t="s">
        <v>33</v>
      </c>
      <c r="C65" s="83">
        <v>3622746</v>
      </c>
      <c r="D65" s="84">
        <f t="shared" si="11"/>
        <v>1.0631483921937912E-2</v>
      </c>
      <c r="E65" s="85">
        <v>1360021</v>
      </c>
      <c r="F65" s="86">
        <f t="shared" si="11"/>
        <v>3.7176087664429813E-2</v>
      </c>
      <c r="G65" s="83">
        <v>1128835</v>
      </c>
      <c r="H65" s="84">
        <f t="shared" si="15"/>
        <v>8.9468862422630302E-3</v>
      </c>
      <c r="I65" s="85">
        <v>629156</v>
      </c>
      <c r="J65" s="86">
        <f t="shared" si="16"/>
        <v>3.0739212277991479E-2</v>
      </c>
      <c r="K65" s="83">
        <v>41680</v>
      </c>
      <c r="L65" s="84">
        <f t="shared" si="17"/>
        <v>-8.9280251715247116E-2</v>
      </c>
    </row>
    <row r="66" spans="2:14" ht="15" hidden="1" customHeight="1" outlineLevel="1">
      <c r="B66" s="82" t="s">
        <v>34</v>
      </c>
      <c r="C66" s="83">
        <v>3649299</v>
      </c>
      <c r="D66" s="84">
        <f t="shared" si="11"/>
        <v>1.7668444628620383E-2</v>
      </c>
      <c r="E66" s="85">
        <v>1383657</v>
      </c>
      <c r="F66" s="86">
        <f t="shared" si="11"/>
        <v>4.4559545594549999E-2</v>
      </c>
      <c r="G66" s="83">
        <v>1129190</v>
      </c>
      <c r="H66" s="84">
        <f t="shared" si="15"/>
        <v>3.1531790772221457E-2</v>
      </c>
      <c r="I66" s="85">
        <v>608113</v>
      </c>
      <c r="J66" s="86">
        <f t="shared" si="16"/>
        <v>8.5244281253058496E-3</v>
      </c>
      <c r="K66" s="83">
        <v>43269</v>
      </c>
      <c r="L66" s="84">
        <f t="shared" si="17"/>
        <v>-5.5096960167714926E-2</v>
      </c>
    </row>
    <row r="67" spans="2:14" ht="15" hidden="1" customHeight="1" outlineLevel="1">
      <c r="B67" s="82" t="s">
        <v>35</v>
      </c>
      <c r="C67" s="83">
        <v>3445775</v>
      </c>
      <c r="D67" s="84">
        <f t="shared" si="11"/>
        <v>-6.5837034579028564E-2</v>
      </c>
      <c r="E67" s="85">
        <v>1374688</v>
      </c>
      <c r="F67" s="86">
        <f t="shared" si="11"/>
        <v>-2.2951285732561888E-2</v>
      </c>
      <c r="G67" s="83">
        <v>1037408</v>
      </c>
      <c r="H67" s="84">
        <f t="shared" si="15"/>
        <v>-0.10735339291722135</v>
      </c>
      <c r="I67" s="85">
        <v>519033</v>
      </c>
      <c r="J67" s="86">
        <f t="shared" si="16"/>
        <v>-7.8429701440860811E-2</v>
      </c>
      <c r="K67" s="83">
        <v>43633</v>
      </c>
      <c r="L67" s="84">
        <f t="shared" si="17"/>
        <v>7.5684737322190276E-2</v>
      </c>
    </row>
    <row r="68" spans="2:14" ht="15" hidden="1" customHeight="1" outlineLevel="1">
      <c r="B68" s="82" t="s">
        <v>36</v>
      </c>
      <c r="C68" s="83">
        <v>3219573</v>
      </c>
      <c r="D68" s="84">
        <f t="shared" si="11"/>
        <v>-7.6750556819058402E-2</v>
      </c>
      <c r="E68" s="85">
        <v>1243435</v>
      </c>
      <c r="F68" s="86">
        <f t="shared" si="11"/>
        <v>-5.5843672644990794E-2</v>
      </c>
      <c r="G68" s="83">
        <v>947570</v>
      </c>
      <c r="H68" s="84">
        <f t="shared" si="15"/>
        <v>-9.0699720848643195E-2</v>
      </c>
      <c r="I68" s="85">
        <v>560760</v>
      </c>
      <c r="J68" s="86">
        <f t="shared" si="16"/>
        <v>-9.3703635464445378E-2</v>
      </c>
      <c r="K68" s="83">
        <v>36895</v>
      </c>
      <c r="L68" s="84">
        <f t="shared" si="17"/>
        <v>-3.1576460706598808E-2</v>
      </c>
    </row>
    <row r="69" spans="2:14" ht="15" hidden="1" customHeight="1" outlineLevel="1">
      <c r="B69" s="82" t="s">
        <v>37</v>
      </c>
      <c r="C69" s="83">
        <v>4230364</v>
      </c>
      <c r="D69" s="84">
        <f t="shared" si="11"/>
        <v>-6.9784562610975764E-2</v>
      </c>
      <c r="E69" s="85">
        <v>1637049</v>
      </c>
      <c r="F69" s="86">
        <f t="shared" si="11"/>
        <v>-5.6503218570596148E-2</v>
      </c>
      <c r="G69" s="83">
        <v>1217829</v>
      </c>
      <c r="H69" s="84">
        <f t="shared" si="15"/>
        <v>-9.9613178545604586E-2</v>
      </c>
      <c r="I69" s="85">
        <v>773901</v>
      </c>
      <c r="J69" s="86">
        <f t="shared" si="16"/>
        <v>-1.3515546128509248E-2</v>
      </c>
      <c r="K69" s="83">
        <v>27092</v>
      </c>
      <c r="L69" s="84">
        <f t="shared" si="17"/>
        <v>-0.1774350255040078</v>
      </c>
    </row>
    <row r="70" spans="2:14" ht="15" hidden="1" customHeight="1" outlineLevel="1">
      <c r="B70" s="82" t="s">
        <v>38</v>
      </c>
      <c r="C70" s="83">
        <v>3682740</v>
      </c>
      <c r="D70" s="84">
        <f t="shared" si="11"/>
        <v>-8.5730656550322304E-2</v>
      </c>
      <c r="E70" s="85">
        <v>1412283</v>
      </c>
      <c r="F70" s="86">
        <f t="shared" si="11"/>
        <v>-7.5245645947676687E-2</v>
      </c>
      <c r="G70" s="83">
        <v>1107163</v>
      </c>
      <c r="H70" s="84">
        <f t="shared" si="15"/>
        <v>-8.1355676253345832E-2</v>
      </c>
      <c r="I70" s="85">
        <v>656490</v>
      </c>
      <c r="J70" s="86">
        <f t="shared" si="16"/>
        <v>-7.6680951490201932E-2</v>
      </c>
      <c r="K70" s="83">
        <v>41948</v>
      </c>
      <c r="L70" s="84">
        <f t="shared" si="17"/>
        <v>0.15267091668498578</v>
      </c>
    </row>
    <row r="71" spans="2:14" ht="15" hidden="1" customHeight="1" outlineLevel="1" thickBot="1">
      <c r="B71" s="82" t="s">
        <v>39</v>
      </c>
      <c r="C71" s="83">
        <v>2931433</v>
      </c>
      <c r="D71" s="84">
        <f t="shared" si="11"/>
        <v>-7.9909843855735074E-2</v>
      </c>
      <c r="E71" s="85">
        <v>1098012</v>
      </c>
      <c r="F71" s="86">
        <f t="shared" si="11"/>
        <v>-8.5760246991909317E-2</v>
      </c>
      <c r="G71" s="83">
        <v>870873</v>
      </c>
      <c r="H71" s="84">
        <f t="shared" si="15"/>
        <v>-9.5817833155619869E-2</v>
      </c>
      <c r="I71" s="85">
        <v>518778</v>
      </c>
      <c r="J71" s="86">
        <f t="shared" si="16"/>
        <v>-5.9211612011700554E-2</v>
      </c>
      <c r="K71" s="83">
        <v>42274</v>
      </c>
      <c r="L71" s="84">
        <f t="shared" si="17"/>
        <v>0.20168282213820743</v>
      </c>
    </row>
    <row r="72" spans="2:14" ht="16.5" hidden="1" customHeight="1" outlineLevel="1" thickBot="1">
      <c r="B72" s="82" t="s">
        <v>40</v>
      </c>
      <c r="C72" s="83">
        <v>2709540</v>
      </c>
      <c r="D72" s="84">
        <f t="shared" si="11"/>
        <v>-9.3656559277397911E-2</v>
      </c>
      <c r="E72" s="85">
        <v>1005170</v>
      </c>
      <c r="F72" s="86">
        <f t="shared" si="11"/>
        <v>-0.11041549402972928</v>
      </c>
      <c r="G72" s="83">
        <v>843524</v>
      </c>
      <c r="H72" s="84">
        <f t="shared" si="15"/>
        <v>-5.591699916618631E-2</v>
      </c>
      <c r="I72" s="85">
        <v>428837</v>
      </c>
      <c r="J72" s="86">
        <f t="shared" si="16"/>
        <v>-0.16024305419568097</v>
      </c>
      <c r="K72" s="83">
        <v>43900</v>
      </c>
      <c r="L72" s="84">
        <f t="shared" si="17"/>
        <v>0.27010762643212582</v>
      </c>
      <c r="N72" s="41" t="s">
        <v>45</v>
      </c>
    </row>
    <row r="73" spans="2:14" ht="15" hidden="1" customHeight="1" outlineLevel="1">
      <c r="B73" s="82" t="s">
        <v>41</v>
      </c>
      <c r="C73" s="83">
        <v>3301277</v>
      </c>
      <c r="D73" s="84">
        <f t="shared" si="11"/>
        <v>-7.8833618272889594E-2</v>
      </c>
      <c r="E73" s="85">
        <v>1297024</v>
      </c>
      <c r="F73" s="86">
        <f t="shared" si="11"/>
        <v>-7.7182934247832624E-2</v>
      </c>
      <c r="G73" s="83">
        <v>921332</v>
      </c>
      <c r="H73" s="84">
        <f t="shared" si="15"/>
        <v>-0.1249494249161831</v>
      </c>
      <c r="I73" s="85">
        <v>553037</v>
      </c>
      <c r="J73" s="86">
        <f t="shared" si="16"/>
        <v>-6.5807988243143933E-2</v>
      </c>
      <c r="K73" s="83">
        <v>44433</v>
      </c>
      <c r="L73" s="84">
        <f t="shared" si="17"/>
        <v>0.19408239499072866</v>
      </c>
    </row>
    <row r="74" spans="2:14" ht="15" hidden="1" customHeight="1" outlineLevel="1">
      <c r="B74" s="82" t="s">
        <v>42</v>
      </c>
      <c r="C74" s="83">
        <v>3863948</v>
      </c>
      <c r="D74" s="84">
        <f t="shared" si="11"/>
        <v>-1.5442163722078073E-3</v>
      </c>
      <c r="E74" s="85">
        <v>1417981</v>
      </c>
      <c r="F74" s="86">
        <f t="shared" si="11"/>
        <v>-1.4362830554327521E-2</v>
      </c>
      <c r="G74" s="83">
        <v>1161485</v>
      </c>
      <c r="H74" s="84">
        <f t="shared" si="15"/>
        <v>-1.0291735509725508E-2</v>
      </c>
      <c r="I74" s="85">
        <v>678310</v>
      </c>
      <c r="J74" s="86">
        <f t="shared" si="16"/>
        <v>-1.4293478418823891E-2</v>
      </c>
      <c r="K74" s="83">
        <v>49531</v>
      </c>
      <c r="L74" s="84">
        <f t="shared" si="17"/>
        <v>0.12983872807317676</v>
      </c>
    </row>
    <row r="75" spans="2:14" ht="15" hidden="1" customHeight="1" outlineLevel="1">
      <c r="B75" s="82" t="s">
        <v>43</v>
      </c>
      <c r="C75" s="83">
        <v>3538784</v>
      </c>
      <c r="D75" s="84">
        <f t="shared" si="11"/>
        <v>-1.0038137818151993E-2</v>
      </c>
      <c r="E75" s="85">
        <v>1289129</v>
      </c>
      <c r="F75" s="86">
        <f t="shared" si="11"/>
        <v>-2.6236118266103281E-2</v>
      </c>
      <c r="G75" s="83">
        <v>1087421</v>
      </c>
      <c r="H75" s="84">
        <f t="shared" si="15"/>
        <v>-1.5865597819949562E-3</v>
      </c>
      <c r="I75" s="85">
        <v>622703</v>
      </c>
      <c r="J75" s="86">
        <f t="shared" si="16"/>
        <v>-1.4874111104958843E-2</v>
      </c>
      <c r="K75" s="83">
        <v>40231</v>
      </c>
      <c r="L75" s="84">
        <f t="shared" si="17"/>
        <v>-6.8575926654782071E-2</v>
      </c>
    </row>
    <row r="76" spans="2:14" ht="15" hidden="1" customHeight="1" outlineLevel="1">
      <c r="B76" s="82" t="s">
        <v>44</v>
      </c>
      <c r="C76" s="83">
        <v>3743623</v>
      </c>
      <c r="D76" s="84">
        <f t="shared" si="11"/>
        <v>-4.9914908105271882E-3</v>
      </c>
      <c r="E76" s="85">
        <v>1404527</v>
      </c>
      <c r="F76" s="86">
        <f t="shared" si="11"/>
        <v>-4.0809051255802364E-2</v>
      </c>
      <c r="G76" s="83">
        <v>1136069</v>
      </c>
      <c r="H76" s="84">
        <f t="shared" si="15"/>
        <v>-1.7869199534207847E-2</v>
      </c>
      <c r="I76" s="85">
        <v>643361</v>
      </c>
      <c r="J76" s="86">
        <f t="shared" si="16"/>
        <v>2.5186637027830194E-2</v>
      </c>
      <c r="K76" s="83">
        <v>38851</v>
      </c>
      <c r="L76" s="84">
        <f t="shared" si="17"/>
        <v>0.14889401466761298</v>
      </c>
    </row>
    <row r="77" spans="2:14" collapsed="1">
      <c r="B77" s="38">
        <v>2007</v>
      </c>
      <c r="C77" s="90">
        <v>41939102</v>
      </c>
      <c r="D77" s="91">
        <f t="shared" si="11"/>
        <v>-4.4418472100876349E-2</v>
      </c>
      <c r="E77" s="90">
        <v>15922976</v>
      </c>
      <c r="F77" s="91">
        <f t="shared" si="11"/>
        <v>-3.9939435841925164E-2</v>
      </c>
      <c r="G77" s="90">
        <v>12588699</v>
      </c>
      <c r="H77" s="91">
        <f t="shared" si="15"/>
        <v>-5.3802771825121942E-2</v>
      </c>
      <c r="I77" s="90">
        <v>7192479</v>
      </c>
      <c r="J77" s="91">
        <f t="shared" si="16"/>
        <v>-4.0071285175133919E-2</v>
      </c>
      <c r="K77" s="90">
        <v>493737</v>
      </c>
      <c r="L77" s="91">
        <f t="shared" si="17"/>
        <v>5.6463157083892268E-2</v>
      </c>
    </row>
    <row r="78" spans="2:14" ht="15" hidden="1" customHeight="1" outlineLevel="1">
      <c r="B78" s="82" t="s">
        <v>33</v>
      </c>
      <c r="C78" s="83">
        <v>3584636</v>
      </c>
      <c r="D78" s="83"/>
      <c r="E78" s="85">
        <v>1311273</v>
      </c>
      <c r="F78" s="86"/>
      <c r="G78" s="83">
        <v>1118825</v>
      </c>
      <c r="H78" s="83"/>
      <c r="I78" s="85">
        <v>610393</v>
      </c>
      <c r="J78" s="86"/>
      <c r="K78" s="83">
        <v>45766</v>
      </c>
      <c r="L78" s="83"/>
    </row>
    <row r="79" spans="2:14" ht="15" hidden="1" customHeight="1" outlineLevel="1">
      <c r="B79" s="82" t="s">
        <v>34</v>
      </c>
      <c r="C79" s="83">
        <v>3585941</v>
      </c>
      <c r="D79" s="83"/>
      <c r="E79" s="85">
        <v>1324632</v>
      </c>
      <c r="F79" s="86"/>
      <c r="G79" s="83">
        <v>1094673</v>
      </c>
      <c r="H79" s="83"/>
      <c r="I79" s="85">
        <v>602973</v>
      </c>
      <c r="J79" s="86"/>
      <c r="K79" s="83">
        <v>45792</v>
      </c>
      <c r="L79" s="83"/>
    </row>
    <row r="80" spans="2:14" ht="15" hidden="1" customHeight="1" outlineLevel="1">
      <c r="B80" s="82" t="s">
        <v>35</v>
      </c>
      <c r="C80" s="83">
        <v>3688623</v>
      </c>
      <c r="D80" s="83"/>
      <c r="E80" s="85">
        <v>1406980</v>
      </c>
      <c r="F80" s="86"/>
      <c r="G80" s="83">
        <v>1162171</v>
      </c>
      <c r="H80" s="83"/>
      <c r="I80" s="85">
        <v>563205</v>
      </c>
      <c r="J80" s="86"/>
      <c r="K80" s="83">
        <v>40563</v>
      </c>
      <c r="L80" s="83"/>
    </row>
    <row r="81" spans="2:12" ht="15" hidden="1" customHeight="1" outlineLevel="1">
      <c r="B81" s="82" t="s">
        <v>36</v>
      </c>
      <c r="C81" s="83">
        <v>3487219</v>
      </c>
      <c r="D81" s="83"/>
      <c r="E81" s="85">
        <v>1316980</v>
      </c>
      <c r="F81" s="86"/>
      <c r="G81" s="83">
        <v>1042087</v>
      </c>
      <c r="H81" s="83"/>
      <c r="I81" s="85">
        <v>618738</v>
      </c>
      <c r="J81" s="86"/>
      <c r="K81" s="83">
        <v>38098</v>
      </c>
      <c r="L81" s="83"/>
    </row>
    <row r="82" spans="2:12" ht="15" hidden="1" customHeight="1" outlineLevel="1">
      <c r="B82" s="82" t="s">
        <v>37</v>
      </c>
      <c r="C82" s="83">
        <v>4547725</v>
      </c>
      <c r="D82" s="83"/>
      <c r="E82" s="85">
        <v>1735087</v>
      </c>
      <c r="F82" s="86"/>
      <c r="G82" s="83">
        <v>1352562</v>
      </c>
      <c r="H82" s="83"/>
      <c r="I82" s="85">
        <v>784504</v>
      </c>
      <c r="J82" s="86"/>
      <c r="K82" s="83">
        <v>32936</v>
      </c>
      <c r="L82" s="83"/>
    </row>
    <row r="83" spans="2:12" ht="15" hidden="1" customHeight="1" outlineLevel="1">
      <c r="B83" s="82" t="s">
        <v>38</v>
      </c>
      <c r="C83" s="83">
        <v>4028069</v>
      </c>
      <c r="D83" s="83"/>
      <c r="E83" s="85">
        <v>1527198</v>
      </c>
      <c r="F83" s="86"/>
      <c r="G83" s="83">
        <v>1205214</v>
      </c>
      <c r="H83" s="83"/>
      <c r="I83" s="85">
        <v>711011</v>
      </c>
      <c r="J83" s="86"/>
      <c r="K83" s="83">
        <v>36392</v>
      </c>
      <c r="L83" s="83"/>
    </row>
    <row r="84" spans="2:12" ht="15" hidden="1" customHeight="1" outlineLevel="1">
      <c r="B84" s="82" t="s">
        <v>39</v>
      </c>
      <c r="C84" s="83">
        <v>3186028</v>
      </c>
      <c r="D84" s="83"/>
      <c r="E84" s="85">
        <v>1201011</v>
      </c>
      <c r="F84" s="86"/>
      <c r="G84" s="83">
        <v>963161</v>
      </c>
      <c r="H84" s="83"/>
      <c r="I84" s="85">
        <v>551429</v>
      </c>
      <c r="J84" s="86"/>
      <c r="K84" s="83">
        <v>35179</v>
      </c>
      <c r="L84" s="83"/>
    </row>
    <row r="85" spans="2:12" ht="15" hidden="1" customHeight="1" outlineLevel="1">
      <c r="B85" s="82" t="s">
        <v>40</v>
      </c>
      <c r="C85" s="83">
        <v>2989529</v>
      </c>
      <c r="D85" s="83"/>
      <c r="E85" s="85">
        <v>1129932</v>
      </c>
      <c r="F85" s="86"/>
      <c r="G85" s="83">
        <v>893485</v>
      </c>
      <c r="H85" s="83"/>
      <c r="I85" s="85">
        <v>510668</v>
      </c>
      <c r="J85" s="86"/>
      <c r="K85" s="83">
        <v>34564</v>
      </c>
      <c r="L85" s="83"/>
    </row>
    <row r="86" spans="2:12" ht="15" hidden="1" customHeight="1" outlineLevel="1">
      <c r="B86" s="82" t="s">
        <v>41</v>
      </c>
      <c r="C86" s="83">
        <v>3583801</v>
      </c>
      <c r="D86" s="83"/>
      <c r="E86" s="85">
        <v>1405505</v>
      </c>
      <c r="F86" s="86"/>
      <c r="G86" s="83">
        <v>1052890</v>
      </c>
      <c r="H86" s="83"/>
      <c r="I86" s="85">
        <v>591995</v>
      </c>
      <c r="J86" s="86"/>
      <c r="K86" s="83">
        <v>37211</v>
      </c>
      <c r="L86" s="83"/>
    </row>
    <row r="87" spans="2:12" ht="15" hidden="1" customHeight="1" outlineLevel="1">
      <c r="B87" s="82" t="s">
        <v>42</v>
      </c>
      <c r="C87" s="83">
        <v>3869924</v>
      </c>
      <c r="D87" s="83"/>
      <c r="E87" s="85">
        <v>1438644</v>
      </c>
      <c r="F87" s="86"/>
      <c r="G87" s="83">
        <v>1173563</v>
      </c>
      <c r="H87" s="83"/>
      <c r="I87" s="85">
        <v>688146</v>
      </c>
      <c r="J87" s="86"/>
      <c r="K87" s="83">
        <v>43839</v>
      </c>
      <c r="L87" s="83"/>
    </row>
    <row r="88" spans="2:12" ht="15" hidden="1" customHeight="1" outlineLevel="1">
      <c r="B88" s="82" t="s">
        <v>43</v>
      </c>
      <c r="C88" s="83">
        <v>3574667</v>
      </c>
      <c r="D88" s="83"/>
      <c r="E88" s="85">
        <v>1323862</v>
      </c>
      <c r="F88" s="86"/>
      <c r="G88" s="83">
        <v>1089149</v>
      </c>
      <c r="H88" s="83"/>
      <c r="I88" s="85">
        <v>632105</v>
      </c>
      <c r="J88" s="86"/>
      <c r="K88" s="83">
        <v>43193</v>
      </c>
      <c r="L88" s="83"/>
    </row>
    <row r="89" spans="2:12" ht="15" hidden="1" customHeight="1" outlineLevel="1">
      <c r="B89" s="82" t="s">
        <v>44</v>
      </c>
      <c r="C89" s="83">
        <v>3762403</v>
      </c>
      <c r="D89" s="83"/>
      <c r="E89" s="85">
        <v>1464283</v>
      </c>
      <c r="F89" s="86"/>
      <c r="G89" s="83">
        <v>1156739</v>
      </c>
      <c r="H89" s="83"/>
      <c r="I89" s="85">
        <v>627555</v>
      </c>
      <c r="J89" s="86"/>
      <c r="K89" s="83">
        <v>33816</v>
      </c>
      <c r="L89" s="83"/>
    </row>
    <row r="90" spans="2:12" collapsed="1">
      <c r="B90" s="38">
        <v>2006</v>
      </c>
      <c r="C90" s="90">
        <v>43888565</v>
      </c>
      <c r="D90" s="90"/>
      <c r="E90" s="90">
        <v>16585387</v>
      </c>
      <c r="F90" s="91"/>
      <c r="G90" s="90">
        <v>13304519</v>
      </c>
      <c r="H90" s="90"/>
      <c r="I90" s="90">
        <v>7492722</v>
      </c>
      <c r="J90" s="91"/>
      <c r="K90" s="90">
        <v>467349</v>
      </c>
      <c r="L90" s="90"/>
    </row>
    <row r="91" spans="2:12" ht="15" customHeight="1">
      <c r="B91" s="42" t="s">
        <v>46</v>
      </c>
      <c r="C91" s="42"/>
      <c r="D91" s="42"/>
      <c r="E91" s="42"/>
      <c r="F91" s="42"/>
      <c r="G91" s="42"/>
      <c r="H91" s="42"/>
      <c r="I91" s="43"/>
      <c r="J91" s="43"/>
      <c r="K91" s="43"/>
      <c r="L91" s="43"/>
    </row>
  </sheetData>
  <mergeCells count="7">
    <mergeCell ref="B91:H91"/>
    <mergeCell ref="B5:L5"/>
    <mergeCell ref="C6:D6"/>
    <mergeCell ref="E6:F6"/>
    <mergeCell ref="G6:H6"/>
    <mergeCell ref="I6:J6"/>
    <mergeCell ref="K6:L6"/>
  </mergeCells>
  <hyperlinks>
    <hyperlink ref="N72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7">
    <tabColor rgb="FF000099"/>
    <pageSetUpPr autoPageBreaks="0" fitToPage="1"/>
  </sheetPr>
  <dimension ref="B1:L29"/>
  <sheetViews>
    <sheetView showGridLines="0" showRowColHeaders="0" showOutlineSymbols="0" zoomScaleNormal="100" workbookViewId="0">
      <selection activeCell="I20" sqref="I20"/>
    </sheetView>
  </sheetViews>
  <sheetFormatPr baseColWidth="10" defaultRowHeight="12.75"/>
  <cols>
    <col min="1" max="1" width="15.7109375" style="44" customWidth="1"/>
    <col min="2" max="2" width="25.7109375" style="44" customWidth="1"/>
    <col min="3" max="3" width="11.140625" style="44" customWidth="1"/>
    <col min="4" max="4" width="10.7109375" style="44" customWidth="1"/>
    <col min="5" max="5" width="11.140625" style="44" customWidth="1"/>
    <col min="6" max="8" width="10.7109375" style="44" customWidth="1"/>
    <col min="9" max="15" width="11.42578125" style="44"/>
    <col min="16" max="16" width="13.85546875" style="44" customWidth="1"/>
    <col min="17" max="257" width="11.42578125" style="44"/>
    <col min="258" max="258" width="26.85546875" style="44" bestFit="1" customWidth="1"/>
    <col min="259" max="263" width="11.7109375" style="44" customWidth="1"/>
    <col min="264" max="264" width="10.7109375" style="44" customWidth="1"/>
    <col min="265" max="271" width="11.42578125" style="44"/>
    <col min="272" max="272" width="13.85546875" style="44" customWidth="1"/>
    <col min="273" max="513" width="11.42578125" style="44"/>
    <col min="514" max="514" width="26.85546875" style="44" bestFit="1" customWidth="1"/>
    <col min="515" max="519" width="11.7109375" style="44" customWidth="1"/>
    <col min="520" max="520" width="10.7109375" style="44" customWidth="1"/>
    <col min="521" max="527" width="11.42578125" style="44"/>
    <col min="528" max="528" width="13.85546875" style="44" customWidth="1"/>
    <col min="529" max="769" width="11.42578125" style="44"/>
    <col min="770" max="770" width="26.85546875" style="44" bestFit="1" customWidth="1"/>
    <col min="771" max="775" width="11.7109375" style="44" customWidth="1"/>
    <col min="776" max="776" width="10.7109375" style="44" customWidth="1"/>
    <col min="777" max="783" width="11.42578125" style="44"/>
    <col min="784" max="784" width="13.85546875" style="44" customWidth="1"/>
    <col min="785" max="1025" width="11.42578125" style="44"/>
    <col min="1026" max="1026" width="26.85546875" style="44" bestFit="1" customWidth="1"/>
    <col min="1027" max="1031" width="11.7109375" style="44" customWidth="1"/>
    <col min="1032" max="1032" width="10.7109375" style="44" customWidth="1"/>
    <col min="1033" max="1039" width="11.42578125" style="44"/>
    <col min="1040" max="1040" width="13.85546875" style="44" customWidth="1"/>
    <col min="1041" max="1281" width="11.42578125" style="44"/>
    <col min="1282" max="1282" width="26.85546875" style="44" bestFit="1" customWidth="1"/>
    <col min="1283" max="1287" width="11.7109375" style="44" customWidth="1"/>
    <col min="1288" max="1288" width="10.7109375" style="44" customWidth="1"/>
    <col min="1289" max="1295" width="11.42578125" style="44"/>
    <col min="1296" max="1296" width="13.85546875" style="44" customWidth="1"/>
    <col min="1297" max="1537" width="11.42578125" style="44"/>
    <col min="1538" max="1538" width="26.85546875" style="44" bestFit="1" customWidth="1"/>
    <col min="1539" max="1543" width="11.7109375" style="44" customWidth="1"/>
    <col min="1544" max="1544" width="10.7109375" style="44" customWidth="1"/>
    <col min="1545" max="1551" width="11.42578125" style="44"/>
    <col min="1552" max="1552" width="13.85546875" style="44" customWidth="1"/>
    <col min="1553" max="1793" width="11.42578125" style="44"/>
    <col min="1794" max="1794" width="26.85546875" style="44" bestFit="1" customWidth="1"/>
    <col min="1795" max="1799" width="11.7109375" style="44" customWidth="1"/>
    <col min="1800" max="1800" width="10.7109375" style="44" customWidth="1"/>
    <col min="1801" max="1807" width="11.42578125" style="44"/>
    <col min="1808" max="1808" width="13.85546875" style="44" customWidth="1"/>
    <col min="1809" max="2049" width="11.42578125" style="44"/>
    <col min="2050" max="2050" width="26.85546875" style="44" bestFit="1" customWidth="1"/>
    <col min="2051" max="2055" width="11.7109375" style="44" customWidth="1"/>
    <col min="2056" max="2056" width="10.7109375" style="44" customWidth="1"/>
    <col min="2057" max="2063" width="11.42578125" style="44"/>
    <col min="2064" max="2064" width="13.85546875" style="44" customWidth="1"/>
    <col min="2065" max="2305" width="11.42578125" style="44"/>
    <col min="2306" max="2306" width="26.85546875" style="44" bestFit="1" customWidth="1"/>
    <col min="2307" max="2311" width="11.7109375" style="44" customWidth="1"/>
    <col min="2312" max="2312" width="10.7109375" style="44" customWidth="1"/>
    <col min="2313" max="2319" width="11.42578125" style="44"/>
    <col min="2320" max="2320" width="13.85546875" style="44" customWidth="1"/>
    <col min="2321" max="2561" width="11.42578125" style="44"/>
    <col min="2562" max="2562" width="26.85546875" style="44" bestFit="1" customWidth="1"/>
    <col min="2563" max="2567" width="11.7109375" style="44" customWidth="1"/>
    <col min="2568" max="2568" width="10.7109375" style="44" customWidth="1"/>
    <col min="2569" max="2575" width="11.42578125" style="44"/>
    <col min="2576" max="2576" width="13.85546875" style="44" customWidth="1"/>
    <col min="2577" max="2817" width="11.42578125" style="44"/>
    <col min="2818" max="2818" width="26.85546875" style="44" bestFit="1" customWidth="1"/>
    <col min="2819" max="2823" width="11.7109375" style="44" customWidth="1"/>
    <col min="2824" max="2824" width="10.7109375" style="44" customWidth="1"/>
    <col min="2825" max="2831" width="11.42578125" style="44"/>
    <col min="2832" max="2832" width="13.85546875" style="44" customWidth="1"/>
    <col min="2833" max="3073" width="11.42578125" style="44"/>
    <col min="3074" max="3074" width="26.85546875" style="44" bestFit="1" customWidth="1"/>
    <col min="3075" max="3079" width="11.7109375" style="44" customWidth="1"/>
    <col min="3080" max="3080" width="10.7109375" style="44" customWidth="1"/>
    <col min="3081" max="3087" width="11.42578125" style="44"/>
    <col min="3088" max="3088" width="13.85546875" style="44" customWidth="1"/>
    <col min="3089" max="3329" width="11.42578125" style="44"/>
    <col min="3330" max="3330" width="26.85546875" style="44" bestFit="1" customWidth="1"/>
    <col min="3331" max="3335" width="11.7109375" style="44" customWidth="1"/>
    <col min="3336" max="3336" width="10.7109375" style="44" customWidth="1"/>
    <col min="3337" max="3343" width="11.42578125" style="44"/>
    <col min="3344" max="3344" width="13.85546875" style="44" customWidth="1"/>
    <col min="3345" max="3585" width="11.42578125" style="44"/>
    <col min="3586" max="3586" width="26.85546875" style="44" bestFit="1" customWidth="1"/>
    <col min="3587" max="3591" width="11.7109375" style="44" customWidth="1"/>
    <col min="3592" max="3592" width="10.7109375" style="44" customWidth="1"/>
    <col min="3593" max="3599" width="11.42578125" style="44"/>
    <col min="3600" max="3600" width="13.85546875" style="44" customWidth="1"/>
    <col min="3601" max="3841" width="11.42578125" style="44"/>
    <col min="3842" max="3842" width="26.85546875" style="44" bestFit="1" customWidth="1"/>
    <col min="3843" max="3847" width="11.7109375" style="44" customWidth="1"/>
    <col min="3848" max="3848" width="10.7109375" style="44" customWidth="1"/>
    <col min="3849" max="3855" width="11.42578125" style="44"/>
    <col min="3856" max="3856" width="13.85546875" style="44" customWidth="1"/>
    <col min="3857" max="4097" width="11.42578125" style="44"/>
    <col min="4098" max="4098" width="26.85546875" style="44" bestFit="1" customWidth="1"/>
    <col min="4099" max="4103" width="11.7109375" style="44" customWidth="1"/>
    <col min="4104" max="4104" width="10.7109375" style="44" customWidth="1"/>
    <col min="4105" max="4111" width="11.42578125" style="44"/>
    <col min="4112" max="4112" width="13.85546875" style="44" customWidth="1"/>
    <col min="4113" max="4353" width="11.42578125" style="44"/>
    <col min="4354" max="4354" width="26.85546875" style="44" bestFit="1" customWidth="1"/>
    <col min="4355" max="4359" width="11.7109375" style="44" customWidth="1"/>
    <col min="4360" max="4360" width="10.7109375" style="44" customWidth="1"/>
    <col min="4361" max="4367" width="11.42578125" style="44"/>
    <col min="4368" max="4368" width="13.85546875" style="44" customWidth="1"/>
    <col min="4369" max="4609" width="11.42578125" style="44"/>
    <col min="4610" max="4610" width="26.85546875" style="44" bestFit="1" customWidth="1"/>
    <col min="4611" max="4615" width="11.7109375" style="44" customWidth="1"/>
    <col min="4616" max="4616" width="10.7109375" style="44" customWidth="1"/>
    <col min="4617" max="4623" width="11.42578125" style="44"/>
    <col min="4624" max="4624" width="13.85546875" style="44" customWidth="1"/>
    <col min="4625" max="4865" width="11.42578125" style="44"/>
    <col min="4866" max="4866" width="26.85546875" style="44" bestFit="1" customWidth="1"/>
    <col min="4867" max="4871" width="11.7109375" style="44" customWidth="1"/>
    <col min="4872" max="4872" width="10.7109375" style="44" customWidth="1"/>
    <col min="4873" max="4879" width="11.42578125" style="44"/>
    <col min="4880" max="4880" width="13.85546875" style="44" customWidth="1"/>
    <col min="4881" max="5121" width="11.42578125" style="44"/>
    <col min="5122" max="5122" width="26.85546875" style="44" bestFit="1" customWidth="1"/>
    <col min="5123" max="5127" width="11.7109375" style="44" customWidth="1"/>
    <col min="5128" max="5128" width="10.7109375" style="44" customWidth="1"/>
    <col min="5129" max="5135" width="11.42578125" style="44"/>
    <col min="5136" max="5136" width="13.85546875" style="44" customWidth="1"/>
    <col min="5137" max="5377" width="11.42578125" style="44"/>
    <col min="5378" max="5378" width="26.85546875" style="44" bestFit="1" customWidth="1"/>
    <col min="5379" max="5383" width="11.7109375" style="44" customWidth="1"/>
    <col min="5384" max="5384" width="10.7109375" style="44" customWidth="1"/>
    <col min="5385" max="5391" width="11.42578125" style="44"/>
    <col min="5392" max="5392" width="13.85546875" style="44" customWidth="1"/>
    <col min="5393" max="5633" width="11.42578125" style="44"/>
    <col min="5634" max="5634" width="26.85546875" style="44" bestFit="1" customWidth="1"/>
    <col min="5635" max="5639" width="11.7109375" style="44" customWidth="1"/>
    <col min="5640" max="5640" width="10.7109375" style="44" customWidth="1"/>
    <col min="5641" max="5647" width="11.42578125" style="44"/>
    <col min="5648" max="5648" width="13.85546875" style="44" customWidth="1"/>
    <col min="5649" max="5889" width="11.42578125" style="44"/>
    <col min="5890" max="5890" width="26.85546875" style="44" bestFit="1" customWidth="1"/>
    <col min="5891" max="5895" width="11.7109375" style="44" customWidth="1"/>
    <col min="5896" max="5896" width="10.7109375" style="44" customWidth="1"/>
    <col min="5897" max="5903" width="11.42578125" style="44"/>
    <col min="5904" max="5904" width="13.85546875" style="44" customWidth="1"/>
    <col min="5905" max="6145" width="11.42578125" style="44"/>
    <col min="6146" max="6146" width="26.85546875" style="44" bestFit="1" customWidth="1"/>
    <col min="6147" max="6151" width="11.7109375" style="44" customWidth="1"/>
    <col min="6152" max="6152" width="10.7109375" style="44" customWidth="1"/>
    <col min="6153" max="6159" width="11.42578125" style="44"/>
    <col min="6160" max="6160" width="13.85546875" style="44" customWidth="1"/>
    <col min="6161" max="6401" width="11.42578125" style="44"/>
    <col min="6402" max="6402" width="26.85546875" style="44" bestFit="1" customWidth="1"/>
    <col min="6403" max="6407" width="11.7109375" style="44" customWidth="1"/>
    <col min="6408" max="6408" width="10.7109375" style="44" customWidth="1"/>
    <col min="6409" max="6415" width="11.42578125" style="44"/>
    <col min="6416" max="6416" width="13.85546875" style="44" customWidth="1"/>
    <col min="6417" max="6657" width="11.42578125" style="44"/>
    <col min="6658" max="6658" width="26.85546875" style="44" bestFit="1" customWidth="1"/>
    <col min="6659" max="6663" width="11.7109375" style="44" customWidth="1"/>
    <col min="6664" max="6664" width="10.7109375" style="44" customWidth="1"/>
    <col min="6665" max="6671" width="11.42578125" style="44"/>
    <col min="6672" max="6672" width="13.85546875" style="44" customWidth="1"/>
    <col min="6673" max="6913" width="11.42578125" style="44"/>
    <col min="6914" max="6914" width="26.85546875" style="44" bestFit="1" customWidth="1"/>
    <col min="6915" max="6919" width="11.7109375" style="44" customWidth="1"/>
    <col min="6920" max="6920" width="10.7109375" style="44" customWidth="1"/>
    <col min="6921" max="6927" width="11.42578125" style="44"/>
    <col min="6928" max="6928" width="13.85546875" style="44" customWidth="1"/>
    <col min="6929" max="7169" width="11.42578125" style="44"/>
    <col min="7170" max="7170" width="26.85546875" style="44" bestFit="1" customWidth="1"/>
    <col min="7171" max="7175" width="11.7109375" style="44" customWidth="1"/>
    <col min="7176" max="7176" width="10.7109375" style="44" customWidth="1"/>
    <col min="7177" max="7183" width="11.42578125" style="44"/>
    <col min="7184" max="7184" width="13.85546875" style="44" customWidth="1"/>
    <col min="7185" max="7425" width="11.42578125" style="44"/>
    <col min="7426" max="7426" width="26.85546875" style="44" bestFit="1" customWidth="1"/>
    <col min="7427" max="7431" width="11.7109375" style="44" customWidth="1"/>
    <col min="7432" max="7432" width="10.7109375" style="44" customWidth="1"/>
    <col min="7433" max="7439" width="11.42578125" style="44"/>
    <col min="7440" max="7440" width="13.85546875" style="44" customWidth="1"/>
    <col min="7441" max="7681" width="11.42578125" style="44"/>
    <col min="7682" max="7682" width="26.85546875" style="44" bestFit="1" customWidth="1"/>
    <col min="7683" max="7687" width="11.7109375" style="44" customWidth="1"/>
    <col min="7688" max="7688" width="10.7109375" style="44" customWidth="1"/>
    <col min="7689" max="7695" width="11.42578125" style="44"/>
    <col min="7696" max="7696" width="13.85546875" style="44" customWidth="1"/>
    <col min="7697" max="7937" width="11.42578125" style="44"/>
    <col min="7938" max="7938" width="26.85546875" style="44" bestFit="1" customWidth="1"/>
    <col min="7939" max="7943" width="11.7109375" style="44" customWidth="1"/>
    <col min="7944" max="7944" width="10.7109375" style="44" customWidth="1"/>
    <col min="7945" max="7951" width="11.42578125" style="44"/>
    <col min="7952" max="7952" width="13.85546875" style="44" customWidth="1"/>
    <col min="7953" max="8193" width="11.42578125" style="44"/>
    <col min="8194" max="8194" width="26.85546875" style="44" bestFit="1" customWidth="1"/>
    <col min="8195" max="8199" width="11.7109375" style="44" customWidth="1"/>
    <col min="8200" max="8200" width="10.7109375" style="44" customWidth="1"/>
    <col min="8201" max="8207" width="11.42578125" style="44"/>
    <col min="8208" max="8208" width="13.85546875" style="44" customWidth="1"/>
    <col min="8209" max="8449" width="11.42578125" style="44"/>
    <col min="8450" max="8450" width="26.85546875" style="44" bestFit="1" customWidth="1"/>
    <col min="8451" max="8455" width="11.7109375" style="44" customWidth="1"/>
    <col min="8456" max="8456" width="10.7109375" style="44" customWidth="1"/>
    <col min="8457" max="8463" width="11.42578125" style="44"/>
    <col min="8464" max="8464" width="13.85546875" style="44" customWidth="1"/>
    <col min="8465" max="8705" width="11.42578125" style="44"/>
    <col min="8706" max="8706" width="26.85546875" style="44" bestFit="1" customWidth="1"/>
    <col min="8707" max="8711" width="11.7109375" style="44" customWidth="1"/>
    <col min="8712" max="8712" width="10.7109375" style="44" customWidth="1"/>
    <col min="8713" max="8719" width="11.42578125" style="44"/>
    <col min="8720" max="8720" width="13.85546875" style="44" customWidth="1"/>
    <col min="8721" max="8961" width="11.42578125" style="44"/>
    <col min="8962" max="8962" width="26.85546875" style="44" bestFit="1" customWidth="1"/>
    <col min="8963" max="8967" width="11.7109375" style="44" customWidth="1"/>
    <col min="8968" max="8968" width="10.7109375" style="44" customWidth="1"/>
    <col min="8969" max="8975" width="11.42578125" style="44"/>
    <col min="8976" max="8976" width="13.85546875" style="44" customWidth="1"/>
    <col min="8977" max="9217" width="11.42578125" style="44"/>
    <col min="9218" max="9218" width="26.85546875" style="44" bestFit="1" customWidth="1"/>
    <col min="9219" max="9223" width="11.7109375" style="44" customWidth="1"/>
    <col min="9224" max="9224" width="10.7109375" style="44" customWidth="1"/>
    <col min="9225" max="9231" width="11.42578125" style="44"/>
    <col min="9232" max="9232" width="13.85546875" style="44" customWidth="1"/>
    <col min="9233" max="9473" width="11.42578125" style="44"/>
    <col min="9474" max="9474" width="26.85546875" style="44" bestFit="1" customWidth="1"/>
    <col min="9475" max="9479" width="11.7109375" style="44" customWidth="1"/>
    <col min="9480" max="9480" width="10.7109375" style="44" customWidth="1"/>
    <col min="9481" max="9487" width="11.42578125" style="44"/>
    <col min="9488" max="9488" width="13.85546875" style="44" customWidth="1"/>
    <col min="9489" max="9729" width="11.42578125" style="44"/>
    <col min="9730" max="9730" width="26.85546875" style="44" bestFit="1" customWidth="1"/>
    <col min="9731" max="9735" width="11.7109375" style="44" customWidth="1"/>
    <col min="9736" max="9736" width="10.7109375" style="44" customWidth="1"/>
    <col min="9737" max="9743" width="11.42578125" style="44"/>
    <col min="9744" max="9744" width="13.85546875" style="44" customWidth="1"/>
    <col min="9745" max="9985" width="11.42578125" style="44"/>
    <col min="9986" max="9986" width="26.85546875" style="44" bestFit="1" customWidth="1"/>
    <col min="9987" max="9991" width="11.7109375" style="44" customWidth="1"/>
    <col min="9992" max="9992" width="10.7109375" style="44" customWidth="1"/>
    <col min="9993" max="9999" width="11.42578125" style="44"/>
    <col min="10000" max="10000" width="13.85546875" style="44" customWidth="1"/>
    <col min="10001" max="10241" width="11.42578125" style="44"/>
    <col min="10242" max="10242" width="26.85546875" style="44" bestFit="1" customWidth="1"/>
    <col min="10243" max="10247" width="11.7109375" style="44" customWidth="1"/>
    <col min="10248" max="10248" width="10.7109375" style="44" customWidth="1"/>
    <col min="10249" max="10255" width="11.42578125" style="44"/>
    <col min="10256" max="10256" width="13.85546875" style="44" customWidth="1"/>
    <col min="10257" max="10497" width="11.42578125" style="44"/>
    <col min="10498" max="10498" width="26.85546875" style="44" bestFit="1" customWidth="1"/>
    <col min="10499" max="10503" width="11.7109375" style="44" customWidth="1"/>
    <col min="10504" max="10504" width="10.7109375" style="44" customWidth="1"/>
    <col min="10505" max="10511" width="11.42578125" style="44"/>
    <col min="10512" max="10512" width="13.85546875" style="44" customWidth="1"/>
    <col min="10513" max="10753" width="11.42578125" style="44"/>
    <col min="10754" max="10754" width="26.85546875" style="44" bestFit="1" customWidth="1"/>
    <col min="10755" max="10759" width="11.7109375" style="44" customWidth="1"/>
    <col min="10760" max="10760" width="10.7109375" style="44" customWidth="1"/>
    <col min="10761" max="10767" width="11.42578125" style="44"/>
    <col min="10768" max="10768" width="13.85546875" style="44" customWidth="1"/>
    <col min="10769" max="11009" width="11.42578125" style="44"/>
    <col min="11010" max="11010" width="26.85546875" style="44" bestFit="1" customWidth="1"/>
    <col min="11011" max="11015" width="11.7109375" style="44" customWidth="1"/>
    <col min="11016" max="11016" width="10.7109375" style="44" customWidth="1"/>
    <col min="11017" max="11023" width="11.42578125" style="44"/>
    <col min="11024" max="11024" width="13.85546875" style="44" customWidth="1"/>
    <col min="11025" max="11265" width="11.42578125" style="44"/>
    <col min="11266" max="11266" width="26.85546875" style="44" bestFit="1" customWidth="1"/>
    <col min="11267" max="11271" width="11.7109375" style="44" customWidth="1"/>
    <col min="11272" max="11272" width="10.7109375" style="44" customWidth="1"/>
    <col min="11273" max="11279" width="11.42578125" style="44"/>
    <col min="11280" max="11280" width="13.85546875" style="44" customWidth="1"/>
    <col min="11281" max="11521" width="11.42578125" style="44"/>
    <col min="11522" max="11522" width="26.85546875" style="44" bestFit="1" customWidth="1"/>
    <col min="11523" max="11527" width="11.7109375" style="44" customWidth="1"/>
    <col min="11528" max="11528" width="10.7109375" style="44" customWidth="1"/>
    <col min="11529" max="11535" width="11.42578125" style="44"/>
    <col min="11536" max="11536" width="13.85546875" style="44" customWidth="1"/>
    <col min="11537" max="11777" width="11.42578125" style="44"/>
    <col min="11778" max="11778" width="26.85546875" style="44" bestFit="1" customWidth="1"/>
    <col min="11779" max="11783" width="11.7109375" style="44" customWidth="1"/>
    <col min="11784" max="11784" width="10.7109375" style="44" customWidth="1"/>
    <col min="11785" max="11791" width="11.42578125" style="44"/>
    <col min="11792" max="11792" width="13.85546875" style="44" customWidth="1"/>
    <col min="11793" max="12033" width="11.42578125" style="44"/>
    <col min="12034" max="12034" width="26.85546875" style="44" bestFit="1" customWidth="1"/>
    <col min="12035" max="12039" width="11.7109375" style="44" customWidth="1"/>
    <col min="12040" max="12040" width="10.7109375" style="44" customWidth="1"/>
    <col min="12041" max="12047" width="11.42578125" style="44"/>
    <col min="12048" max="12048" width="13.85546875" style="44" customWidth="1"/>
    <col min="12049" max="12289" width="11.42578125" style="44"/>
    <col min="12290" max="12290" width="26.85546875" style="44" bestFit="1" customWidth="1"/>
    <col min="12291" max="12295" width="11.7109375" style="44" customWidth="1"/>
    <col min="12296" max="12296" width="10.7109375" style="44" customWidth="1"/>
    <col min="12297" max="12303" width="11.42578125" style="44"/>
    <col min="12304" max="12304" width="13.85546875" style="44" customWidth="1"/>
    <col min="12305" max="12545" width="11.42578125" style="44"/>
    <col min="12546" max="12546" width="26.85546875" style="44" bestFit="1" customWidth="1"/>
    <col min="12547" max="12551" width="11.7109375" style="44" customWidth="1"/>
    <col min="12552" max="12552" width="10.7109375" style="44" customWidth="1"/>
    <col min="12553" max="12559" width="11.42578125" style="44"/>
    <col min="12560" max="12560" width="13.85546875" style="44" customWidth="1"/>
    <col min="12561" max="12801" width="11.42578125" style="44"/>
    <col min="12802" max="12802" width="26.85546875" style="44" bestFit="1" customWidth="1"/>
    <col min="12803" max="12807" width="11.7109375" style="44" customWidth="1"/>
    <col min="12808" max="12808" width="10.7109375" style="44" customWidth="1"/>
    <col min="12809" max="12815" width="11.42578125" style="44"/>
    <col min="12816" max="12816" width="13.85546875" style="44" customWidth="1"/>
    <col min="12817" max="13057" width="11.42578125" style="44"/>
    <col min="13058" max="13058" width="26.85546875" style="44" bestFit="1" customWidth="1"/>
    <col min="13059" max="13063" width="11.7109375" style="44" customWidth="1"/>
    <col min="13064" max="13064" width="10.7109375" style="44" customWidth="1"/>
    <col min="13065" max="13071" width="11.42578125" style="44"/>
    <col min="13072" max="13072" width="13.85546875" style="44" customWidth="1"/>
    <col min="13073" max="13313" width="11.42578125" style="44"/>
    <col min="13314" max="13314" width="26.85546875" style="44" bestFit="1" customWidth="1"/>
    <col min="13315" max="13319" width="11.7109375" style="44" customWidth="1"/>
    <col min="13320" max="13320" width="10.7109375" style="44" customWidth="1"/>
    <col min="13321" max="13327" width="11.42578125" style="44"/>
    <col min="13328" max="13328" width="13.85546875" style="44" customWidth="1"/>
    <col min="13329" max="13569" width="11.42578125" style="44"/>
    <col min="13570" max="13570" width="26.85546875" style="44" bestFit="1" customWidth="1"/>
    <col min="13571" max="13575" width="11.7109375" style="44" customWidth="1"/>
    <col min="13576" max="13576" width="10.7109375" style="44" customWidth="1"/>
    <col min="13577" max="13583" width="11.42578125" style="44"/>
    <col min="13584" max="13584" width="13.85546875" style="44" customWidth="1"/>
    <col min="13585" max="13825" width="11.42578125" style="44"/>
    <col min="13826" max="13826" width="26.85546875" style="44" bestFit="1" customWidth="1"/>
    <col min="13827" max="13831" width="11.7109375" style="44" customWidth="1"/>
    <col min="13832" max="13832" width="10.7109375" style="44" customWidth="1"/>
    <col min="13833" max="13839" width="11.42578125" style="44"/>
    <col min="13840" max="13840" width="13.85546875" style="44" customWidth="1"/>
    <col min="13841" max="14081" width="11.42578125" style="44"/>
    <col min="14082" max="14082" width="26.85546875" style="44" bestFit="1" customWidth="1"/>
    <col min="14083" max="14087" width="11.7109375" style="44" customWidth="1"/>
    <col min="14088" max="14088" width="10.7109375" style="44" customWidth="1"/>
    <col min="14089" max="14095" width="11.42578125" style="44"/>
    <col min="14096" max="14096" width="13.85546875" style="44" customWidth="1"/>
    <col min="14097" max="14337" width="11.42578125" style="44"/>
    <col min="14338" max="14338" width="26.85546875" style="44" bestFit="1" customWidth="1"/>
    <col min="14339" max="14343" width="11.7109375" style="44" customWidth="1"/>
    <col min="14344" max="14344" width="10.7109375" style="44" customWidth="1"/>
    <col min="14345" max="14351" width="11.42578125" style="44"/>
    <col min="14352" max="14352" width="13.85546875" style="44" customWidth="1"/>
    <col min="14353" max="14593" width="11.42578125" style="44"/>
    <col min="14594" max="14594" width="26.85546875" style="44" bestFit="1" customWidth="1"/>
    <col min="14595" max="14599" width="11.7109375" style="44" customWidth="1"/>
    <col min="14600" max="14600" width="10.7109375" style="44" customWidth="1"/>
    <col min="14601" max="14607" width="11.42578125" style="44"/>
    <col min="14608" max="14608" width="13.85546875" style="44" customWidth="1"/>
    <col min="14609" max="14849" width="11.42578125" style="44"/>
    <col min="14850" max="14850" width="26.85546875" style="44" bestFit="1" customWidth="1"/>
    <col min="14851" max="14855" width="11.7109375" style="44" customWidth="1"/>
    <col min="14856" max="14856" width="10.7109375" style="44" customWidth="1"/>
    <col min="14857" max="14863" width="11.42578125" style="44"/>
    <col min="14864" max="14864" width="13.85546875" style="44" customWidth="1"/>
    <col min="14865" max="15105" width="11.42578125" style="44"/>
    <col min="15106" max="15106" width="26.85546875" style="44" bestFit="1" customWidth="1"/>
    <col min="15107" max="15111" width="11.7109375" style="44" customWidth="1"/>
    <col min="15112" max="15112" width="10.7109375" style="44" customWidth="1"/>
    <col min="15113" max="15119" width="11.42578125" style="44"/>
    <col min="15120" max="15120" width="13.85546875" style="44" customWidth="1"/>
    <col min="15121" max="15361" width="11.42578125" style="44"/>
    <col min="15362" max="15362" width="26.85546875" style="44" bestFit="1" customWidth="1"/>
    <col min="15363" max="15367" width="11.7109375" style="44" customWidth="1"/>
    <col min="15368" max="15368" width="10.7109375" style="44" customWidth="1"/>
    <col min="15369" max="15375" width="11.42578125" style="44"/>
    <col min="15376" max="15376" width="13.85546875" style="44" customWidth="1"/>
    <col min="15377" max="15617" width="11.42578125" style="44"/>
    <col min="15618" max="15618" width="26.85546875" style="44" bestFit="1" customWidth="1"/>
    <col min="15619" max="15623" width="11.7109375" style="44" customWidth="1"/>
    <col min="15624" max="15624" width="10.7109375" style="44" customWidth="1"/>
    <col min="15625" max="15631" width="11.42578125" style="44"/>
    <col min="15632" max="15632" width="13.85546875" style="44" customWidth="1"/>
    <col min="15633" max="15873" width="11.42578125" style="44"/>
    <col min="15874" max="15874" width="26.85546875" style="44" bestFit="1" customWidth="1"/>
    <col min="15875" max="15879" width="11.7109375" style="44" customWidth="1"/>
    <col min="15880" max="15880" width="10.7109375" style="44" customWidth="1"/>
    <col min="15881" max="15887" width="11.42578125" style="44"/>
    <col min="15888" max="15888" width="13.85546875" style="44" customWidth="1"/>
    <col min="15889" max="16129" width="11.42578125" style="44"/>
    <col min="16130" max="16130" width="26.85546875" style="44" bestFit="1" customWidth="1"/>
    <col min="16131" max="16135" width="11.7109375" style="44" customWidth="1"/>
    <col min="16136" max="16136" width="10.7109375" style="44" customWidth="1"/>
    <col min="16137" max="16143" width="11.42578125" style="44"/>
    <col min="16144" max="16144" width="13.85546875" style="44" customWidth="1"/>
    <col min="16145" max="16384" width="11.42578125" style="44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45" t="s">
        <v>82</v>
      </c>
      <c r="C5" s="45"/>
      <c r="D5" s="45"/>
      <c r="E5" s="45"/>
      <c r="F5" s="45"/>
      <c r="G5" s="45"/>
    </row>
    <row r="6" spans="2:7" ht="48" customHeight="1">
      <c r="B6" s="46" t="s">
        <v>48</v>
      </c>
      <c r="C6" s="47" t="str">
        <f>actualizaciones!A3</f>
        <v>I cuatrimestre 2011</v>
      </c>
      <c r="D6" s="48" t="s">
        <v>49</v>
      </c>
      <c r="E6" s="47" t="str">
        <f>actualizaciones!A2</f>
        <v>I cuatrimestre 2012</v>
      </c>
      <c r="F6" s="48" t="s">
        <v>49</v>
      </c>
      <c r="G6" s="49" t="s">
        <v>50</v>
      </c>
    </row>
    <row r="7" spans="2:7" ht="15" customHeight="1">
      <c r="B7" s="50" t="s">
        <v>51</v>
      </c>
      <c r="C7" s="51"/>
      <c r="D7" s="51"/>
      <c r="E7" s="51"/>
      <c r="F7" s="51"/>
      <c r="G7" s="51"/>
    </row>
    <row r="8" spans="2:7" ht="15" customHeight="1">
      <c r="B8" s="52" t="s">
        <v>83</v>
      </c>
      <c r="C8" s="53">
        <v>14038136</v>
      </c>
      <c r="D8" s="54">
        <f>C8/C8</f>
        <v>1</v>
      </c>
      <c r="E8" s="53">
        <v>13445885</v>
      </c>
      <c r="F8" s="54">
        <f>E8/E8</f>
        <v>1</v>
      </c>
      <c r="G8" s="54">
        <f>(E8-C8)/C8</f>
        <v>-4.2188720781733413E-2</v>
      </c>
    </row>
    <row r="9" spans="2:7" ht="15" customHeight="1">
      <c r="B9" s="52" t="s">
        <v>84</v>
      </c>
      <c r="C9" s="53">
        <v>8056759</v>
      </c>
      <c r="D9" s="54">
        <f>C9/C8</f>
        <v>0.57391942918917438</v>
      </c>
      <c r="E9" s="53">
        <v>8098339</v>
      </c>
      <c r="F9" s="54">
        <f>E9/E8</f>
        <v>0.60229125862670996</v>
      </c>
      <c r="G9" s="54">
        <f>(E9-C9)/C9</f>
        <v>5.1608841719108138E-3</v>
      </c>
    </row>
    <row r="10" spans="2:7" ht="15" customHeight="1">
      <c r="B10" s="55" t="s">
        <v>85</v>
      </c>
      <c r="C10" s="53">
        <v>5981377</v>
      </c>
      <c r="D10" s="54">
        <f>C10/C8</f>
        <v>0.42608057081082562</v>
      </c>
      <c r="E10" s="53">
        <v>5347546</v>
      </c>
      <c r="F10" s="54">
        <f>E10/E8</f>
        <v>0.39770874137329004</v>
      </c>
      <c r="G10" s="54">
        <f>(E10-C10)/C10</f>
        <v>-0.10596740516439609</v>
      </c>
    </row>
    <row r="11" spans="2:7" ht="15" customHeight="1">
      <c r="B11" s="50" t="s">
        <v>55</v>
      </c>
      <c r="C11" s="56"/>
      <c r="D11" s="51"/>
      <c r="E11" s="56"/>
      <c r="F11" s="51"/>
      <c r="G11" s="57"/>
    </row>
    <row r="12" spans="2:7" ht="15" customHeight="1">
      <c r="B12" s="58" t="s">
        <v>83</v>
      </c>
      <c r="C12" s="59">
        <v>5220426</v>
      </c>
      <c r="D12" s="60">
        <f>C12/C12</f>
        <v>1</v>
      </c>
      <c r="E12" s="59">
        <v>5061686</v>
      </c>
      <c r="F12" s="60">
        <f>E12/E12</f>
        <v>1</v>
      </c>
      <c r="G12" s="61">
        <f>(E12-C12)/C12</f>
        <v>-3.0407480155834027E-2</v>
      </c>
    </row>
    <row r="13" spans="2:7" ht="15" customHeight="1">
      <c r="B13" s="58" t="s">
        <v>84</v>
      </c>
      <c r="C13" s="59">
        <v>3321426</v>
      </c>
      <c r="D13" s="60">
        <f>C13/C12</f>
        <v>0.63623658299150299</v>
      </c>
      <c r="E13" s="59">
        <v>3349803</v>
      </c>
      <c r="F13" s="60">
        <f>E13/E12</f>
        <v>0.66179589172461506</v>
      </c>
      <c r="G13" s="61">
        <f>(E13-C13)/C13</f>
        <v>8.5436195176409168E-3</v>
      </c>
    </row>
    <row r="14" spans="2:7" ht="15" customHeight="1">
      <c r="B14" s="58" t="s">
        <v>85</v>
      </c>
      <c r="C14" s="59">
        <v>1899000</v>
      </c>
      <c r="D14" s="60">
        <f>C14/C12</f>
        <v>0.36376341700849701</v>
      </c>
      <c r="E14" s="59">
        <v>1711883</v>
      </c>
      <c r="F14" s="60">
        <f>E14/E13</f>
        <v>0.51103990294354629</v>
      </c>
      <c r="G14" s="61">
        <f>(E14-C14)/C14</f>
        <v>-9.8534491837809379E-2</v>
      </c>
    </row>
    <row r="15" spans="2:7" ht="15" customHeight="1">
      <c r="B15" s="50" t="s">
        <v>56</v>
      </c>
      <c r="C15" s="56"/>
      <c r="D15" s="51"/>
      <c r="E15" s="56"/>
      <c r="F15" s="51"/>
      <c r="G15" s="57"/>
    </row>
    <row r="16" spans="2:7" ht="15" customHeight="1">
      <c r="B16" s="58" t="s">
        <v>83</v>
      </c>
      <c r="C16" s="59">
        <v>4464279</v>
      </c>
      <c r="D16" s="60">
        <f>C16/C16</f>
        <v>1</v>
      </c>
      <c r="E16" s="59">
        <v>4101659</v>
      </c>
      <c r="F16" s="60">
        <f>E16/E16</f>
        <v>1</v>
      </c>
      <c r="G16" s="61">
        <f>(E16-C16)/C16</f>
        <v>-8.1227002165411261E-2</v>
      </c>
    </row>
    <row r="17" spans="2:12" ht="15" customHeight="1">
      <c r="B17" s="58" t="s">
        <v>84</v>
      </c>
      <c r="C17" s="59">
        <v>2031322</v>
      </c>
      <c r="D17" s="60">
        <f>C17/C16</f>
        <v>0.45501681234528579</v>
      </c>
      <c r="E17" s="59">
        <v>1913123</v>
      </c>
      <c r="F17" s="60">
        <f>E17/E16</f>
        <v>0.46642663371089599</v>
      </c>
      <c r="G17" s="61">
        <f>(E17-C17)/C17</f>
        <v>-5.8188214374678165E-2</v>
      </c>
    </row>
    <row r="18" spans="2:12" ht="15" customHeight="1">
      <c r="B18" s="58" t="s">
        <v>85</v>
      </c>
      <c r="C18" s="59">
        <v>2432957</v>
      </c>
      <c r="D18" s="60">
        <f>C18/C16</f>
        <v>0.54498318765471421</v>
      </c>
      <c r="E18" s="59">
        <v>2188536</v>
      </c>
      <c r="F18" s="60">
        <f>E18/E16</f>
        <v>0.53357336628910401</v>
      </c>
      <c r="G18" s="61">
        <f>(E18-C18)/C18</f>
        <v>-0.1004625235875521</v>
      </c>
    </row>
    <row r="19" spans="2:12" ht="15" customHeight="1">
      <c r="B19" s="50" t="s">
        <v>57</v>
      </c>
      <c r="C19" s="56"/>
      <c r="D19" s="51"/>
      <c r="E19" s="56"/>
      <c r="F19" s="51"/>
      <c r="G19" s="57"/>
    </row>
    <row r="20" spans="2:12" ht="15" customHeight="1">
      <c r="B20" s="58" t="s">
        <v>83</v>
      </c>
      <c r="C20" s="59">
        <v>2041789</v>
      </c>
      <c r="D20" s="60">
        <f>C20/C20</f>
        <v>1</v>
      </c>
      <c r="E20" s="59">
        <v>2024753</v>
      </c>
      <c r="F20" s="60">
        <f>E20/E20</f>
        <v>1</v>
      </c>
      <c r="G20" s="61">
        <f>(E20-C20)/C20</f>
        <v>-8.3436633266218991E-3</v>
      </c>
    </row>
    <row r="21" spans="2:12" ht="15" customHeight="1">
      <c r="B21" s="58" t="s">
        <v>84</v>
      </c>
      <c r="C21" s="59">
        <v>1430435</v>
      </c>
      <c r="D21" s="60">
        <f>C21/C20</f>
        <v>0.70057924692512297</v>
      </c>
      <c r="E21" s="59">
        <v>1472018</v>
      </c>
      <c r="F21" s="60">
        <f>E21/E20</f>
        <v>0.72701114654478838</v>
      </c>
      <c r="G21" s="61">
        <f>(E21-C21)/C21</f>
        <v>2.9070177952860494E-2</v>
      </c>
    </row>
    <row r="22" spans="2:12" ht="15" customHeight="1">
      <c r="B22" s="62" t="s">
        <v>85</v>
      </c>
      <c r="C22" s="59">
        <v>611354</v>
      </c>
      <c r="D22" s="60">
        <f>C22/C20</f>
        <v>0.29942075307487698</v>
      </c>
      <c r="E22" s="59">
        <v>552735</v>
      </c>
      <c r="F22" s="60">
        <f>E22/E20</f>
        <v>0.27298885345521157</v>
      </c>
      <c r="G22" s="61">
        <f>(E22-C22)/C22</f>
        <v>-9.588389051188019E-2</v>
      </c>
    </row>
    <row r="23" spans="2:12" ht="15" customHeight="1">
      <c r="B23" s="50" t="s">
        <v>58</v>
      </c>
      <c r="C23" s="56"/>
      <c r="D23" s="51"/>
      <c r="E23" s="56"/>
      <c r="F23" s="51"/>
      <c r="G23" s="57"/>
    </row>
    <row r="24" spans="2:12" ht="15" customHeight="1">
      <c r="B24" s="58" t="s">
        <v>83</v>
      </c>
      <c r="C24" s="59">
        <v>121561</v>
      </c>
      <c r="D24" s="60">
        <f>C24/C24</f>
        <v>1</v>
      </c>
      <c r="E24" s="59">
        <v>133771</v>
      </c>
      <c r="F24" s="60">
        <f>E24/E24</f>
        <v>1</v>
      </c>
      <c r="G24" s="61">
        <f>(E24-C24)/C24</f>
        <v>0.10044339878744005</v>
      </c>
    </row>
    <row r="25" spans="2:12" ht="15" customHeight="1">
      <c r="B25" s="58" t="s">
        <v>84</v>
      </c>
      <c r="C25" s="59">
        <v>121561</v>
      </c>
      <c r="D25" s="60">
        <f>C25/C24</f>
        <v>1</v>
      </c>
      <c r="E25" s="59">
        <v>133771</v>
      </c>
      <c r="F25" s="60">
        <f>E25/E24</f>
        <v>1</v>
      </c>
      <c r="G25" s="61">
        <f>(E25-C25)/C25</f>
        <v>0.10044339878744005</v>
      </c>
    </row>
    <row r="26" spans="2:12" ht="15" customHeight="1">
      <c r="B26" s="62" t="s">
        <v>85</v>
      </c>
      <c r="C26" s="92" t="s">
        <v>86</v>
      </c>
      <c r="D26" s="93" t="str">
        <f>IFERROR(C26/C24,"-")</f>
        <v>-</v>
      </c>
      <c r="E26" s="92" t="s">
        <v>86</v>
      </c>
      <c r="F26" s="93" t="str">
        <f>IFERROR(E26/E24,"-")</f>
        <v>-</v>
      </c>
      <c r="G26" s="94" t="str">
        <f>IFERROR((E26-C26)/C26,"-")</f>
        <v>-</v>
      </c>
    </row>
    <row r="27" spans="2:12" ht="15" customHeight="1">
      <c r="B27" s="63" t="s">
        <v>59</v>
      </c>
      <c r="C27" s="63"/>
      <c r="D27" s="63"/>
      <c r="E27" s="63"/>
      <c r="F27" s="63"/>
      <c r="G27" s="63"/>
    </row>
    <row r="28" spans="2:12" ht="15" customHeight="1" thickBot="1"/>
    <row r="29" spans="2:12" ht="30" customHeight="1" thickBot="1">
      <c r="B29" s="64"/>
      <c r="C29" s="64"/>
      <c r="D29" s="64"/>
      <c r="E29" s="64"/>
      <c r="F29" s="64"/>
      <c r="G29" s="41" t="s">
        <v>45</v>
      </c>
      <c r="H29" s="64"/>
      <c r="I29" s="64"/>
      <c r="J29" s="64"/>
      <c r="K29" s="64"/>
      <c r="L29" s="64"/>
    </row>
  </sheetData>
  <mergeCells count="2">
    <mergeCell ref="B5:G5"/>
    <mergeCell ref="B27:G27"/>
  </mergeCells>
  <hyperlinks>
    <hyperlink ref="G29" location="'Gráfica pernoct munic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6">
    <tabColor rgb="FF000099"/>
    <pageSetUpPr autoPageBreaks="0" fitToPage="1"/>
  </sheetPr>
  <dimension ref="B27:L31"/>
  <sheetViews>
    <sheetView showGridLines="0" showRowColHeaders="0" showOutlineSymbols="0" zoomScaleNormal="100" workbookViewId="0">
      <selection activeCell="I20" sqref="I20"/>
    </sheetView>
  </sheetViews>
  <sheetFormatPr baseColWidth="10" defaultRowHeight="12.75"/>
  <cols>
    <col min="1" max="1" width="18.5703125" style="44" customWidth="1"/>
    <col min="2" max="8" width="11.42578125" style="44"/>
    <col min="9" max="9" width="12.85546875" style="44" customWidth="1"/>
    <col min="10" max="33" width="11.42578125" style="44"/>
    <col min="34" max="34" width="13.85546875" style="44" customWidth="1"/>
    <col min="35" max="264" width="11.42578125" style="44"/>
    <col min="265" max="265" width="12.85546875" style="44" customWidth="1"/>
    <col min="266" max="289" width="11.42578125" style="44"/>
    <col min="290" max="290" width="13.85546875" style="44" customWidth="1"/>
    <col min="291" max="520" width="11.42578125" style="44"/>
    <col min="521" max="521" width="12.85546875" style="44" customWidth="1"/>
    <col min="522" max="545" width="11.42578125" style="44"/>
    <col min="546" max="546" width="13.85546875" style="44" customWidth="1"/>
    <col min="547" max="776" width="11.42578125" style="44"/>
    <col min="777" max="777" width="12.85546875" style="44" customWidth="1"/>
    <col min="778" max="801" width="11.42578125" style="44"/>
    <col min="802" max="802" width="13.85546875" style="44" customWidth="1"/>
    <col min="803" max="1032" width="11.42578125" style="44"/>
    <col min="1033" max="1033" width="12.85546875" style="44" customWidth="1"/>
    <col min="1034" max="1057" width="11.42578125" style="44"/>
    <col min="1058" max="1058" width="13.85546875" style="44" customWidth="1"/>
    <col min="1059" max="1288" width="11.42578125" style="44"/>
    <col min="1289" max="1289" width="12.85546875" style="44" customWidth="1"/>
    <col min="1290" max="1313" width="11.42578125" style="44"/>
    <col min="1314" max="1314" width="13.85546875" style="44" customWidth="1"/>
    <col min="1315" max="1544" width="11.42578125" style="44"/>
    <col min="1545" max="1545" width="12.85546875" style="44" customWidth="1"/>
    <col min="1546" max="1569" width="11.42578125" style="44"/>
    <col min="1570" max="1570" width="13.85546875" style="44" customWidth="1"/>
    <col min="1571" max="1800" width="11.42578125" style="44"/>
    <col min="1801" max="1801" width="12.85546875" style="44" customWidth="1"/>
    <col min="1802" max="1825" width="11.42578125" style="44"/>
    <col min="1826" max="1826" width="13.85546875" style="44" customWidth="1"/>
    <col min="1827" max="2056" width="11.42578125" style="44"/>
    <col min="2057" max="2057" width="12.85546875" style="44" customWidth="1"/>
    <col min="2058" max="2081" width="11.42578125" style="44"/>
    <col min="2082" max="2082" width="13.85546875" style="44" customWidth="1"/>
    <col min="2083" max="2312" width="11.42578125" style="44"/>
    <col min="2313" max="2313" width="12.85546875" style="44" customWidth="1"/>
    <col min="2314" max="2337" width="11.42578125" style="44"/>
    <col min="2338" max="2338" width="13.85546875" style="44" customWidth="1"/>
    <col min="2339" max="2568" width="11.42578125" style="44"/>
    <col min="2569" max="2569" width="12.85546875" style="44" customWidth="1"/>
    <col min="2570" max="2593" width="11.42578125" style="44"/>
    <col min="2594" max="2594" width="13.85546875" style="44" customWidth="1"/>
    <col min="2595" max="2824" width="11.42578125" style="44"/>
    <col min="2825" max="2825" width="12.85546875" style="44" customWidth="1"/>
    <col min="2826" max="2849" width="11.42578125" style="44"/>
    <col min="2850" max="2850" width="13.85546875" style="44" customWidth="1"/>
    <col min="2851" max="3080" width="11.42578125" style="44"/>
    <col min="3081" max="3081" width="12.85546875" style="44" customWidth="1"/>
    <col min="3082" max="3105" width="11.42578125" style="44"/>
    <col min="3106" max="3106" width="13.85546875" style="44" customWidth="1"/>
    <col min="3107" max="3336" width="11.42578125" style="44"/>
    <col min="3337" max="3337" width="12.85546875" style="44" customWidth="1"/>
    <col min="3338" max="3361" width="11.42578125" style="44"/>
    <col min="3362" max="3362" width="13.85546875" style="44" customWidth="1"/>
    <col min="3363" max="3592" width="11.42578125" style="44"/>
    <col min="3593" max="3593" width="12.85546875" style="44" customWidth="1"/>
    <col min="3594" max="3617" width="11.42578125" style="44"/>
    <col min="3618" max="3618" width="13.85546875" style="44" customWidth="1"/>
    <col min="3619" max="3848" width="11.42578125" style="44"/>
    <col min="3849" max="3849" width="12.85546875" style="44" customWidth="1"/>
    <col min="3850" max="3873" width="11.42578125" style="44"/>
    <col min="3874" max="3874" width="13.85546875" style="44" customWidth="1"/>
    <col min="3875" max="4104" width="11.42578125" style="44"/>
    <col min="4105" max="4105" width="12.85546875" style="44" customWidth="1"/>
    <col min="4106" max="4129" width="11.42578125" style="44"/>
    <col min="4130" max="4130" width="13.85546875" style="44" customWidth="1"/>
    <col min="4131" max="4360" width="11.42578125" style="44"/>
    <col min="4361" max="4361" width="12.85546875" style="44" customWidth="1"/>
    <col min="4362" max="4385" width="11.42578125" style="44"/>
    <col min="4386" max="4386" width="13.85546875" style="44" customWidth="1"/>
    <col min="4387" max="4616" width="11.42578125" style="44"/>
    <col min="4617" max="4617" width="12.85546875" style="44" customWidth="1"/>
    <col min="4618" max="4641" width="11.42578125" style="44"/>
    <col min="4642" max="4642" width="13.85546875" style="44" customWidth="1"/>
    <col min="4643" max="4872" width="11.42578125" style="44"/>
    <col min="4873" max="4873" width="12.85546875" style="44" customWidth="1"/>
    <col min="4874" max="4897" width="11.42578125" style="44"/>
    <col min="4898" max="4898" width="13.85546875" style="44" customWidth="1"/>
    <col min="4899" max="5128" width="11.42578125" style="44"/>
    <col min="5129" max="5129" width="12.85546875" style="44" customWidth="1"/>
    <col min="5130" max="5153" width="11.42578125" style="44"/>
    <col min="5154" max="5154" width="13.85546875" style="44" customWidth="1"/>
    <col min="5155" max="5384" width="11.42578125" style="44"/>
    <col min="5385" max="5385" width="12.85546875" style="44" customWidth="1"/>
    <col min="5386" max="5409" width="11.42578125" style="44"/>
    <col min="5410" max="5410" width="13.85546875" style="44" customWidth="1"/>
    <col min="5411" max="5640" width="11.42578125" style="44"/>
    <col min="5641" max="5641" width="12.85546875" style="44" customWidth="1"/>
    <col min="5642" max="5665" width="11.42578125" style="44"/>
    <col min="5666" max="5666" width="13.85546875" style="44" customWidth="1"/>
    <col min="5667" max="5896" width="11.42578125" style="44"/>
    <col min="5897" max="5897" width="12.85546875" style="44" customWidth="1"/>
    <col min="5898" max="5921" width="11.42578125" style="44"/>
    <col min="5922" max="5922" width="13.85546875" style="44" customWidth="1"/>
    <col min="5923" max="6152" width="11.42578125" style="44"/>
    <col min="6153" max="6153" width="12.85546875" style="44" customWidth="1"/>
    <col min="6154" max="6177" width="11.42578125" style="44"/>
    <col min="6178" max="6178" width="13.85546875" style="44" customWidth="1"/>
    <col min="6179" max="6408" width="11.42578125" style="44"/>
    <col min="6409" max="6409" width="12.85546875" style="44" customWidth="1"/>
    <col min="6410" max="6433" width="11.42578125" style="44"/>
    <col min="6434" max="6434" width="13.85546875" style="44" customWidth="1"/>
    <col min="6435" max="6664" width="11.42578125" style="44"/>
    <col min="6665" max="6665" width="12.85546875" style="44" customWidth="1"/>
    <col min="6666" max="6689" width="11.42578125" style="44"/>
    <col min="6690" max="6690" width="13.85546875" style="44" customWidth="1"/>
    <col min="6691" max="6920" width="11.42578125" style="44"/>
    <col min="6921" max="6921" width="12.85546875" style="44" customWidth="1"/>
    <col min="6922" max="6945" width="11.42578125" style="44"/>
    <col min="6946" max="6946" width="13.85546875" style="44" customWidth="1"/>
    <col min="6947" max="7176" width="11.42578125" style="44"/>
    <col min="7177" max="7177" width="12.85546875" style="44" customWidth="1"/>
    <col min="7178" max="7201" width="11.42578125" style="44"/>
    <col min="7202" max="7202" width="13.85546875" style="44" customWidth="1"/>
    <col min="7203" max="7432" width="11.42578125" style="44"/>
    <col min="7433" max="7433" width="12.85546875" style="44" customWidth="1"/>
    <col min="7434" max="7457" width="11.42578125" style="44"/>
    <col min="7458" max="7458" width="13.85546875" style="44" customWidth="1"/>
    <col min="7459" max="7688" width="11.42578125" style="44"/>
    <col min="7689" max="7689" width="12.85546875" style="44" customWidth="1"/>
    <col min="7690" max="7713" width="11.42578125" style="44"/>
    <col min="7714" max="7714" width="13.85546875" style="44" customWidth="1"/>
    <col min="7715" max="7944" width="11.42578125" style="44"/>
    <col min="7945" max="7945" width="12.85546875" style="44" customWidth="1"/>
    <col min="7946" max="7969" width="11.42578125" style="44"/>
    <col min="7970" max="7970" width="13.85546875" style="44" customWidth="1"/>
    <col min="7971" max="8200" width="11.42578125" style="44"/>
    <col min="8201" max="8201" width="12.85546875" style="44" customWidth="1"/>
    <col min="8202" max="8225" width="11.42578125" style="44"/>
    <col min="8226" max="8226" width="13.85546875" style="44" customWidth="1"/>
    <col min="8227" max="8456" width="11.42578125" style="44"/>
    <col min="8457" max="8457" width="12.85546875" style="44" customWidth="1"/>
    <col min="8458" max="8481" width="11.42578125" style="44"/>
    <col min="8482" max="8482" width="13.85546875" style="44" customWidth="1"/>
    <col min="8483" max="8712" width="11.42578125" style="44"/>
    <col min="8713" max="8713" width="12.85546875" style="44" customWidth="1"/>
    <col min="8714" max="8737" width="11.42578125" style="44"/>
    <col min="8738" max="8738" width="13.85546875" style="44" customWidth="1"/>
    <col min="8739" max="8968" width="11.42578125" style="44"/>
    <col min="8969" max="8969" width="12.85546875" style="44" customWidth="1"/>
    <col min="8970" max="8993" width="11.42578125" style="44"/>
    <col min="8994" max="8994" width="13.85546875" style="44" customWidth="1"/>
    <col min="8995" max="9224" width="11.42578125" style="44"/>
    <col min="9225" max="9225" width="12.85546875" style="44" customWidth="1"/>
    <col min="9226" max="9249" width="11.42578125" style="44"/>
    <col min="9250" max="9250" width="13.85546875" style="44" customWidth="1"/>
    <col min="9251" max="9480" width="11.42578125" style="44"/>
    <col min="9481" max="9481" width="12.85546875" style="44" customWidth="1"/>
    <col min="9482" max="9505" width="11.42578125" style="44"/>
    <col min="9506" max="9506" width="13.85546875" style="44" customWidth="1"/>
    <col min="9507" max="9736" width="11.42578125" style="44"/>
    <col min="9737" max="9737" width="12.85546875" style="44" customWidth="1"/>
    <col min="9738" max="9761" width="11.42578125" style="44"/>
    <col min="9762" max="9762" width="13.85546875" style="44" customWidth="1"/>
    <col min="9763" max="9992" width="11.42578125" style="44"/>
    <col min="9993" max="9993" width="12.85546875" style="44" customWidth="1"/>
    <col min="9994" max="10017" width="11.42578125" style="44"/>
    <col min="10018" max="10018" width="13.85546875" style="44" customWidth="1"/>
    <col min="10019" max="10248" width="11.42578125" style="44"/>
    <col min="10249" max="10249" width="12.85546875" style="44" customWidth="1"/>
    <col min="10250" max="10273" width="11.42578125" style="44"/>
    <col min="10274" max="10274" width="13.85546875" style="44" customWidth="1"/>
    <col min="10275" max="10504" width="11.42578125" style="44"/>
    <col min="10505" max="10505" width="12.85546875" style="44" customWidth="1"/>
    <col min="10506" max="10529" width="11.42578125" style="44"/>
    <col min="10530" max="10530" width="13.85546875" style="44" customWidth="1"/>
    <col min="10531" max="10760" width="11.42578125" style="44"/>
    <col min="10761" max="10761" width="12.85546875" style="44" customWidth="1"/>
    <col min="10762" max="10785" width="11.42578125" style="44"/>
    <col min="10786" max="10786" width="13.85546875" style="44" customWidth="1"/>
    <col min="10787" max="11016" width="11.42578125" style="44"/>
    <col min="11017" max="11017" width="12.85546875" style="44" customWidth="1"/>
    <col min="11018" max="11041" width="11.42578125" style="44"/>
    <col min="11042" max="11042" width="13.85546875" style="44" customWidth="1"/>
    <col min="11043" max="11272" width="11.42578125" style="44"/>
    <col min="11273" max="11273" width="12.85546875" style="44" customWidth="1"/>
    <col min="11274" max="11297" width="11.42578125" style="44"/>
    <col min="11298" max="11298" width="13.85546875" style="44" customWidth="1"/>
    <col min="11299" max="11528" width="11.42578125" style="44"/>
    <col min="11529" max="11529" width="12.85546875" style="44" customWidth="1"/>
    <col min="11530" max="11553" width="11.42578125" style="44"/>
    <col min="11554" max="11554" width="13.85546875" style="44" customWidth="1"/>
    <col min="11555" max="11784" width="11.42578125" style="44"/>
    <col min="11785" max="11785" width="12.85546875" style="44" customWidth="1"/>
    <col min="11786" max="11809" width="11.42578125" style="44"/>
    <col min="11810" max="11810" width="13.85546875" style="44" customWidth="1"/>
    <col min="11811" max="12040" width="11.42578125" style="44"/>
    <col min="12041" max="12041" width="12.85546875" style="44" customWidth="1"/>
    <col min="12042" max="12065" width="11.42578125" style="44"/>
    <col min="12066" max="12066" width="13.85546875" style="44" customWidth="1"/>
    <col min="12067" max="12296" width="11.42578125" style="44"/>
    <col min="12297" max="12297" width="12.85546875" style="44" customWidth="1"/>
    <col min="12298" max="12321" width="11.42578125" style="44"/>
    <col min="12322" max="12322" width="13.85546875" style="44" customWidth="1"/>
    <col min="12323" max="12552" width="11.42578125" style="44"/>
    <col min="12553" max="12553" width="12.85546875" style="44" customWidth="1"/>
    <col min="12554" max="12577" width="11.42578125" style="44"/>
    <col min="12578" max="12578" width="13.85546875" style="44" customWidth="1"/>
    <col min="12579" max="12808" width="11.42578125" style="44"/>
    <col min="12809" max="12809" width="12.85546875" style="44" customWidth="1"/>
    <col min="12810" max="12833" width="11.42578125" style="44"/>
    <col min="12834" max="12834" width="13.85546875" style="44" customWidth="1"/>
    <col min="12835" max="13064" width="11.42578125" style="44"/>
    <col min="13065" max="13065" width="12.85546875" style="44" customWidth="1"/>
    <col min="13066" max="13089" width="11.42578125" style="44"/>
    <col min="13090" max="13090" width="13.85546875" style="44" customWidth="1"/>
    <col min="13091" max="13320" width="11.42578125" style="44"/>
    <col min="13321" max="13321" width="12.85546875" style="44" customWidth="1"/>
    <col min="13322" max="13345" width="11.42578125" style="44"/>
    <col min="13346" max="13346" width="13.85546875" style="44" customWidth="1"/>
    <col min="13347" max="13576" width="11.42578125" style="44"/>
    <col min="13577" max="13577" width="12.85546875" style="44" customWidth="1"/>
    <col min="13578" max="13601" width="11.42578125" style="44"/>
    <col min="13602" max="13602" width="13.85546875" style="44" customWidth="1"/>
    <col min="13603" max="13832" width="11.42578125" style="44"/>
    <col min="13833" max="13833" width="12.85546875" style="44" customWidth="1"/>
    <col min="13834" max="13857" width="11.42578125" style="44"/>
    <col min="13858" max="13858" width="13.85546875" style="44" customWidth="1"/>
    <col min="13859" max="14088" width="11.42578125" style="44"/>
    <col min="14089" max="14089" width="12.85546875" style="44" customWidth="1"/>
    <col min="14090" max="14113" width="11.42578125" style="44"/>
    <col min="14114" max="14114" width="13.85546875" style="44" customWidth="1"/>
    <col min="14115" max="14344" width="11.42578125" style="44"/>
    <col min="14345" max="14345" width="12.85546875" style="44" customWidth="1"/>
    <col min="14346" max="14369" width="11.42578125" style="44"/>
    <col min="14370" max="14370" width="13.85546875" style="44" customWidth="1"/>
    <col min="14371" max="14600" width="11.42578125" style="44"/>
    <col min="14601" max="14601" width="12.85546875" style="44" customWidth="1"/>
    <col min="14602" max="14625" width="11.42578125" style="44"/>
    <col min="14626" max="14626" width="13.85546875" style="44" customWidth="1"/>
    <col min="14627" max="14856" width="11.42578125" style="44"/>
    <col min="14857" max="14857" width="12.85546875" style="44" customWidth="1"/>
    <col min="14858" max="14881" width="11.42578125" style="44"/>
    <col min="14882" max="14882" width="13.85546875" style="44" customWidth="1"/>
    <col min="14883" max="15112" width="11.42578125" style="44"/>
    <col min="15113" max="15113" width="12.85546875" style="44" customWidth="1"/>
    <col min="15114" max="15137" width="11.42578125" style="44"/>
    <col min="15138" max="15138" width="13.85546875" style="44" customWidth="1"/>
    <col min="15139" max="15368" width="11.42578125" style="44"/>
    <col min="15369" max="15369" width="12.85546875" style="44" customWidth="1"/>
    <col min="15370" max="15393" width="11.42578125" style="44"/>
    <col min="15394" max="15394" width="13.85546875" style="44" customWidth="1"/>
    <col min="15395" max="15624" width="11.42578125" style="44"/>
    <col min="15625" max="15625" width="12.85546875" style="44" customWidth="1"/>
    <col min="15626" max="15649" width="11.42578125" style="44"/>
    <col min="15650" max="15650" width="13.85546875" style="44" customWidth="1"/>
    <col min="15651" max="15880" width="11.42578125" style="44"/>
    <col min="15881" max="15881" width="12.85546875" style="44" customWidth="1"/>
    <col min="15882" max="15905" width="11.42578125" style="44"/>
    <col min="15906" max="15906" width="13.85546875" style="44" customWidth="1"/>
    <col min="15907" max="16136" width="11.42578125" style="44"/>
    <col min="16137" max="16137" width="12.85546875" style="44" customWidth="1"/>
    <col min="16138" max="16161" width="11.42578125" style="44"/>
    <col min="16162" max="16162" width="13.85546875" style="44" customWidth="1"/>
    <col min="16163" max="16384" width="11.42578125" style="44"/>
  </cols>
  <sheetData>
    <row r="27" spans="2:12" ht="12.75" customHeight="1"/>
    <row r="28" spans="2:12"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</row>
    <row r="29" spans="2:12" ht="24.95" customHeight="1"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2:12" ht="15" customHeight="1" thickBot="1"/>
    <row r="31" spans="2:12" ht="30" customHeight="1" thickBot="1">
      <c r="I31" s="41" t="s">
        <v>60</v>
      </c>
    </row>
  </sheetData>
  <hyperlinks>
    <hyperlink ref="I31" location="'Pernoctaciones munic y tipologí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6" max="4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26">
    <tabColor rgb="FF000099"/>
    <pageSetUpPr autoPageBreaks="0" fitToPage="1"/>
  </sheetPr>
  <dimension ref="B1:P49"/>
  <sheetViews>
    <sheetView showGridLines="0" showRowColHeaders="0" showOutlineSymbols="0" zoomScaleNormal="100" workbookViewId="0">
      <selection activeCell="I20" sqref="I20"/>
    </sheetView>
  </sheetViews>
  <sheetFormatPr baseColWidth="10" defaultRowHeight="12.75"/>
  <cols>
    <col min="1" max="1" width="15.7109375" style="44" customWidth="1"/>
    <col min="2" max="2" width="23.7109375" style="44" customWidth="1"/>
    <col min="3" max="3" width="11.140625" style="44" customWidth="1"/>
    <col min="4" max="4" width="10.7109375" style="44" customWidth="1"/>
    <col min="5" max="5" width="11.140625" style="44" customWidth="1"/>
    <col min="6" max="7" width="10.7109375" style="44" customWidth="1"/>
    <col min="8" max="8" width="11.42578125" style="44"/>
    <col min="9" max="9" width="23.7109375" style="44" customWidth="1"/>
    <col min="10" max="10" width="11.140625" style="44" customWidth="1"/>
    <col min="11" max="11" width="10.7109375" style="44" customWidth="1"/>
    <col min="12" max="12" width="11.140625" style="44" customWidth="1"/>
    <col min="13" max="14" width="10.7109375" style="44" customWidth="1"/>
    <col min="15" max="15" width="13.28515625" style="44" customWidth="1"/>
    <col min="16" max="257" width="11.42578125" style="44"/>
    <col min="258" max="258" width="36.7109375" style="44" customWidth="1"/>
    <col min="259" max="259" width="12.7109375" style="44" customWidth="1"/>
    <col min="260" max="260" width="10.7109375" style="44" customWidth="1"/>
    <col min="261" max="261" width="12.7109375" style="44" customWidth="1"/>
    <col min="262" max="263" width="10.7109375" style="44" customWidth="1"/>
    <col min="264" max="270" width="11.42578125" style="44"/>
    <col min="271" max="271" width="13.28515625" style="44" customWidth="1"/>
    <col min="272" max="513" width="11.42578125" style="44"/>
    <col min="514" max="514" width="36.7109375" style="44" customWidth="1"/>
    <col min="515" max="515" width="12.7109375" style="44" customWidth="1"/>
    <col min="516" max="516" width="10.7109375" style="44" customWidth="1"/>
    <col min="517" max="517" width="12.7109375" style="44" customWidth="1"/>
    <col min="518" max="519" width="10.7109375" style="44" customWidth="1"/>
    <col min="520" max="526" width="11.42578125" style="44"/>
    <col min="527" max="527" width="13.28515625" style="44" customWidth="1"/>
    <col min="528" max="769" width="11.42578125" style="44"/>
    <col min="770" max="770" width="36.7109375" style="44" customWidth="1"/>
    <col min="771" max="771" width="12.7109375" style="44" customWidth="1"/>
    <col min="772" max="772" width="10.7109375" style="44" customWidth="1"/>
    <col min="773" max="773" width="12.7109375" style="44" customWidth="1"/>
    <col min="774" max="775" width="10.7109375" style="44" customWidth="1"/>
    <col min="776" max="782" width="11.42578125" style="44"/>
    <col min="783" max="783" width="13.28515625" style="44" customWidth="1"/>
    <col min="784" max="1025" width="11.42578125" style="44"/>
    <col min="1026" max="1026" width="36.7109375" style="44" customWidth="1"/>
    <col min="1027" max="1027" width="12.7109375" style="44" customWidth="1"/>
    <col min="1028" max="1028" width="10.7109375" style="44" customWidth="1"/>
    <col min="1029" max="1029" width="12.7109375" style="44" customWidth="1"/>
    <col min="1030" max="1031" width="10.7109375" style="44" customWidth="1"/>
    <col min="1032" max="1038" width="11.42578125" style="44"/>
    <col min="1039" max="1039" width="13.28515625" style="44" customWidth="1"/>
    <col min="1040" max="1281" width="11.42578125" style="44"/>
    <col min="1282" max="1282" width="36.7109375" style="44" customWidth="1"/>
    <col min="1283" max="1283" width="12.7109375" style="44" customWidth="1"/>
    <col min="1284" max="1284" width="10.7109375" style="44" customWidth="1"/>
    <col min="1285" max="1285" width="12.7109375" style="44" customWidth="1"/>
    <col min="1286" max="1287" width="10.7109375" style="44" customWidth="1"/>
    <col min="1288" max="1294" width="11.42578125" style="44"/>
    <col min="1295" max="1295" width="13.28515625" style="44" customWidth="1"/>
    <col min="1296" max="1537" width="11.42578125" style="44"/>
    <col min="1538" max="1538" width="36.7109375" style="44" customWidth="1"/>
    <col min="1539" max="1539" width="12.7109375" style="44" customWidth="1"/>
    <col min="1540" max="1540" width="10.7109375" style="44" customWidth="1"/>
    <col min="1541" max="1541" width="12.7109375" style="44" customWidth="1"/>
    <col min="1542" max="1543" width="10.7109375" style="44" customWidth="1"/>
    <col min="1544" max="1550" width="11.42578125" style="44"/>
    <col min="1551" max="1551" width="13.28515625" style="44" customWidth="1"/>
    <col min="1552" max="1793" width="11.42578125" style="44"/>
    <col min="1794" max="1794" width="36.7109375" style="44" customWidth="1"/>
    <col min="1795" max="1795" width="12.7109375" style="44" customWidth="1"/>
    <col min="1796" max="1796" width="10.7109375" style="44" customWidth="1"/>
    <col min="1797" max="1797" width="12.7109375" style="44" customWidth="1"/>
    <col min="1798" max="1799" width="10.7109375" style="44" customWidth="1"/>
    <col min="1800" max="1806" width="11.42578125" style="44"/>
    <col min="1807" max="1807" width="13.28515625" style="44" customWidth="1"/>
    <col min="1808" max="2049" width="11.42578125" style="44"/>
    <col min="2050" max="2050" width="36.7109375" style="44" customWidth="1"/>
    <col min="2051" max="2051" width="12.7109375" style="44" customWidth="1"/>
    <col min="2052" max="2052" width="10.7109375" style="44" customWidth="1"/>
    <col min="2053" max="2053" width="12.7109375" style="44" customWidth="1"/>
    <col min="2054" max="2055" width="10.7109375" style="44" customWidth="1"/>
    <col min="2056" max="2062" width="11.42578125" style="44"/>
    <col min="2063" max="2063" width="13.28515625" style="44" customWidth="1"/>
    <col min="2064" max="2305" width="11.42578125" style="44"/>
    <col min="2306" max="2306" width="36.7109375" style="44" customWidth="1"/>
    <col min="2307" max="2307" width="12.7109375" style="44" customWidth="1"/>
    <col min="2308" max="2308" width="10.7109375" style="44" customWidth="1"/>
    <col min="2309" max="2309" width="12.7109375" style="44" customWidth="1"/>
    <col min="2310" max="2311" width="10.7109375" style="44" customWidth="1"/>
    <col min="2312" max="2318" width="11.42578125" style="44"/>
    <col min="2319" max="2319" width="13.28515625" style="44" customWidth="1"/>
    <col min="2320" max="2561" width="11.42578125" style="44"/>
    <col min="2562" max="2562" width="36.7109375" style="44" customWidth="1"/>
    <col min="2563" max="2563" width="12.7109375" style="44" customWidth="1"/>
    <col min="2564" max="2564" width="10.7109375" style="44" customWidth="1"/>
    <col min="2565" max="2565" width="12.7109375" style="44" customWidth="1"/>
    <col min="2566" max="2567" width="10.7109375" style="44" customWidth="1"/>
    <col min="2568" max="2574" width="11.42578125" style="44"/>
    <col min="2575" max="2575" width="13.28515625" style="44" customWidth="1"/>
    <col min="2576" max="2817" width="11.42578125" style="44"/>
    <col min="2818" max="2818" width="36.7109375" style="44" customWidth="1"/>
    <col min="2819" max="2819" width="12.7109375" style="44" customWidth="1"/>
    <col min="2820" max="2820" width="10.7109375" style="44" customWidth="1"/>
    <col min="2821" max="2821" width="12.7109375" style="44" customWidth="1"/>
    <col min="2822" max="2823" width="10.7109375" style="44" customWidth="1"/>
    <col min="2824" max="2830" width="11.42578125" style="44"/>
    <col min="2831" max="2831" width="13.28515625" style="44" customWidth="1"/>
    <col min="2832" max="3073" width="11.42578125" style="44"/>
    <col min="3074" max="3074" width="36.7109375" style="44" customWidth="1"/>
    <col min="3075" max="3075" width="12.7109375" style="44" customWidth="1"/>
    <col min="3076" max="3076" width="10.7109375" style="44" customWidth="1"/>
    <col min="3077" max="3077" width="12.7109375" style="44" customWidth="1"/>
    <col min="3078" max="3079" width="10.7109375" style="44" customWidth="1"/>
    <col min="3080" max="3086" width="11.42578125" style="44"/>
    <col min="3087" max="3087" width="13.28515625" style="44" customWidth="1"/>
    <col min="3088" max="3329" width="11.42578125" style="44"/>
    <col min="3330" max="3330" width="36.7109375" style="44" customWidth="1"/>
    <col min="3331" max="3331" width="12.7109375" style="44" customWidth="1"/>
    <col min="3332" max="3332" width="10.7109375" style="44" customWidth="1"/>
    <col min="3333" max="3333" width="12.7109375" style="44" customWidth="1"/>
    <col min="3334" max="3335" width="10.7109375" style="44" customWidth="1"/>
    <col min="3336" max="3342" width="11.42578125" style="44"/>
    <col min="3343" max="3343" width="13.28515625" style="44" customWidth="1"/>
    <col min="3344" max="3585" width="11.42578125" style="44"/>
    <col min="3586" max="3586" width="36.7109375" style="44" customWidth="1"/>
    <col min="3587" max="3587" width="12.7109375" style="44" customWidth="1"/>
    <col min="3588" max="3588" width="10.7109375" style="44" customWidth="1"/>
    <col min="3589" max="3589" width="12.7109375" style="44" customWidth="1"/>
    <col min="3590" max="3591" width="10.7109375" style="44" customWidth="1"/>
    <col min="3592" max="3598" width="11.42578125" style="44"/>
    <col min="3599" max="3599" width="13.28515625" style="44" customWidth="1"/>
    <col min="3600" max="3841" width="11.42578125" style="44"/>
    <col min="3842" max="3842" width="36.7109375" style="44" customWidth="1"/>
    <col min="3843" max="3843" width="12.7109375" style="44" customWidth="1"/>
    <col min="3844" max="3844" width="10.7109375" style="44" customWidth="1"/>
    <col min="3845" max="3845" width="12.7109375" style="44" customWidth="1"/>
    <col min="3846" max="3847" width="10.7109375" style="44" customWidth="1"/>
    <col min="3848" max="3854" width="11.42578125" style="44"/>
    <col min="3855" max="3855" width="13.28515625" style="44" customWidth="1"/>
    <col min="3856" max="4097" width="11.42578125" style="44"/>
    <col min="4098" max="4098" width="36.7109375" style="44" customWidth="1"/>
    <col min="4099" max="4099" width="12.7109375" style="44" customWidth="1"/>
    <col min="4100" max="4100" width="10.7109375" style="44" customWidth="1"/>
    <col min="4101" max="4101" width="12.7109375" style="44" customWidth="1"/>
    <col min="4102" max="4103" width="10.7109375" style="44" customWidth="1"/>
    <col min="4104" max="4110" width="11.42578125" style="44"/>
    <col min="4111" max="4111" width="13.28515625" style="44" customWidth="1"/>
    <col min="4112" max="4353" width="11.42578125" style="44"/>
    <col min="4354" max="4354" width="36.7109375" style="44" customWidth="1"/>
    <col min="4355" max="4355" width="12.7109375" style="44" customWidth="1"/>
    <col min="4356" max="4356" width="10.7109375" style="44" customWidth="1"/>
    <col min="4357" max="4357" width="12.7109375" style="44" customWidth="1"/>
    <col min="4358" max="4359" width="10.7109375" style="44" customWidth="1"/>
    <col min="4360" max="4366" width="11.42578125" style="44"/>
    <col min="4367" max="4367" width="13.28515625" style="44" customWidth="1"/>
    <col min="4368" max="4609" width="11.42578125" style="44"/>
    <col min="4610" max="4610" width="36.7109375" style="44" customWidth="1"/>
    <col min="4611" max="4611" width="12.7109375" style="44" customWidth="1"/>
    <col min="4612" max="4612" width="10.7109375" style="44" customWidth="1"/>
    <col min="4613" max="4613" width="12.7109375" style="44" customWidth="1"/>
    <col min="4614" max="4615" width="10.7109375" style="44" customWidth="1"/>
    <col min="4616" max="4622" width="11.42578125" style="44"/>
    <col min="4623" max="4623" width="13.28515625" style="44" customWidth="1"/>
    <col min="4624" max="4865" width="11.42578125" style="44"/>
    <col min="4866" max="4866" width="36.7109375" style="44" customWidth="1"/>
    <col min="4867" max="4867" width="12.7109375" style="44" customWidth="1"/>
    <col min="4868" max="4868" width="10.7109375" style="44" customWidth="1"/>
    <col min="4869" max="4869" width="12.7109375" style="44" customWidth="1"/>
    <col min="4870" max="4871" width="10.7109375" style="44" customWidth="1"/>
    <col min="4872" max="4878" width="11.42578125" style="44"/>
    <col min="4879" max="4879" width="13.28515625" style="44" customWidth="1"/>
    <col min="4880" max="5121" width="11.42578125" style="44"/>
    <col min="5122" max="5122" width="36.7109375" style="44" customWidth="1"/>
    <col min="5123" max="5123" width="12.7109375" style="44" customWidth="1"/>
    <col min="5124" max="5124" width="10.7109375" style="44" customWidth="1"/>
    <col min="5125" max="5125" width="12.7109375" style="44" customWidth="1"/>
    <col min="5126" max="5127" width="10.7109375" style="44" customWidth="1"/>
    <col min="5128" max="5134" width="11.42578125" style="44"/>
    <col min="5135" max="5135" width="13.28515625" style="44" customWidth="1"/>
    <col min="5136" max="5377" width="11.42578125" style="44"/>
    <col min="5378" max="5378" width="36.7109375" style="44" customWidth="1"/>
    <col min="5379" max="5379" width="12.7109375" style="44" customWidth="1"/>
    <col min="5380" max="5380" width="10.7109375" style="44" customWidth="1"/>
    <col min="5381" max="5381" width="12.7109375" style="44" customWidth="1"/>
    <col min="5382" max="5383" width="10.7109375" style="44" customWidth="1"/>
    <col min="5384" max="5390" width="11.42578125" style="44"/>
    <col min="5391" max="5391" width="13.28515625" style="44" customWidth="1"/>
    <col min="5392" max="5633" width="11.42578125" style="44"/>
    <col min="5634" max="5634" width="36.7109375" style="44" customWidth="1"/>
    <col min="5635" max="5635" width="12.7109375" style="44" customWidth="1"/>
    <col min="5636" max="5636" width="10.7109375" style="44" customWidth="1"/>
    <col min="5637" max="5637" width="12.7109375" style="44" customWidth="1"/>
    <col min="5638" max="5639" width="10.7109375" style="44" customWidth="1"/>
    <col min="5640" max="5646" width="11.42578125" style="44"/>
    <col min="5647" max="5647" width="13.28515625" style="44" customWidth="1"/>
    <col min="5648" max="5889" width="11.42578125" style="44"/>
    <col min="5890" max="5890" width="36.7109375" style="44" customWidth="1"/>
    <col min="5891" max="5891" width="12.7109375" style="44" customWidth="1"/>
    <col min="5892" max="5892" width="10.7109375" style="44" customWidth="1"/>
    <col min="5893" max="5893" width="12.7109375" style="44" customWidth="1"/>
    <col min="5894" max="5895" width="10.7109375" style="44" customWidth="1"/>
    <col min="5896" max="5902" width="11.42578125" style="44"/>
    <col min="5903" max="5903" width="13.28515625" style="44" customWidth="1"/>
    <col min="5904" max="6145" width="11.42578125" style="44"/>
    <col min="6146" max="6146" width="36.7109375" style="44" customWidth="1"/>
    <col min="6147" max="6147" width="12.7109375" style="44" customWidth="1"/>
    <col min="6148" max="6148" width="10.7109375" style="44" customWidth="1"/>
    <col min="6149" max="6149" width="12.7109375" style="44" customWidth="1"/>
    <col min="6150" max="6151" width="10.7109375" style="44" customWidth="1"/>
    <col min="6152" max="6158" width="11.42578125" style="44"/>
    <col min="6159" max="6159" width="13.28515625" style="44" customWidth="1"/>
    <col min="6160" max="6401" width="11.42578125" style="44"/>
    <col min="6402" max="6402" width="36.7109375" style="44" customWidth="1"/>
    <col min="6403" max="6403" width="12.7109375" style="44" customWidth="1"/>
    <col min="6404" max="6404" width="10.7109375" style="44" customWidth="1"/>
    <col min="6405" max="6405" width="12.7109375" style="44" customWidth="1"/>
    <col min="6406" max="6407" width="10.7109375" style="44" customWidth="1"/>
    <col min="6408" max="6414" width="11.42578125" style="44"/>
    <col min="6415" max="6415" width="13.28515625" style="44" customWidth="1"/>
    <col min="6416" max="6657" width="11.42578125" style="44"/>
    <col min="6658" max="6658" width="36.7109375" style="44" customWidth="1"/>
    <col min="6659" max="6659" width="12.7109375" style="44" customWidth="1"/>
    <col min="6660" max="6660" width="10.7109375" style="44" customWidth="1"/>
    <col min="6661" max="6661" width="12.7109375" style="44" customWidth="1"/>
    <col min="6662" max="6663" width="10.7109375" style="44" customWidth="1"/>
    <col min="6664" max="6670" width="11.42578125" style="44"/>
    <col min="6671" max="6671" width="13.28515625" style="44" customWidth="1"/>
    <col min="6672" max="6913" width="11.42578125" style="44"/>
    <col min="6914" max="6914" width="36.7109375" style="44" customWidth="1"/>
    <col min="6915" max="6915" width="12.7109375" style="44" customWidth="1"/>
    <col min="6916" max="6916" width="10.7109375" style="44" customWidth="1"/>
    <col min="6917" max="6917" width="12.7109375" style="44" customWidth="1"/>
    <col min="6918" max="6919" width="10.7109375" style="44" customWidth="1"/>
    <col min="6920" max="6926" width="11.42578125" style="44"/>
    <col min="6927" max="6927" width="13.28515625" style="44" customWidth="1"/>
    <col min="6928" max="7169" width="11.42578125" style="44"/>
    <col min="7170" max="7170" width="36.7109375" style="44" customWidth="1"/>
    <col min="7171" max="7171" width="12.7109375" style="44" customWidth="1"/>
    <col min="7172" max="7172" width="10.7109375" style="44" customWidth="1"/>
    <col min="7173" max="7173" width="12.7109375" style="44" customWidth="1"/>
    <col min="7174" max="7175" width="10.7109375" style="44" customWidth="1"/>
    <col min="7176" max="7182" width="11.42578125" style="44"/>
    <col min="7183" max="7183" width="13.28515625" style="44" customWidth="1"/>
    <col min="7184" max="7425" width="11.42578125" style="44"/>
    <col min="7426" max="7426" width="36.7109375" style="44" customWidth="1"/>
    <col min="7427" max="7427" width="12.7109375" style="44" customWidth="1"/>
    <col min="7428" max="7428" width="10.7109375" style="44" customWidth="1"/>
    <col min="7429" max="7429" width="12.7109375" style="44" customWidth="1"/>
    <col min="7430" max="7431" width="10.7109375" style="44" customWidth="1"/>
    <col min="7432" max="7438" width="11.42578125" style="44"/>
    <col min="7439" max="7439" width="13.28515625" style="44" customWidth="1"/>
    <col min="7440" max="7681" width="11.42578125" style="44"/>
    <col min="7682" max="7682" width="36.7109375" style="44" customWidth="1"/>
    <col min="7683" max="7683" width="12.7109375" style="44" customWidth="1"/>
    <col min="7684" max="7684" width="10.7109375" style="44" customWidth="1"/>
    <col min="7685" max="7685" width="12.7109375" style="44" customWidth="1"/>
    <col min="7686" max="7687" width="10.7109375" style="44" customWidth="1"/>
    <col min="7688" max="7694" width="11.42578125" style="44"/>
    <col min="7695" max="7695" width="13.28515625" style="44" customWidth="1"/>
    <col min="7696" max="7937" width="11.42578125" style="44"/>
    <col min="7938" max="7938" width="36.7109375" style="44" customWidth="1"/>
    <col min="7939" max="7939" width="12.7109375" style="44" customWidth="1"/>
    <col min="7940" max="7940" width="10.7109375" style="44" customWidth="1"/>
    <col min="7941" max="7941" width="12.7109375" style="44" customWidth="1"/>
    <col min="7942" max="7943" width="10.7109375" style="44" customWidth="1"/>
    <col min="7944" max="7950" width="11.42578125" style="44"/>
    <col min="7951" max="7951" width="13.28515625" style="44" customWidth="1"/>
    <col min="7952" max="8193" width="11.42578125" style="44"/>
    <col min="8194" max="8194" width="36.7109375" style="44" customWidth="1"/>
    <col min="8195" max="8195" width="12.7109375" style="44" customWidth="1"/>
    <col min="8196" max="8196" width="10.7109375" style="44" customWidth="1"/>
    <col min="8197" max="8197" width="12.7109375" style="44" customWidth="1"/>
    <col min="8198" max="8199" width="10.7109375" style="44" customWidth="1"/>
    <col min="8200" max="8206" width="11.42578125" style="44"/>
    <col min="8207" max="8207" width="13.28515625" style="44" customWidth="1"/>
    <col min="8208" max="8449" width="11.42578125" style="44"/>
    <col min="8450" max="8450" width="36.7109375" style="44" customWidth="1"/>
    <col min="8451" max="8451" width="12.7109375" style="44" customWidth="1"/>
    <col min="8452" max="8452" width="10.7109375" style="44" customWidth="1"/>
    <col min="8453" max="8453" width="12.7109375" style="44" customWidth="1"/>
    <col min="8454" max="8455" width="10.7109375" style="44" customWidth="1"/>
    <col min="8456" max="8462" width="11.42578125" style="44"/>
    <col min="8463" max="8463" width="13.28515625" style="44" customWidth="1"/>
    <col min="8464" max="8705" width="11.42578125" style="44"/>
    <col min="8706" max="8706" width="36.7109375" style="44" customWidth="1"/>
    <col min="8707" max="8707" width="12.7109375" style="44" customWidth="1"/>
    <col min="8708" max="8708" width="10.7109375" style="44" customWidth="1"/>
    <col min="8709" max="8709" width="12.7109375" style="44" customWidth="1"/>
    <col min="8710" max="8711" width="10.7109375" style="44" customWidth="1"/>
    <col min="8712" max="8718" width="11.42578125" style="44"/>
    <col min="8719" max="8719" width="13.28515625" style="44" customWidth="1"/>
    <col min="8720" max="8961" width="11.42578125" style="44"/>
    <col min="8962" max="8962" width="36.7109375" style="44" customWidth="1"/>
    <col min="8963" max="8963" width="12.7109375" style="44" customWidth="1"/>
    <col min="8964" max="8964" width="10.7109375" style="44" customWidth="1"/>
    <col min="8965" max="8965" width="12.7109375" style="44" customWidth="1"/>
    <col min="8966" max="8967" width="10.7109375" style="44" customWidth="1"/>
    <col min="8968" max="8974" width="11.42578125" style="44"/>
    <col min="8975" max="8975" width="13.28515625" style="44" customWidth="1"/>
    <col min="8976" max="9217" width="11.42578125" style="44"/>
    <col min="9218" max="9218" width="36.7109375" style="44" customWidth="1"/>
    <col min="9219" max="9219" width="12.7109375" style="44" customWidth="1"/>
    <col min="9220" max="9220" width="10.7109375" style="44" customWidth="1"/>
    <col min="9221" max="9221" width="12.7109375" style="44" customWidth="1"/>
    <col min="9222" max="9223" width="10.7109375" style="44" customWidth="1"/>
    <col min="9224" max="9230" width="11.42578125" style="44"/>
    <col min="9231" max="9231" width="13.28515625" style="44" customWidth="1"/>
    <col min="9232" max="9473" width="11.42578125" style="44"/>
    <col min="9474" max="9474" width="36.7109375" style="44" customWidth="1"/>
    <col min="9475" max="9475" width="12.7109375" style="44" customWidth="1"/>
    <col min="9476" max="9476" width="10.7109375" style="44" customWidth="1"/>
    <col min="9477" max="9477" width="12.7109375" style="44" customWidth="1"/>
    <col min="9478" max="9479" width="10.7109375" style="44" customWidth="1"/>
    <col min="9480" max="9486" width="11.42578125" style="44"/>
    <col min="9487" max="9487" width="13.28515625" style="44" customWidth="1"/>
    <col min="9488" max="9729" width="11.42578125" style="44"/>
    <col min="9730" max="9730" width="36.7109375" style="44" customWidth="1"/>
    <col min="9731" max="9731" width="12.7109375" style="44" customWidth="1"/>
    <col min="9732" max="9732" width="10.7109375" style="44" customWidth="1"/>
    <col min="9733" max="9733" width="12.7109375" style="44" customWidth="1"/>
    <col min="9734" max="9735" width="10.7109375" style="44" customWidth="1"/>
    <col min="9736" max="9742" width="11.42578125" style="44"/>
    <col min="9743" max="9743" width="13.28515625" style="44" customWidth="1"/>
    <col min="9744" max="9985" width="11.42578125" style="44"/>
    <col min="9986" max="9986" width="36.7109375" style="44" customWidth="1"/>
    <col min="9987" max="9987" width="12.7109375" style="44" customWidth="1"/>
    <col min="9988" max="9988" width="10.7109375" style="44" customWidth="1"/>
    <col min="9989" max="9989" width="12.7109375" style="44" customWidth="1"/>
    <col min="9990" max="9991" width="10.7109375" style="44" customWidth="1"/>
    <col min="9992" max="9998" width="11.42578125" style="44"/>
    <col min="9999" max="9999" width="13.28515625" style="44" customWidth="1"/>
    <col min="10000" max="10241" width="11.42578125" style="44"/>
    <col min="10242" max="10242" width="36.7109375" style="44" customWidth="1"/>
    <col min="10243" max="10243" width="12.7109375" style="44" customWidth="1"/>
    <col min="10244" max="10244" width="10.7109375" style="44" customWidth="1"/>
    <col min="10245" max="10245" width="12.7109375" style="44" customWidth="1"/>
    <col min="10246" max="10247" width="10.7109375" style="44" customWidth="1"/>
    <col min="10248" max="10254" width="11.42578125" style="44"/>
    <col min="10255" max="10255" width="13.28515625" style="44" customWidth="1"/>
    <col min="10256" max="10497" width="11.42578125" style="44"/>
    <col min="10498" max="10498" width="36.7109375" style="44" customWidth="1"/>
    <col min="10499" max="10499" width="12.7109375" style="44" customWidth="1"/>
    <col min="10500" max="10500" width="10.7109375" style="44" customWidth="1"/>
    <col min="10501" max="10501" width="12.7109375" style="44" customWidth="1"/>
    <col min="10502" max="10503" width="10.7109375" style="44" customWidth="1"/>
    <col min="10504" max="10510" width="11.42578125" style="44"/>
    <col min="10511" max="10511" width="13.28515625" style="44" customWidth="1"/>
    <col min="10512" max="10753" width="11.42578125" style="44"/>
    <col min="10754" max="10754" width="36.7109375" style="44" customWidth="1"/>
    <col min="10755" max="10755" width="12.7109375" style="44" customWidth="1"/>
    <col min="10756" max="10756" width="10.7109375" style="44" customWidth="1"/>
    <col min="10757" max="10757" width="12.7109375" style="44" customWidth="1"/>
    <col min="10758" max="10759" width="10.7109375" style="44" customWidth="1"/>
    <col min="10760" max="10766" width="11.42578125" style="44"/>
    <col min="10767" max="10767" width="13.28515625" style="44" customWidth="1"/>
    <col min="10768" max="11009" width="11.42578125" style="44"/>
    <col min="11010" max="11010" width="36.7109375" style="44" customWidth="1"/>
    <col min="11011" max="11011" width="12.7109375" style="44" customWidth="1"/>
    <col min="11012" max="11012" width="10.7109375" style="44" customWidth="1"/>
    <col min="11013" max="11013" width="12.7109375" style="44" customWidth="1"/>
    <col min="11014" max="11015" width="10.7109375" style="44" customWidth="1"/>
    <col min="11016" max="11022" width="11.42578125" style="44"/>
    <col min="11023" max="11023" width="13.28515625" style="44" customWidth="1"/>
    <col min="11024" max="11265" width="11.42578125" style="44"/>
    <col min="11266" max="11266" width="36.7109375" style="44" customWidth="1"/>
    <col min="11267" max="11267" width="12.7109375" style="44" customWidth="1"/>
    <col min="11268" max="11268" width="10.7109375" style="44" customWidth="1"/>
    <col min="11269" max="11269" width="12.7109375" style="44" customWidth="1"/>
    <col min="11270" max="11271" width="10.7109375" style="44" customWidth="1"/>
    <col min="11272" max="11278" width="11.42578125" style="44"/>
    <col min="11279" max="11279" width="13.28515625" style="44" customWidth="1"/>
    <col min="11280" max="11521" width="11.42578125" style="44"/>
    <col min="11522" max="11522" width="36.7109375" style="44" customWidth="1"/>
    <col min="11523" max="11523" width="12.7109375" style="44" customWidth="1"/>
    <col min="11524" max="11524" width="10.7109375" style="44" customWidth="1"/>
    <col min="11525" max="11525" width="12.7109375" style="44" customWidth="1"/>
    <col min="11526" max="11527" width="10.7109375" style="44" customWidth="1"/>
    <col min="11528" max="11534" width="11.42578125" style="44"/>
    <col min="11535" max="11535" width="13.28515625" style="44" customWidth="1"/>
    <col min="11536" max="11777" width="11.42578125" style="44"/>
    <col min="11778" max="11778" width="36.7109375" style="44" customWidth="1"/>
    <col min="11779" max="11779" width="12.7109375" style="44" customWidth="1"/>
    <col min="11780" max="11780" width="10.7109375" style="44" customWidth="1"/>
    <col min="11781" max="11781" width="12.7109375" style="44" customWidth="1"/>
    <col min="11782" max="11783" width="10.7109375" style="44" customWidth="1"/>
    <col min="11784" max="11790" width="11.42578125" style="44"/>
    <col min="11791" max="11791" width="13.28515625" style="44" customWidth="1"/>
    <col min="11792" max="12033" width="11.42578125" style="44"/>
    <col min="12034" max="12034" width="36.7109375" style="44" customWidth="1"/>
    <col min="12035" max="12035" width="12.7109375" style="44" customWidth="1"/>
    <col min="12036" max="12036" width="10.7109375" style="44" customWidth="1"/>
    <col min="12037" max="12037" width="12.7109375" style="44" customWidth="1"/>
    <col min="12038" max="12039" width="10.7109375" style="44" customWidth="1"/>
    <col min="12040" max="12046" width="11.42578125" style="44"/>
    <col min="12047" max="12047" width="13.28515625" style="44" customWidth="1"/>
    <col min="12048" max="12289" width="11.42578125" style="44"/>
    <col min="12290" max="12290" width="36.7109375" style="44" customWidth="1"/>
    <col min="12291" max="12291" width="12.7109375" style="44" customWidth="1"/>
    <col min="12292" max="12292" width="10.7109375" style="44" customWidth="1"/>
    <col min="12293" max="12293" width="12.7109375" style="44" customWidth="1"/>
    <col min="12294" max="12295" width="10.7109375" style="44" customWidth="1"/>
    <col min="12296" max="12302" width="11.42578125" style="44"/>
    <col min="12303" max="12303" width="13.28515625" style="44" customWidth="1"/>
    <col min="12304" max="12545" width="11.42578125" style="44"/>
    <col min="12546" max="12546" width="36.7109375" style="44" customWidth="1"/>
    <col min="12547" max="12547" width="12.7109375" style="44" customWidth="1"/>
    <col min="12548" max="12548" width="10.7109375" style="44" customWidth="1"/>
    <col min="12549" max="12549" width="12.7109375" style="44" customWidth="1"/>
    <col min="12550" max="12551" width="10.7109375" style="44" customWidth="1"/>
    <col min="12552" max="12558" width="11.42578125" style="44"/>
    <col min="12559" max="12559" width="13.28515625" style="44" customWidth="1"/>
    <col min="12560" max="12801" width="11.42578125" style="44"/>
    <col min="12802" max="12802" width="36.7109375" style="44" customWidth="1"/>
    <col min="12803" max="12803" width="12.7109375" style="44" customWidth="1"/>
    <col min="12804" max="12804" width="10.7109375" style="44" customWidth="1"/>
    <col min="12805" max="12805" width="12.7109375" style="44" customWidth="1"/>
    <col min="12806" max="12807" width="10.7109375" style="44" customWidth="1"/>
    <col min="12808" max="12814" width="11.42578125" style="44"/>
    <col min="12815" max="12815" width="13.28515625" style="44" customWidth="1"/>
    <col min="12816" max="13057" width="11.42578125" style="44"/>
    <col min="13058" max="13058" width="36.7109375" style="44" customWidth="1"/>
    <col min="13059" max="13059" width="12.7109375" style="44" customWidth="1"/>
    <col min="13060" max="13060" width="10.7109375" style="44" customWidth="1"/>
    <col min="13061" max="13061" width="12.7109375" style="44" customWidth="1"/>
    <col min="13062" max="13063" width="10.7109375" style="44" customWidth="1"/>
    <col min="13064" max="13070" width="11.42578125" style="44"/>
    <col min="13071" max="13071" width="13.28515625" style="44" customWidth="1"/>
    <col min="13072" max="13313" width="11.42578125" style="44"/>
    <col min="13314" max="13314" width="36.7109375" style="44" customWidth="1"/>
    <col min="13315" max="13315" width="12.7109375" style="44" customWidth="1"/>
    <col min="13316" max="13316" width="10.7109375" style="44" customWidth="1"/>
    <col min="13317" max="13317" width="12.7109375" style="44" customWidth="1"/>
    <col min="13318" max="13319" width="10.7109375" style="44" customWidth="1"/>
    <col min="13320" max="13326" width="11.42578125" style="44"/>
    <col min="13327" max="13327" width="13.28515625" style="44" customWidth="1"/>
    <col min="13328" max="13569" width="11.42578125" style="44"/>
    <col min="13570" max="13570" width="36.7109375" style="44" customWidth="1"/>
    <col min="13571" max="13571" width="12.7109375" style="44" customWidth="1"/>
    <col min="13572" max="13572" width="10.7109375" style="44" customWidth="1"/>
    <col min="13573" max="13573" width="12.7109375" style="44" customWidth="1"/>
    <col min="13574" max="13575" width="10.7109375" style="44" customWidth="1"/>
    <col min="13576" max="13582" width="11.42578125" style="44"/>
    <col min="13583" max="13583" width="13.28515625" style="44" customWidth="1"/>
    <col min="13584" max="13825" width="11.42578125" style="44"/>
    <col min="13826" max="13826" width="36.7109375" style="44" customWidth="1"/>
    <col min="13827" max="13827" width="12.7109375" style="44" customWidth="1"/>
    <col min="13828" max="13828" width="10.7109375" style="44" customWidth="1"/>
    <col min="13829" max="13829" width="12.7109375" style="44" customWidth="1"/>
    <col min="13830" max="13831" width="10.7109375" style="44" customWidth="1"/>
    <col min="13832" max="13838" width="11.42578125" style="44"/>
    <col min="13839" max="13839" width="13.28515625" style="44" customWidth="1"/>
    <col min="13840" max="14081" width="11.42578125" style="44"/>
    <col min="14082" max="14082" width="36.7109375" style="44" customWidth="1"/>
    <col min="14083" max="14083" width="12.7109375" style="44" customWidth="1"/>
    <col min="14084" max="14084" width="10.7109375" style="44" customWidth="1"/>
    <col min="14085" max="14085" width="12.7109375" style="44" customWidth="1"/>
    <col min="14086" max="14087" width="10.7109375" style="44" customWidth="1"/>
    <col min="14088" max="14094" width="11.42578125" style="44"/>
    <col min="14095" max="14095" width="13.28515625" style="44" customWidth="1"/>
    <col min="14096" max="14337" width="11.42578125" style="44"/>
    <col min="14338" max="14338" width="36.7109375" style="44" customWidth="1"/>
    <col min="14339" max="14339" width="12.7109375" style="44" customWidth="1"/>
    <col min="14340" max="14340" width="10.7109375" style="44" customWidth="1"/>
    <col min="14341" max="14341" width="12.7109375" style="44" customWidth="1"/>
    <col min="14342" max="14343" width="10.7109375" style="44" customWidth="1"/>
    <col min="14344" max="14350" width="11.42578125" style="44"/>
    <col min="14351" max="14351" width="13.28515625" style="44" customWidth="1"/>
    <col min="14352" max="14593" width="11.42578125" style="44"/>
    <col min="14594" max="14594" width="36.7109375" style="44" customWidth="1"/>
    <col min="14595" max="14595" width="12.7109375" style="44" customWidth="1"/>
    <col min="14596" max="14596" width="10.7109375" style="44" customWidth="1"/>
    <col min="14597" max="14597" width="12.7109375" style="44" customWidth="1"/>
    <col min="14598" max="14599" width="10.7109375" style="44" customWidth="1"/>
    <col min="14600" max="14606" width="11.42578125" style="44"/>
    <col min="14607" max="14607" width="13.28515625" style="44" customWidth="1"/>
    <col min="14608" max="14849" width="11.42578125" style="44"/>
    <col min="14850" max="14850" width="36.7109375" style="44" customWidth="1"/>
    <col min="14851" max="14851" width="12.7109375" style="44" customWidth="1"/>
    <col min="14852" max="14852" width="10.7109375" style="44" customWidth="1"/>
    <col min="14853" max="14853" width="12.7109375" style="44" customWidth="1"/>
    <col min="14854" max="14855" width="10.7109375" style="44" customWidth="1"/>
    <col min="14856" max="14862" width="11.42578125" style="44"/>
    <col min="14863" max="14863" width="13.28515625" style="44" customWidth="1"/>
    <col min="14864" max="15105" width="11.42578125" style="44"/>
    <col min="15106" max="15106" width="36.7109375" style="44" customWidth="1"/>
    <col min="15107" max="15107" width="12.7109375" style="44" customWidth="1"/>
    <col min="15108" max="15108" width="10.7109375" style="44" customWidth="1"/>
    <col min="15109" max="15109" width="12.7109375" style="44" customWidth="1"/>
    <col min="15110" max="15111" width="10.7109375" style="44" customWidth="1"/>
    <col min="15112" max="15118" width="11.42578125" style="44"/>
    <col min="15119" max="15119" width="13.28515625" style="44" customWidth="1"/>
    <col min="15120" max="15361" width="11.42578125" style="44"/>
    <col min="15362" max="15362" width="36.7109375" style="44" customWidth="1"/>
    <col min="15363" max="15363" width="12.7109375" style="44" customWidth="1"/>
    <col min="15364" max="15364" width="10.7109375" style="44" customWidth="1"/>
    <col min="15365" max="15365" width="12.7109375" style="44" customWidth="1"/>
    <col min="15366" max="15367" width="10.7109375" style="44" customWidth="1"/>
    <col min="15368" max="15374" width="11.42578125" style="44"/>
    <col min="15375" max="15375" width="13.28515625" style="44" customWidth="1"/>
    <col min="15376" max="15617" width="11.42578125" style="44"/>
    <col min="15618" max="15618" width="36.7109375" style="44" customWidth="1"/>
    <col min="15619" max="15619" width="12.7109375" style="44" customWidth="1"/>
    <col min="15620" max="15620" width="10.7109375" style="44" customWidth="1"/>
    <col min="15621" max="15621" width="12.7109375" style="44" customWidth="1"/>
    <col min="15622" max="15623" width="10.7109375" style="44" customWidth="1"/>
    <col min="15624" max="15630" width="11.42578125" style="44"/>
    <col min="15631" max="15631" width="13.28515625" style="44" customWidth="1"/>
    <col min="15632" max="15873" width="11.42578125" style="44"/>
    <col min="15874" max="15874" width="36.7109375" style="44" customWidth="1"/>
    <col min="15875" max="15875" width="12.7109375" style="44" customWidth="1"/>
    <col min="15876" max="15876" width="10.7109375" style="44" customWidth="1"/>
    <col min="15877" max="15877" width="12.7109375" style="44" customWidth="1"/>
    <col min="15878" max="15879" width="10.7109375" style="44" customWidth="1"/>
    <col min="15880" max="15886" width="11.42578125" style="44"/>
    <col min="15887" max="15887" width="13.28515625" style="44" customWidth="1"/>
    <col min="15888" max="16129" width="11.42578125" style="44"/>
    <col min="16130" max="16130" width="36.7109375" style="44" customWidth="1"/>
    <col min="16131" max="16131" width="12.7109375" style="44" customWidth="1"/>
    <col min="16132" max="16132" width="10.7109375" style="44" customWidth="1"/>
    <col min="16133" max="16133" width="12.7109375" style="44" customWidth="1"/>
    <col min="16134" max="16135" width="10.7109375" style="44" customWidth="1"/>
    <col min="16136" max="16142" width="11.42578125" style="44"/>
    <col min="16143" max="16143" width="13.28515625" style="44" customWidth="1"/>
    <col min="16144" max="16384" width="11.42578125" style="44"/>
  </cols>
  <sheetData>
    <row r="1" spans="2:14" ht="15" customHeight="1">
      <c r="B1" s="65"/>
    </row>
    <row r="2" spans="2:14" ht="15" customHeight="1"/>
    <row r="3" spans="2:14" ht="15" customHeight="1"/>
    <row r="4" spans="2:14" ht="15" customHeight="1"/>
    <row r="5" spans="2:14" ht="36" customHeight="1">
      <c r="B5" s="45" t="s">
        <v>87</v>
      </c>
      <c r="C5" s="45"/>
      <c r="D5" s="45"/>
      <c r="E5" s="45"/>
      <c r="F5" s="45"/>
      <c r="G5" s="45"/>
      <c r="H5" s="66"/>
      <c r="I5" s="45" t="s">
        <v>88</v>
      </c>
      <c r="J5" s="45"/>
      <c r="K5" s="45"/>
      <c r="L5" s="45"/>
      <c r="M5" s="45"/>
      <c r="N5" s="45"/>
    </row>
    <row r="6" spans="2:14" ht="47.25" customHeight="1">
      <c r="B6" s="67" t="s">
        <v>63</v>
      </c>
      <c r="C6" s="47" t="str">
        <f>actualizaciones!$A$3</f>
        <v>I cuatrimestre 2011</v>
      </c>
      <c r="D6" s="68" t="s">
        <v>49</v>
      </c>
      <c r="E6" s="47" t="str">
        <f>actualizaciones!$A$2</f>
        <v>I cuatrimestre 2012</v>
      </c>
      <c r="F6" s="68" t="s">
        <v>49</v>
      </c>
      <c r="G6" s="69" t="s">
        <v>50</v>
      </c>
      <c r="H6" s="66"/>
      <c r="I6" s="67" t="s">
        <v>63</v>
      </c>
      <c r="J6" s="47" t="str">
        <f>actualizaciones!$A$3</f>
        <v>I cuatrimestre 2011</v>
      </c>
      <c r="K6" s="68" t="s">
        <v>49</v>
      </c>
      <c r="L6" s="47" t="str">
        <f>actualizaciones!$A$2</f>
        <v>I cuatrimestre 2012</v>
      </c>
      <c r="M6" s="68" t="s">
        <v>49</v>
      </c>
      <c r="N6" s="69" t="s">
        <v>50</v>
      </c>
    </row>
    <row r="7" spans="2:14" ht="15" customHeight="1">
      <c r="B7" s="50" t="s">
        <v>64</v>
      </c>
      <c r="C7" s="51"/>
      <c r="D7" s="51"/>
      <c r="E7" s="51"/>
      <c r="F7" s="51"/>
      <c r="G7" s="51"/>
      <c r="H7" s="66"/>
      <c r="I7" s="50" t="s">
        <v>64</v>
      </c>
      <c r="J7" s="51"/>
      <c r="K7" s="51"/>
      <c r="L7" s="51"/>
      <c r="M7" s="51"/>
      <c r="N7" s="51"/>
    </row>
    <row r="8" spans="2:14" ht="15" customHeight="1">
      <c r="B8" s="70" t="s">
        <v>89</v>
      </c>
      <c r="C8" s="71">
        <v>5220426</v>
      </c>
      <c r="D8" s="54">
        <f>C8/$C$8</f>
        <v>1</v>
      </c>
      <c r="E8" s="71">
        <v>5061686</v>
      </c>
      <c r="F8" s="54">
        <f>E8/$E$8</f>
        <v>1</v>
      </c>
      <c r="G8" s="54">
        <f>(E8-C8)/C8</f>
        <v>-3.0407480155834027E-2</v>
      </c>
      <c r="H8" s="66"/>
      <c r="I8" s="70" t="s">
        <v>89</v>
      </c>
      <c r="J8" s="71">
        <v>4464279</v>
      </c>
      <c r="K8" s="54">
        <f>J8/$C$8</f>
        <v>0.85515607346986622</v>
      </c>
      <c r="L8" s="71">
        <v>4101659</v>
      </c>
      <c r="M8" s="54">
        <f>L8/$E$8</f>
        <v>0.81033454070442146</v>
      </c>
      <c r="N8" s="54">
        <f>(L8-J8)/J8</f>
        <v>-8.1227002165411261E-2</v>
      </c>
    </row>
    <row r="9" spans="2:14" ht="15" customHeight="1">
      <c r="B9" s="50" t="s">
        <v>66</v>
      </c>
      <c r="C9" s="51"/>
      <c r="D9" s="51"/>
      <c r="E9" s="51"/>
      <c r="F9" s="57"/>
      <c r="G9" s="57"/>
      <c r="H9" s="66"/>
      <c r="I9" s="50" t="s">
        <v>66</v>
      </c>
      <c r="J9" s="51"/>
      <c r="K9" s="51"/>
      <c r="L9" s="51"/>
      <c r="M9" s="57"/>
      <c r="N9" s="57"/>
    </row>
    <row r="10" spans="2:14" ht="15" customHeight="1">
      <c r="B10" s="72" t="s">
        <v>67</v>
      </c>
      <c r="C10" s="73">
        <v>3321426</v>
      </c>
      <c r="D10" s="74">
        <f>C10/$C$8</f>
        <v>0.63623658299150299</v>
      </c>
      <c r="E10" s="73">
        <v>3349803</v>
      </c>
      <c r="F10" s="74">
        <f>E10/$E$8</f>
        <v>0.66179589172461506</v>
      </c>
      <c r="G10" s="74">
        <f>(E10-C10)/C10</f>
        <v>8.5436195176409168E-3</v>
      </c>
      <c r="H10" s="66"/>
      <c r="I10" s="72" t="s">
        <v>67</v>
      </c>
      <c r="J10" s="73">
        <v>2031322</v>
      </c>
      <c r="K10" s="74">
        <f>J10/$C$8</f>
        <v>0.38911039060796954</v>
      </c>
      <c r="L10" s="73">
        <v>1913123</v>
      </c>
      <c r="M10" s="74">
        <f>L10/$E$8</f>
        <v>0.37796161200042833</v>
      </c>
      <c r="N10" s="74">
        <f>(L10-J10)/J10</f>
        <v>-5.8188214374678165E-2</v>
      </c>
    </row>
    <row r="11" spans="2:14" ht="15" customHeight="1">
      <c r="B11" s="75" t="s">
        <v>68</v>
      </c>
      <c r="C11" s="76">
        <v>447514</v>
      </c>
      <c r="D11" s="60">
        <f>C11/$C$8</f>
        <v>8.5723655502443666E-2</v>
      </c>
      <c r="E11" s="76">
        <v>559861</v>
      </c>
      <c r="F11" s="60">
        <f>E11/$E$8</f>
        <v>0.11060761177204592</v>
      </c>
      <c r="G11" s="61">
        <f>(E11-C11)/C11</f>
        <v>0.25104689462229113</v>
      </c>
      <c r="H11" s="66"/>
      <c r="I11" s="75" t="s">
        <v>68</v>
      </c>
      <c r="J11" s="76">
        <v>240703</v>
      </c>
      <c r="K11" s="60">
        <f>J11/$C$8</f>
        <v>4.6107922993257638E-2</v>
      </c>
      <c r="L11" s="76">
        <v>215130</v>
      </c>
      <c r="M11" s="60">
        <f>L11/$E$8</f>
        <v>4.250164866015E-2</v>
      </c>
      <c r="N11" s="61">
        <f>(L11-J11)/J11</f>
        <v>-0.106242963319942</v>
      </c>
    </row>
    <row r="12" spans="2:14" ht="15" customHeight="1">
      <c r="B12" s="75" t="s">
        <v>69</v>
      </c>
      <c r="C12" s="76">
        <v>2261103</v>
      </c>
      <c r="D12" s="60">
        <f>C12/$C$8</f>
        <v>0.43312614717649478</v>
      </c>
      <c r="E12" s="76">
        <v>2181379</v>
      </c>
      <c r="F12" s="60">
        <f>E12/$E$8</f>
        <v>0.43095897295881253</v>
      </c>
      <c r="G12" s="61">
        <f>(E12-C12)/C12</f>
        <v>-3.5258897980321995E-2</v>
      </c>
      <c r="H12" s="66"/>
      <c r="I12" s="75" t="s">
        <v>69</v>
      </c>
      <c r="J12" s="76">
        <v>1164192</v>
      </c>
      <c r="K12" s="60">
        <f>J12/$C$8</f>
        <v>0.22300708792730708</v>
      </c>
      <c r="L12" s="76">
        <v>1127051</v>
      </c>
      <c r="M12" s="60">
        <f>L12/$E$8</f>
        <v>0.22266316006168696</v>
      </c>
      <c r="N12" s="61">
        <f>(L12-J12)/J12</f>
        <v>-3.1902813281658012E-2</v>
      </c>
    </row>
    <row r="13" spans="2:14" ht="15" customHeight="1">
      <c r="B13" s="75" t="s">
        <v>70</v>
      </c>
      <c r="C13" s="76">
        <v>580824</v>
      </c>
      <c r="D13" s="60">
        <f>C13/$C$8</f>
        <v>0.11125988568748987</v>
      </c>
      <c r="E13" s="76">
        <v>551910</v>
      </c>
      <c r="F13" s="60">
        <f>E13/$E$8</f>
        <v>0.10903679129839346</v>
      </c>
      <c r="G13" s="61">
        <f>(E13-C13)/C13</f>
        <v>-4.9781000785091525E-2</v>
      </c>
      <c r="H13" s="66"/>
      <c r="I13" s="75" t="s">
        <v>70</v>
      </c>
      <c r="J13" s="76">
        <v>588822</v>
      </c>
      <c r="K13" s="60">
        <f>J13/$C$8</f>
        <v>0.11279194456544352</v>
      </c>
      <c r="L13" s="76">
        <v>527226</v>
      </c>
      <c r="M13" s="60">
        <f>L13/$E$8</f>
        <v>0.10416015533164245</v>
      </c>
      <c r="N13" s="61">
        <f>(L13-J13)/J13</f>
        <v>-0.10460886311992419</v>
      </c>
    </row>
    <row r="14" spans="2:14" ht="15" customHeight="1">
      <c r="B14" s="75" t="s">
        <v>71</v>
      </c>
      <c r="C14" s="76">
        <v>31985</v>
      </c>
      <c r="D14" s="60">
        <f>C14/$C$8</f>
        <v>6.1268946250746586E-3</v>
      </c>
      <c r="E14" s="76">
        <v>56653</v>
      </c>
      <c r="F14" s="60">
        <f>E14/$E$8</f>
        <v>1.1192515695363165E-2</v>
      </c>
      <c r="G14" s="61">
        <f>(E14-C14)/C14</f>
        <v>0.77123651711739882</v>
      </c>
      <c r="H14" s="66"/>
      <c r="I14" s="75" t="s">
        <v>71</v>
      </c>
      <c r="J14" s="76">
        <v>37605</v>
      </c>
      <c r="K14" s="60">
        <f>J14/$C$8</f>
        <v>7.2034351219613111E-3</v>
      </c>
      <c r="L14" s="76">
        <v>43716</v>
      </c>
      <c r="M14" s="60">
        <f>L14/$E$8</f>
        <v>8.636647946948902E-3</v>
      </c>
      <c r="N14" s="61">
        <f>(L14-J14)/J14</f>
        <v>0.16250498603909055</v>
      </c>
    </row>
    <row r="15" spans="2:14" ht="15" customHeight="1">
      <c r="B15" s="50" t="s">
        <v>72</v>
      </c>
      <c r="C15" s="51"/>
      <c r="D15" s="51"/>
      <c r="E15" s="51"/>
      <c r="F15" s="57"/>
      <c r="G15" s="57"/>
      <c r="H15" s="66"/>
      <c r="I15" s="50" t="s">
        <v>72</v>
      </c>
      <c r="J15" s="51"/>
      <c r="K15" s="51"/>
      <c r="L15" s="51"/>
      <c r="M15" s="57"/>
      <c r="N15" s="57"/>
    </row>
    <row r="16" spans="2:14" ht="15" customHeight="1">
      <c r="B16" s="72" t="s">
        <v>73</v>
      </c>
      <c r="C16" s="73">
        <v>1899000</v>
      </c>
      <c r="D16" s="74">
        <f>C16/$C$8</f>
        <v>0.36376341700849701</v>
      </c>
      <c r="E16" s="73">
        <v>1711883</v>
      </c>
      <c r="F16" s="74">
        <f>E16/$E$8</f>
        <v>0.33820410827538494</v>
      </c>
      <c r="G16" s="74">
        <f>(E16-C16)/C16</f>
        <v>-9.8534491837809379E-2</v>
      </c>
      <c r="H16" s="66"/>
      <c r="I16" s="72" t="s">
        <v>73</v>
      </c>
      <c r="J16" s="73">
        <v>2432957</v>
      </c>
      <c r="K16" s="74">
        <f>J16/$C$8</f>
        <v>0.46604568286189674</v>
      </c>
      <c r="L16" s="73">
        <v>2188536</v>
      </c>
      <c r="M16" s="74">
        <f>L16/$E$8</f>
        <v>0.43237292870399308</v>
      </c>
      <c r="N16" s="74">
        <f>(L16-J16)/J16</f>
        <v>-0.1004625235875521</v>
      </c>
    </row>
    <row r="17" spans="2:16" ht="15" customHeight="1">
      <c r="B17" s="77" t="s">
        <v>74</v>
      </c>
      <c r="C17" s="77"/>
      <c r="D17" s="77"/>
      <c r="E17" s="77"/>
      <c r="F17" s="77"/>
      <c r="G17" s="77"/>
      <c r="H17" s="66"/>
      <c r="I17" s="77" t="s">
        <v>74</v>
      </c>
      <c r="J17" s="77"/>
      <c r="K17" s="77"/>
      <c r="L17" s="77"/>
      <c r="M17" s="77"/>
      <c r="N17" s="77"/>
    </row>
    <row r="18" spans="2:16" ht="20.100000000000001" customHeight="1" thickBot="1"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</row>
    <row r="19" spans="2:16" ht="36" customHeight="1" thickBot="1">
      <c r="B19" s="45" t="s">
        <v>90</v>
      </c>
      <c r="C19" s="45"/>
      <c r="D19" s="45"/>
      <c r="E19" s="45"/>
      <c r="F19" s="45"/>
      <c r="G19" s="45"/>
      <c r="H19" s="66"/>
      <c r="I19" s="45" t="s">
        <v>91</v>
      </c>
      <c r="J19" s="45"/>
      <c r="K19" s="45"/>
      <c r="L19" s="45"/>
      <c r="M19" s="45"/>
      <c r="N19" s="45"/>
      <c r="P19" s="41" t="s">
        <v>45</v>
      </c>
    </row>
    <row r="20" spans="2:16" ht="48" customHeight="1">
      <c r="B20" s="67" t="s">
        <v>63</v>
      </c>
      <c r="C20" s="47" t="str">
        <f>actualizaciones!$A$3</f>
        <v>I cuatrimestre 2011</v>
      </c>
      <c r="D20" s="68" t="s">
        <v>49</v>
      </c>
      <c r="E20" s="47" t="str">
        <f>actualizaciones!$A$2</f>
        <v>I cuatrimestre 2012</v>
      </c>
      <c r="F20" s="68" t="s">
        <v>49</v>
      </c>
      <c r="G20" s="69" t="s">
        <v>50</v>
      </c>
      <c r="H20" s="66"/>
      <c r="I20" s="67" t="s">
        <v>63</v>
      </c>
      <c r="J20" s="47" t="str">
        <f>actualizaciones!$A$3</f>
        <v>I cuatrimestre 2011</v>
      </c>
      <c r="K20" s="68" t="s">
        <v>49</v>
      </c>
      <c r="L20" s="47" t="str">
        <f>actualizaciones!$A$2</f>
        <v>I cuatrimestre 2012</v>
      </c>
      <c r="M20" s="68" t="s">
        <v>49</v>
      </c>
      <c r="N20" s="69" t="s">
        <v>50</v>
      </c>
    </row>
    <row r="21" spans="2:16" ht="15" customHeight="1">
      <c r="B21" s="50" t="s">
        <v>64</v>
      </c>
      <c r="C21" s="51"/>
      <c r="D21" s="51"/>
      <c r="E21" s="51"/>
      <c r="F21" s="51"/>
      <c r="G21" s="51"/>
      <c r="H21" s="66"/>
      <c r="I21" s="50" t="s">
        <v>64</v>
      </c>
      <c r="J21" s="51"/>
      <c r="K21" s="51"/>
      <c r="L21" s="51"/>
      <c r="M21" s="51"/>
      <c r="N21" s="51"/>
    </row>
    <row r="22" spans="2:16" ht="15" customHeight="1">
      <c r="B22" s="70" t="s">
        <v>89</v>
      </c>
      <c r="C22" s="71">
        <v>2041789</v>
      </c>
      <c r="D22" s="54">
        <f>C22/$C$8</f>
        <v>0.39111539939460876</v>
      </c>
      <c r="E22" s="71">
        <v>2024753</v>
      </c>
      <c r="F22" s="54">
        <f>E22/$E$8</f>
        <v>0.40001552842274296</v>
      </c>
      <c r="G22" s="54">
        <f>(E22-C22)/C22</f>
        <v>-8.3436633266218991E-3</v>
      </c>
      <c r="H22" s="66"/>
      <c r="I22" s="70" t="s">
        <v>89</v>
      </c>
      <c r="J22" s="71">
        <v>121561</v>
      </c>
      <c r="K22" s="54">
        <f>J22/$C$8</f>
        <v>2.3285647569757716E-2</v>
      </c>
      <c r="L22" s="71">
        <v>133771</v>
      </c>
      <c r="M22" s="54">
        <f>L22/$E$8</f>
        <v>2.6428150620168851E-2</v>
      </c>
      <c r="N22" s="54">
        <f>(L22-J22)/J22</f>
        <v>0.10044339878744005</v>
      </c>
    </row>
    <row r="23" spans="2:16" ht="15" customHeight="1">
      <c r="B23" s="50" t="s">
        <v>66</v>
      </c>
      <c r="C23" s="51"/>
      <c r="D23" s="51"/>
      <c r="E23" s="51"/>
      <c r="F23" s="57"/>
      <c r="G23" s="57"/>
      <c r="H23" s="66"/>
      <c r="I23" s="50" t="s">
        <v>66</v>
      </c>
      <c r="J23" s="51"/>
      <c r="K23" s="51"/>
      <c r="L23" s="51"/>
      <c r="M23" s="57"/>
      <c r="N23" s="57"/>
    </row>
    <row r="24" spans="2:16" ht="15" customHeight="1">
      <c r="B24" s="72" t="s">
        <v>67</v>
      </c>
      <c r="C24" s="73">
        <v>1430435</v>
      </c>
      <c r="D24" s="74">
        <f>C24/$C$8</f>
        <v>0.27400733196869376</v>
      </c>
      <c r="E24" s="73">
        <v>1472018</v>
      </c>
      <c r="F24" s="74">
        <f>E24/$E$8</f>
        <v>0.29081574795433773</v>
      </c>
      <c r="G24" s="74">
        <f>(E24-C24)/C24</f>
        <v>2.9070177952860494E-2</v>
      </c>
      <c r="H24" s="66"/>
      <c r="I24" s="72" t="s">
        <v>67</v>
      </c>
      <c r="J24" s="73">
        <v>121561</v>
      </c>
      <c r="K24" s="74">
        <f>J24/$C$8</f>
        <v>2.3285647569757716E-2</v>
      </c>
      <c r="L24" s="73">
        <v>133771</v>
      </c>
      <c r="M24" s="74">
        <f>L24/$E$8</f>
        <v>2.6428150620168851E-2</v>
      </c>
      <c r="N24" s="74">
        <f>(L24-J24)/J24</f>
        <v>0.10044339878744005</v>
      </c>
    </row>
    <row r="25" spans="2:16" ht="15" customHeight="1">
      <c r="B25" s="75" t="s">
        <v>77</v>
      </c>
      <c r="C25" s="76">
        <v>1196349</v>
      </c>
      <c r="D25" s="60">
        <f>C25/$C$8</f>
        <v>0.22916693005513344</v>
      </c>
      <c r="E25" s="76">
        <v>1248745</v>
      </c>
      <c r="F25" s="60">
        <f>E25/$E$8</f>
        <v>0.24670534679551437</v>
      </c>
      <c r="G25" s="61">
        <f>(E25-C25)/C25</f>
        <v>4.3796584441496589E-2</v>
      </c>
      <c r="H25" s="66"/>
      <c r="I25" s="75" t="s">
        <v>77</v>
      </c>
      <c r="J25" s="76">
        <v>29566</v>
      </c>
      <c r="K25" s="60">
        <f>J25/$C$8</f>
        <v>5.6635224788168627E-3</v>
      </c>
      <c r="L25" s="76">
        <v>38575</v>
      </c>
      <c r="M25" s="60">
        <f>L25/$E$8</f>
        <v>7.62097846448792E-3</v>
      </c>
      <c r="N25" s="61">
        <f>(L25-J25)/J25</f>
        <v>0.30470811066765879</v>
      </c>
    </row>
    <row r="26" spans="2:16" ht="15" customHeight="1">
      <c r="B26" s="75" t="s">
        <v>70</v>
      </c>
      <c r="C26" s="76">
        <v>221487</v>
      </c>
      <c r="D26" s="60">
        <f>C26/$C$8</f>
        <v>4.2426997336998937E-2</v>
      </c>
      <c r="E26" s="76">
        <v>208705</v>
      </c>
      <c r="F26" s="60">
        <f>E26/$E$8</f>
        <v>4.1232308760361665E-2</v>
      </c>
      <c r="G26" s="61">
        <f>(E26-C26)/C26</f>
        <v>-5.7709933314370597E-2</v>
      </c>
      <c r="H26" s="66"/>
      <c r="I26" s="75" t="s">
        <v>70</v>
      </c>
      <c r="J26" s="76">
        <v>40752</v>
      </c>
      <c r="K26" s="60">
        <f>J26/$C$8</f>
        <v>7.8062594891681256E-3</v>
      </c>
      <c r="L26" s="76">
        <v>46219</v>
      </c>
      <c r="M26" s="60">
        <f>L26/$E$8</f>
        <v>9.131147210632979E-3</v>
      </c>
      <c r="N26" s="61">
        <f>(L26-J26)/J26</f>
        <v>0.13415292500981546</v>
      </c>
    </row>
    <row r="27" spans="2:16" ht="15" customHeight="1">
      <c r="B27" s="75" t="s">
        <v>71</v>
      </c>
      <c r="C27" s="76">
        <v>12599</v>
      </c>
      <c r="D27" s="60">
        <f>C27/$C$8</f>
        <v>2.4134045765613764E-3</v>
      </c>
      <c r="E27" s="76">
        <v>14568</v>
      </c>
      <c r="F27" s="60">
        <f>E27/$E$8</f>
        <v>2.8780923984616982E-3</v>
      </c>
      <c r="G27" s="61">
        <f>(E27-C27)/C27</f>
        <v>0.15628224462258911</v>
      </c>
      <c r="H27" s="66"/>
      <c r="I27" s="75" t="s">
        <v>78</v>
      </c>
      <c r="J27" s="76">
        <v>41537</v>
      </c>
      <c r="K27" s="60">
        <f>J27/$C$8</f>
        <v>7.9566303592848546E-3</v>
      </c>
      <c r="L27" s="76">
        <v>38661</v>
      </c>
      <c r="M27" s="60">
        <f>L27/$E$8</f>
        <v>7.6379688506952028E-3</v>
      </c>
      <c r="N27" s="61">
        <f>(L27-J27)/J27</f>
        <v>-6.923947324072513E-2</v>
      </c>
    </row>
    <row r="28" spans="2:16" ht="15" customHeight="1">
      <c r="B28" s="50" t="s">
        <v>72</v>
      </c>
      <c r="C28" s="51"/>
      <c r="D28" s="51"/>
      <c r="E28" s="51"/>
      <c r="F28" s="57"/>
      <c r="G28" s="57"/>
      <c r="H28" s="66"/>
      <c r="I28" s="75" t="s">
        <v>79</v>
      </c>
      <c r="J28" s="76">
        <v>9706</v>
      </c>
      <c r="K28" s="60">
        <f>J28/$C$8</f>
        <v>1.8592352424878736E-3</v>
      </c>
      <c r="L28" s="76">
        <v>10316</v>
      </c>
      <c r="M28" s="60">
        <f>L28/$E$8</f>
        <v>2.0380560943527512E-3</v>
      </c>
      <c r="N28" s="61">
        <f>(L28-J28)/J28</f>
        <v>6.284772305790233E-2</v>
      </c>
    </row>
    <row r="29" spans="2:16" ht="15" customHeight="1">
      <c r="B29" s="72" t="s">
        <v>73</v>
      </c>
      <c r="C29" s="73">
        <v>611354</v>
      </c>
      <c r="D29" s="74">
        <f>C29/$C$8</f>
        <v>0.11710806742591505</v>
      </c>
      <c r="E29" s="73">
        <v>552735</v>
      </c>
      <c r="F29" s="74">
        <f>E29/$E$8</f>
        <v>0.10919978046840519</v>
      </c>
      <c r="G29" s="74">
        <f>(E29-C29)/C29</f>
        <v>-9.588389051188019E-2</v>
      </c>
      <c r="H29" s="66"/>
      <c r="I29" s="50" t="s">
        <v>72</v>
      </c>
      <c r="J29" s="51"/>
      <c r="K29" s="51"/>
      <c r="L29" s="51"/>
      <c r="M29" s="57"/>
      <c r="N29" s="57"/>
    </row>
    <row r="30" spans="2:16" ht="15" customHeight="1">
      <c r="B30" s="77" t="s">
        <v>74</v>
      </c>
      <c r="C30" s="77"/>
      <c r="D30" s="77"/>
      <c r="E30" s="77"/>
      <c r="F30" s="77"/>
      <c r="G30" s="77"/>
      <c r="H30" s="66"/>
      <c r="I30" s="72" t="s">
        <v>73</v>
      </c>
      <c r="J30" s="73">
        <v>0</v>
      </c>
      <c r="K30" s="74">
        <f>J30/$C$8</f>
        <v>0</v>
      </c>
      <c r="L30" s="73">
        <v>0</v>
      </c>
      <c r="M30" s="74">
        <f>L30/$E$8</f>
        <v>0</v>
      </c>
      <c r="N30" s="78" t="str">
        <f>IFERROR((L30-J30)/J30,"-")</f>
        <v>-</v>
      </c>
    </row>
    <row r="31" spans="2:16" ht="15" customHeight="1">
      <c r="B31" s="66"/>
      <c r="C31" s="66"/>
      <c r="D31" s="66"/>
      <c r="E31" s="66"/>
      <c r="F31" s="66"/>
      <c r="G31" s="66"/>
      <c r="H31" s="66"/>
      <c r="I31" s="77" t="s">
        <v>74</v>
      </c>
      <c r="J31" s="77"/>
      <c r="K31" s="77"/>
      <c r="L31" s="77"/>
      <c r="M31" s="77"/>
      <c r="N31" s="77"/>
    </row>
    <row r="32" spans="2:16"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</row>
    <row r="33" spans="2:14"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</row>
    <row r="34" spans="2:14" ht="36" customHeight="1">
      <c r="B34" s="45" t="s">
        <v>92</v>
      </c>
      <c r="C34" s="45"/>
      <c r="D34" s="45"/>
      <c r="E34" s="45"/>
      <c r="F34" s="45"/>
      <c r="G34" s="45"/>
      <c r="H34" s="66"/>
      <c r="I34" s="66"/>
    </row>
    <row r="35" spans="2:14" ht="18" customHeight="1">
      <c r="B35" s="45"/>
      <c r="C35" s="45"/>
      <c r="D35" s="45"/>
      <c r="E35" s="45"/>
      <c r="F35" s="45"/>
      <c r="G35" s="45"/>
      <c r="H35" s="66"/>
      <c r="I35" s="66"/>
    </row>
    <row r="36" spans="2:14" ht="42.75" customHeight="1">
      <c r="B36" s="67" t="s">
        <v>63</v>
      </c>
      <c r="C36" s="47" t="str">
        <f>actualizaciones!$A$3</f>
        <v>I cuatrimestre 2011</v>
      </c>
      <c r="D36" s="68" t="s">
        <v>49</v>
      </c>
      <c r="E36" s="47" t="str">
        <f>actualizaciones!$A$2</f>
        <v>I cuatrimestre 2012</v>
      </c>
      <c r="F36" s="68" t="s">
        <v>49</v>
      </c>
      <c r="G36" s="69" t="s">
        <v>50</v>
      </c>
      <c r="H36" s="66"/>
      <c r="I36" s="66"/>
    </row>
    <row r="37" spans="2:14" ht="15" customHeight="1">
      <c r="B37" s="50" t="s">
        <v>64</v>
      </c>
      <c r="C37" s="51"/>
      <c r="D37" s="51"/>
      <c r="E37" s="51"/>
      <c r="F37" s="51"/>
      <c r="G37" s="51"/>
      <c r="H37" s="66"/>
      <c r="I37" s="66"/>
    </row>
    <row r="38" spans="2:14" ht="15" customHeight="1">
      <c r="B38" s="70" t="s">
        <v>89</v>
      </c>
      <c r="C38" s="71">
        <v>14038136</v>
      </c>
      <c r="D38" s="54">
        <f>C38/$C$38</f>
        <v>1</v>
      </c>
      <c r="E38" s="71">
        <v>13445885</v>
      </c>
      <c r="F38" s="54">
        <f>E38/$E$38</f>
        <v>1</v>
      </c>
      <c r="G38" s="54">
        <f>E38/C38-1</f>
        <v>-4.2188720781733413E-2</v>
      </c>
      <c r="H38" s="66"/>
      <c r="I38" s="66"/>
    </row>
    <row r="39" spans="2:14" ht="15" customHeight="1">
      <c r="B39" s="50" t="s">
        <v>66</v>
      </c>
      <c r="C39" s="51"/>
      <c r="D39" s="51"/>
      <c r="E39" s="51"/>
      <c r="F39" s="57"/>
      <c r="G39" s="57"/>
      <c r="H39" s="66"/>
      <c r="I39" s="66"/>
    </row>
    <row r="40" spans="2:14" ht="15" customHeight="1">
      <c r="B40" s="72" t="s">
        <v>67</v>
      </c>
      <c r="C40" s="73">
        <v>8056759</v>
      </c>
      <c r="D40" s="74">
        <f t="shared" ref="D40:D45" si="0">C40/$C$38</f>
        <v>0.57391942918917438</v>
      </c>
      <c r="E40" s="73">
        <v>8098339</v>
      </c>
      <c r="F40" s="74">
        <f t="shared" ref="F40:F45" si="1">E40/$E$38</f>
        <v>0.60229125862670996</v>
      </c>
      <c r="G40" s="74">
        <f t="shared" ref="G40:G45" si="2">E40/C40-1</f>
        <v>5.1608841719108511E-3</v>
      </c>
      <c r="H40" s="66"/>
      <c r="I40" s="66"/>
    </row>
    <row r="41" spans="2:14" ht="15" customHeight="1">
      <c r="B41" s="75" t="s">
        <v>68</v>
      </c>
      <c r="C41" s="76">
        <v>1013041</v>
      </c>
      <c r="D41" s="60">
        <f t="shared" si="0"/>
        <v>7.2163498059856376E-2</v>
      </c>
      <c r="E41" s="76">
        <v>1136127</v>
      </c>
      <c r="F41" s="60">
        <f t="shared" si="1"/>
        <v>8.449626038003448E-2</v>
      </c>
      <c r="G41" s="61">
        <f t="shared" si="2"/>
        <v>0.12150149895216478</v>
      </c>
      <c r="H41" s="66"/>
      <c r="I41" s="66"/>
    </row>
    <row r="42" spans="2:14" ht="15" customHeight="1">
      <c r="B42" s="75" t="s">
        <v>69</v>
      </c>
      <c r="C42" s="76">
        <v>5166568</v>
      </c>
      <c r="D42" s="60">
        <f t="shared" si="0"/>
        <v>0.36803803581900046</v>
      </c>
      <c r="E42" s="76">
        <v>5173997</v>
      </c>
      <c r="F42" s="60">
        <f t="shared" si="1"/>
        <v>0.3848015210601608</v>
      </c>
      <c r="G42" s="61">
        <f t="shared" si="2"/>
        <v>1.4378984269634021E-3</v>
      </c>
      <c r="H42" s="66"/>
      <c r="I42" s="66"/>
    </row>
    <row r="43" spans="2:14" ht="15" customHeight="1">
      <c r="B43" s="75" t="s">
        <v>70</v>
      </c>
      <c r="C43" s="76">
        <v>1664205</v>
      </c>
      <c r="D43" s="60">
        <f t="shared" si="0"/>
        <v>0.11854885862339558</v>
      </c>
      <c r="E43" s="76">
        <v>1561171</v>
      </c>
      <c r="F43" s="60">
        <f t="shared" si="1"/>
        <v>0.11610771622693486</v>
      </c>
      <c r="G43" s="61">
        <f t="shared" si="2"/>
        <v>-6.1911843793282628E-2</v>
      </c>
      <c r="H43" s="66"/>
      <c r="I43" s="66"/>
    </row>
    <row r="44" spans="2:14" ht="15" customHeight="1">
      <c r="B44" s="75" t="s">
        <v>78</v>
      </c>
      <c r="C44" s="76">
        <v>145909</v>
      </c>
      <c r="D44" s="60">
        <f t="shared" si="0"/>
        <v>1.0393758829519817E-2</v>
      </c>
      <c r="E44" s="76">
        <v>150213</v>
      </c>
      <c r="F44" s="60">
        <f t="shared" si="1"/>
        <v>1.1171670737924652E-2</v>
      </c>
      <c r="G44" s="61">
        <f t="shared" si="2"/>
        <v>2.9497837693356788E-2</v>
      </c>
      <c r="H44" s="66"/>
      <c r="I44" s="66"/>
    </row>
    <row r="45" spans="2:14" ht="15" customHeight="1">
      <c r="B45" s="75" t="s">
        <v>79</v>
      </c>
      <c r="C45" s="76">
        <v>67036</v>
      </c>
      <c r="D45" s="60">
        <f t="shared" si="0"/>
        <v>4.7752778574021507E-3</v>
      </c>
      <c r="E45" s="76">
        <v>76831</v>
      </c>
      <c r="F45" s="60">
        <f t="shared" si="1"/>
        <v>5.7140902216551758E-3</v>
      </c>
      <c r="G45" s="61">
        <f t="shared" si="2"/>
        <v>0.14611552001909422</v>
      </c>
      <c r="H45" s="66"/>
      <c r="I45" s="66"/>
    </row>
    <row r="46" spans="2:14" ht="15" customHeight="1">
      <c r="B46" s="50" t="s">
        <v>72</v>
      </c>
      <c r="C46" s="51"/>
      <c r="D46" s="51"/>
      <c r="E46" s="51"/>
      <c r="F46" s="57"/>
      <c r="G46" s="57"/>
      <c r="H46" s="66"/>
      <c r="I46" s="66"/>
    </row>
    <row r="47" spans="2:14" ht="15" customHeight="1">
      <c r="B47" s="72" t="s">
        <v>73</v>
      </c>
      <c r="C47" s="73">
        <v>5981377</v>
      </c>
      <c r="D47" s="74">
        <f>C47/$C$38</f>
        <v>0.42608057081082562</v>
      </c>
      <c r="E47" s="73">
        <v>5347546</v>
      </c>
      <c r="F47" s="74">
        <f>E47/$E$38</f>
        <v>0.39770874137329004</v>
      </c>
      <c r="G47" s="74">
        <f>E47/C47-1</f>
        <v>-0.10596740516439607</v>
      </c>
      <c r="H47" s="66"/>
      <c r="I47" s="66"/>
    </row>
    <row r="48" spans="2:14" ht="15" customHeight="1">
      <c r="B48" s="77" t="s">
        <v>74</v>
      </c>
      <c r="C48" s="77"/>
      <c r="D48" s="77"/>
      <c r="E48" s="77"/>
      <c r="F48" s="77"/>
      <c r="G48" s="77"/>
      <c r="H48" s="66"/>
      <c r="I48" s="66"/>
    </row>
    <row r="49" ht="15" customHeight="1"/>
  </sheetData>
  <mergeCells count="10">
    <mergeCell ref="B30:G30"/>
    <mergeCell ref="I31:N31"/>
    <mergeCell ref="B34:G35"/>
    <mergeCell ref="B48:G48"/>
    <mergeCell ref="B5:G5"/>
    <mergeCell ref="I5:N5"/>
    <mergeCell ref="B17:G17"/>
    <mergeCell ref="I17:N17"/>
    <mergeCell ref="B19:G19"/>
    <mergeCell ref="I19:N19"/>
  </mergeCells>
  <hyperlinks>
    <hyperlink ref="P19" location="'Gráfico pernocta munic y cate'!A1" tooltip="Ir a gráfica" display="Gráfica"/>
  </hyperlinks>
  <printOptions horizontalCentered="1" verticalCentered="1"/>
  <pageMargins left="0.96" right="0.78740157480314965" top="0.54" bottom="0.49" header="0" footer="0.19685039370078741"/>
  <pageSetup paperSize="9" scale="64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2" min="1" max="13" man="1"/>
  </row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28">
    <tabColor rgb="FF000099"/>
    <pageSetUpPr autoPageBreaks="0" fitToPage="1"/>
  </sheetPr>
  <dimension ref="B6:S44"/>
  <sheetViews>
    <sheetView showGridLines="0" showRowColHeaders="0" showOutlineSymbols="0" zoomScaleNormal="100" workbookViewId="0">
      <selection activeCell="I20" sqref="I20"/>
    </sheetView>
  </sheetViews>
  <sheetFormatPr baseColWidth="10" defaultRowHeight="12.7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41" t="s">
        <v>60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pernocta municipio y catego'!A1" tooltip="Ir a tabla" display="Tabla"/>
  </hyperlinks>
  <printOptions horizontalCentered="1" verticalCentered="1"/>
  <pageMargins left="1.0900000000000001" right="0.39" top="0.56000000000000005" bottom="0.5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41" min="1" max="16" man="1"/>
  </row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03">
    <tabColor rgb="FF000099"/>
    <pageSetUpPr fitToPage="1"/>
  </sheetPr>
  <dimension ref="B1:R91"/>
  <sheetViews>
    <sheetView showGridLines="0" showRowColHeaders="0" zoomScaleNormal="100" workbookViewId="0">
      <selection activeCell="I20" sqref="I20"/>
    </sheetView>
  </sheetViews>
  <sheetFormatPr baseColWidth="10" defaultRowHeight="15" outlineLevelRow="1"/>
  <cols>
    <col min="1" max="1" width="15.7109375" customWidth="1"/>
    <col min="2" max="2" width="13" customWidth="1"/>
    <col min="3" max="12" width="10.7109375" customWidth="1"/>
    <col min="15" max="15" width="13.28515625" customWidth="1"/>
    <col min="17" max="17" width="15" customWidth="1"/>
  </cols>
  <sheetData>
    <row r="1" spans="2:18" ht="15" customHeight="1"/>
    <row r="2" spans="2:18" ht="15" customHeight="1"/>
    <row r="3" spans="2:18" ht="15" customHeight="1"/>
    <row r="4" spans="2:18" ht="15" customHeight="1"/>
    <row r="5" spans="2:18" ht="36" customHeight="1">
      <c r="B5" s="17" t="s">
        <v>93</v>
      </c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2:18" ht="15" customHeight="1">
      <c r="B6" s="18"/>
      <c r="C6" s="19" t="s">
        <v>26</v>
      </c>
      <c r="D6" s="19"/>
      <c r="E6" s="20" t="s">
        <v>27</v>
      </c>
      <c r="F6" s="20"/>
      <c r="G6" s="19" t="s">
        <v>28</v>
      </c>
      <c r="H6" s="19"/>
      <c r="I6" s="20" t="s">
        <v>29</v>
      </c>
      <c r="J6" s="20"/>
      <c r="K6" s="19" t="s">
        <v>30</v>
      </c>
      <c r="L6" s="19"/>
      <c r="N6" s="21"/>
      <c r="O6" s="21"/>
      <c r="P6" s="21"/>
    </row>
    <row r="7" spans="2:18" ht="30" customHeight="1">
      <c r="B7" s="18"/>
      <c r="C7" s="22" t="s">
        <v>31</v>
      </c>
      <c r="D7" s="22" t="s">
        <v>32</v>
      </c>
      <c r="E7" s="23" t="s">
        <v>31</v>
      </c>
      <c r="F7" s="23" t="s">
        <v>32</v>
      </c>
      <c r="G7" s="22" t="s">
        <v>31</v>
      </c>
      <c r="H7" s="22" t="s">
        <v>32</v>
      </c>
      <c r="I7" s="23" t="s">
        <v>31</v>
      </c>
      <c r="J7" s="23" t="s">
        <v>32</v>
      </c>
      <c r="K7" s="22" t="s">
        <v>31</v>
      </c>
      <c r="L7" s="22" t="s">
        <v>32</v>
      </c>
      <c r="N7" s="21"/>
      <c r="O7" s="21"/>
      <c r="P7" s="21"/>
    </row>
    <row r="8" spans="2:18">
      <c r="B8" s="24" t="s">
        <v>41</v>
      </c>
      <c r="C8" s="95">
        <v>59.575789260725955</v>
      </c>
      <c r="D8" s="26">
        <f t="shared" ref="D8:D9" si="0">C8/C21-1</f>
        <v>-7.9665830532518078E-2</v>
      </c>
      <c r="E8" s="96">
        <v>63.467570419228494</v>
      </c>
      <c r="F8" s="28">
        <f t="shared" ref="F8:F11" si="1">E8/E21-1</f>
        <v>-7.3478292105916831E-2</v>
      </c>
      <c r="G8" s="95">
        <v>62.874422425300338</v>
      </c>
      <c r="H8" s="26">
        <f t="shared" ref="H8:H11" si="2">G8/G21-1</f>
        <v>-6.4152365917303888E-2</v>
      </c>
      <c r="I8" s="96">
        <v>55.019082921471721</v>
      </c>
      <c r="J8" s="28">
        <f t="shared" ref="J8:J11" si="3">I8/I21-1</f>
        <v>-3.4149426968933194E-2</v>
      </c>
      <c r="K8" s="95">
        <v>39.425563108090095</v>
      </c>
      <c r="L8" s="26">
        <f t="shared" ref="L8:L11" si="4">K8/K21-1</f>
        <v>-0.13828500930117404</v>
      </c>
    </row>
    <row r="9" spans="2:18">
      <c r="B9" s="24" t="s">
        <v>42</v>
      </c>
      <c r="C9" s="95">
        <v>65.067562027246566</v>
      </c>
      <c r="D9" s="26">
        <f t="shared" si="0"/>
        <v>-3.7868025500848446E-2</v>
      </c>
      <c r="E9" s="96">
        <v>66.080250362055224</v>
      </c>
      <c r="F9" s="28">
        <f t="shared" si="1"/>
        <v>-4.4511837300146628E-2</v>
      </c>
      <c r="G9" s="95">
        <v>68.423001632942373</v>
      </c>
      <c r="H9" s="26">
        <f t="shared" si="2"/>
        <v>-3.3063532432460963E-2</v>
      </c>
      <c r="I9" s="96">
        <v>69.751820162618912</v>
      </c>
      <c r="J9" s="28">
        <f t="shared" si="3"/>
        <v>-5.3925543616295535E-3</v>
      </c>
      <c r="K9" s="95">
        <v>38.11636635668313</v>
      </c>
      <c r="L9" s="26">
        <f t="shared" si="4"/>
        <v>-0.32964552458104146</v>
      </c>
    </row>
    <row r="10" spans="2:18">
      <c r="B10" s="24" t="s">
        <v>43</v>
      </c>
      <c r="C10" s="95">
        <v>72.706421305454981</v>
      </c>
      <c r="D10" s="26">
        <f>C10/C23-1</f>
        <v>-7.4208695501026822E-3</v>
      </c>
      <c r="E10" s="96">
        <v>73.905716305434197</v>
      </c>
      <c r="F10" s="28">
        <f t="shared" si="1"/>
        <v>-1.2351779962124887E-2</v>
      </c>
      <c r="G10" s="95">
        <v>75.392644575135193</v>
      </c>
      <c r="H10" s="26">
        <f t="shared" si="2"/>
        <v>-6.6845247017761622E-3</v>
      </c>
      <c r="I10" s="96">
        <v>77.805629722206405</v>
      </c>
      <c r="J10" s="28">
        <f t="shared" si="3"/>
        <v>3.7961976016627652E-2</v>
      </c>
      <c r="K10" s="95">
        <v>57.626604530601597</v>
      </c>
      <c r="L10" s="26">
        <f t="shared" si="4"/>
        <v>-1.0702068144178623E-2</v>
      </c>
    </row>
    <row r="11" spans="2:18">
      <c r="B11" s="24" t="s">
        <v>44</v>
      </c>
      <c r="C11" s="95">
        <v>69.905525398542011</v>
      </c>
      <c r="D11" s="26">
        <f t="shared" ref="D11" si="5">C11/C24-1</f>
        <v>0.10663672820066972</v>
      </c>
      <c r="E11" s="96">
        <v>73.95768457866609</v>
      </c>
      <c r="F11" s="28">
        <f t="shared" si="1"/>
        <v>0.13658651573176739</v>
      </c>
      <c r="G11" s="95">
        <v>71.917100848268845</v>
      </c>
      <c r="H11" s="26">
        <f t="shared" si="2"/>
        <v>5.5431477080552405E-2</v>
      </c>
      <c r="I11" s="96">
        <v>73.22381357283308</v>
      </c>
      <c r="J11" s="28">
        <f t="shared" si="3"/>
        <v>0.11012452354204205</v>
      </c>
      <c r="K11" s="95">
        <v>42.359830261443811</v>
      </c>
      <c r="L11" s="26">
        <f t="shared" si="4"/>
        <v>-0.1112079256935834</v>
      </c>
    </row>
    <row r="12" spans="2:18" ht="25.5">
      <c r="B12" s="30" t="str">
        <f>actualizaciones!$A$2</f>
        <v>I cuatrimestre 2012</v>
      </c>
      <c r="C12" s="97">
        <v>66.776244676689416</v>
      </c>
      <c r="D12" s="32">
        <v>-4.2853636198695311E-3</v>
      </c>
      <c r="E12" s="98">
        <v>69.326188996667838</v>
      </c>
      <c r="F12" s="34">
        <v>9.4067198417224773E-4</v>
      </c>
      <c r="G12" s="98">
        <v>69.612913573185764</v>
      </c>
      <c r="H12" s="34">
        <v>-1.1034469439742289E-2</v>
      </c>
      <c r="I12" s="98">
        <v>68.918846242869009</v>
      </c>
      <c r="J12" s="34">
        <v>3.0365592561877097E-2</v>
      </c>
      <c r="K12" s="98">
        <v>44.204136527207297</v>
      </c>
      <c r="L12" s="34">
        <v>-0.15039737594979374</v>
      </c>
      <c r="O12" s="21"/>
      <c r="P12" s="21"/>
      <c r="Q12" s="21"/>
      <c r="R12" s="21"/>
    </row>
    <row r="13" spans="2:18" outlineLevel="1">
      <c r="B13" s="24" t="s">
        <v>33</v>
      </c>
      <c r="C13" s="95">
        <v>61.316912547451679</v>
      </c>
      <c r="D13" s="26">
        <f t="shared" ref="D13:D24" si="6">C13/C26-1</f>
        <v>9.5419818839440174E-2</v>
      </c>
      <c r="E13" s="96">
        <v>64.098115758484923</v>
      </c>
      <c r="F13" s="28">
        <f t="shared" ref="F13:F24" si="7">E13/E26-1</f>
        <v>9.7382567342662707E-2</v>
      </c>
      <c r="G13" s="95">
        <v>64.757269359181606</v>
      </c>
      <c r="H13" s="26">
        <f t="shared" ref="H13:H24" si="8">G13/G26-1</f>
        <v>9.5167755102005813E-2</v>
      </c>
      <c r="I13" s="96">
        <v>64.465254595089306</v>
      </c>
      <c r="J13" s="28">
        <f t="shared" ref="J13:J24" si="9">I13/I26-1</f>
        <v>0.14839140816470708</v>
      </c>
      <c r="K13" s="95">
        <v>48.479840817496587</v>
      </c>
      <c r="L13" s="26">
        <f t="shared" ref="L13:L24" si="10">K13/K26-1</f>
        <v>2.4077752798829399E-2</v>
      </c>
    </row>
    <row r="14" spans="2:18" outlineLevel="1">
      <c r="B14" s="24" t="s">
        <v>34</v>
      </c>
      <c r="C14" s="95">
        <v>66.875281578891389</v>
      </c>
      <c r="D14" s="26">
        <f t="shared" si="6"/>
        <v>9.1118939073830729E-2</v>
      </c>
      <c r="E14" s="96">
        <v>69.8</v>
      </c>
      <c r="F14" s="28">
        <f t="shared" si="7"/>
        <v>7.9826732673267342E-2</v>
      </c>
      <c r="G14" s="95">
        <v>71</v>
      </c>
      <c r="H14" s="26">
        <f t="shared" si="8"/>
        <v>9.1803782869444905E-2</v>
      </c>
      <c r="I14" s="96">
        <v>65.61</v>
      </c>
      <c r="J14" s="28">
        <f t="shared" si="9"/>
        <v>0.13492475350285416</v>
      </c>
      <c r="K14" s="95">
        <v>52.5</v>
      </c>
      <c r="L14" s="26">
        <f t="shared" si="10"/>
        <v>8.0645161290322509E-3</v>
      </c>
    </row>
    <row r="15" spans="2:18" outlineLevel="1">
      <c r="B15" s="24" t="s">
        <v>35</v>
      </c>
      <c r="C15" s="95">
        <v>62.62</v>
      </c>
      <c r="D15" s="26">
        <f t="shared" si="6"/>
        <v>0.11081987234246893</v>
      </c>
      <c r="E15" s="96">
        <v>69.89</v>
      </c>
      <c r="F15" s="28">
        <f t="shared" si="7"/>
        <v>0.15961506553841054</v>
      </c>
      <c r="G15" s="95">
        <v>67.28</v>
      </c>
      <c r="H15" s="26">
        <f t="shared" si="8"/>
        <v>5.2071931196246979E-2</v>
      </c>
      <c r="I15" s="96">
        <v>47.53</v>
      </c>
      <c r="J15" s="28">
        <f t="shared" si="9"/>
        <v>0.10457820125493833</v>
      </c>
      <c r="K15" s="95">
        <v>46.47</v>
      </c>
      <c r="L15" s="26">
        <f t="shared" si="10"/>
        <v>1.7245095925846332E-3</v>
      </c>
    </row>
    <row r="16" spans="2:18" outlineLevel="1">
      <c r="B16" s="24" t="s">
        <v>36</v>
      </c>
      <c r="C16" s="95">
        <v>61.680984892869503</v>
      </c>
      <c r="D16" s="26">
        <f t="shared" si="6"/>
        <v>0.16991745383896695</v>
      </c>
      <c r="E16" s="96">
        <v>67.619655908414714</v>
      </c>
      <c r="F16" s="28">
        <f t="shared" si="7"/>
        <v>0.17931649422456308</v>
      </c>
      <c r="G16" s="95">
        <v>65.663431674512012</v>
      </c>
      <c r="H16" s="26">
        <f t="shared" si="8"/>
        <v>0.16829027928631768</v>
      </c>
      <c r="I16" s="96">
        <v>53.547814540823239</v>
      </c>
      <c r="J16" s="28">
        <f t="shared" si="9"/>
        <v>0.19598959001221661</v>
      </c>
      <c r="K16" s="95">
        <v>46.633559853633038</v>
      </c>
      <c r="L16" s="26">
        <f t="shared" si="10"/>
        <v>0.2058908407343305</v>
      </c>
    </row>
    <row r="17" spans="2:18" outlineLevel="1">
      <c r="B17" s="24" t="s">
        <v>37</v>
      </c>
      <c r="C17" s="95">
        <v>72.207141267946596</v>
      </c>
      <c r="D17" s="26">
        <f t="shared" si="6"/>
        <v>8.8036657975689714E-2</v>
      </c>
      <c r="E17" s="96">
        <v>76.209999999999994</v>
      </c>
      <c r="F17" s="28">
        <f t="shared" si="7"/>
        <v>6.7816889574920269E-2</v>
      </c>
      <c r="G17" s="95">
        <v>76.319999999999993</v>
      </c>
      <c r="H17" s="26">
        <f t="shared" si="8"/>
        <v>7.7176603153649159E-2</v>
      </c>
      <c r="I17" s="96">
        <v>65.08</v>
      </c>
      <c r="J17" s="28">
        <f t="shared" si="9"/>
        <v>0.15999678609817281</v>
      </c>
      <c r="K17" s="95">
        <v>31.73</v>
      </c>
      <c r="L17" s="26">
        <f t="shared" si="10"/>
        <v>-0.15341515474919953</v>
      </c>
    </row>
    <row r="18" spans="2:18" outlineLevel="1">
      <c r="B18" s="24" t="s">
        <v>38</v>
      </c>
      <c r="C18" s="95">
        <v>66.516495416177889</v>
      </c>
      <c r="D18" s="26">
        <f t="shared" si="6"/>
        <v>0.11020050561954653</v>
      </c>
      <c r="E18" s="96">
        <v>72.86</v>
      </c>
      <c r="F18" s="28">
        <f t="shared" si="7"/>
        <v>8.5459489706793068E-2</v>
      </c>
      <c r="G18" s="95">
        <v>71.650000000000006</v>
      </c>
      <c r="H18" s="26">
        <f t="shared" si="8"/>
        <v>9.3161776208295022E-2</v>
      </c>
      <c r="I18" s="96">
        <v>54.2</v>
      </c>
      <c r="J18" s="28">
        <f t="shared" si="9"/>
        <v>0.16041055270434579</v>
      </c>
      <c r="K18" s="95">
        <v>45.807977718853131</v>
      </c>
      <c r="L18" s="26">
        <f t="shared" si="10"/>
        <v>0.20547309786455603</v>
      </c>
    </row>
    <row r="19" spans="2:18" outlineLevel="1">
      <c r="B19" s="24" t="s">
        <v>39</v>
      </c>
      <c r="C19" s="95">
        <v>55.14</v>
      </c>
      <c r="D19" s="26">
        <f t="shared" si="6"/>
        <v>0.11074921090365808</v>
      </c>
      <c r="E19" s="96">
        <v>59.91</v>
      </c>
      <c r="F19" s="28">
        <f t="shared" si="7"/>
        <v>0.14386964814812964</v>
      </c>
      <c r="G19" s="95">
        <v>59.53</v>
      </c>
      <c r="H19" s="26">
        <f t="shared" si="8"/>
        <v>0.13919814848692913</v>
      </c>
      <c r="I19" s="96">
        <v>49.13</v>
      </c>
      <c r="J19" s="28">
        <f t="shared" si="9"/>
        <v>-2.4198057001118545E-2</v>
      </c>
      <c r="K19" s="95">
        <v>43.23</v>
      </c>
      <c r="L19" s="26">
        <f t="shared" si="10"/>
        <v>0.24295572167912582</v>
      </c>
      <c r="N19" s="29"/>
      <c r="O19" s="29"/>
      <c r="P19" s="29"/>
    </row>
    <row r="20" spans="2:18" outlineLevel="1">
      <c r="B20" s="24" t="s">
        <v>40</v>
      </c>
      <c r="C20" s="95">
        <v>48.47286530124947</v>
      </c>
      <c r="D20" s="26">
        <f t="shared" si="6"/>
        <v>9.2167922798642055E-2</v>
      </c>
      <c r="E20" s="96">
        <v>52.918355681483774</v>
      </c>
      <c r="F20" s="28">
        <f t="shared" si="7"/>
        <v>9.2383080438528165E-2</v>
      </c>
      <c r="G20" s="95">
        <v>49.935852520611419</v>
      </c>
      <c r="H20" s="26">
        <f t="shared" si="8"/>
        <v>9.6456451057660653E-2</v>
      </c>
      <c r="I20" s="96">
        <v>42.827469191379926</v>
      </c>
      <c r="J20" s="28">
        <f t="shared" si="9"/>
        <v>-3.8077040704200926E-2</v>
      </c>
      <c r="K20" s="95">
        <v>44.130755339065892</v>
      </c>
      <c r="L20" s="26">
        <f t="shared" si="10"/>
        <v>0.35313862870897883</v>
      </c>
    </row>
    <row r="21" spans="2:18" outlineLevel="1">
      <c r="B21" s="24" t="s">
        <v>41</v>
      </c>
      <c r="C21" s="95">
        <v>64.732779937093213</v>
      </c>
      <c r="D21" s="26">
        <f t="shared" si="6"/>
        <v>0.28307588975622822</v>
      </c>
      <c r="E21" s="96">
        <v>68.500899523968727</v>
      </c>
      <c r="F21" s="28">
        <f t="shared" si="7"/>
        <v>0.2282372390336207</v>
      </c>
      <c r="G21" s="95">
        <v>67.184464794772822</v>
      </c>
      <c r="H21" s="26">
        <f t="shared" si="8"/>
        <v>0.31659261662012539</v>
      </c>
      <c r="I21" s="96">
        <v>56.964383992452234</v>
      </c>
      <c r="J21" s="28">
        <f t="shared" si="9"/>
        <v>0.23817162041391637</v>
      </c>
      <c r="K21" s="95">
        <v>45.752439650744734</v>
      </c>
      <c r="L21" s="26">
        <f t="shared" si="10"/>
        <v>0.24752205682901796</v>
      </c>
    </row>
    <row r="22" spans="2:18" outlineLevel="1">
      <c r="B22" s="24" t="s">
        <v>42</v>
      </c>
      <c r="C22" s="95">
        <v>67.628520568727808</v>
      </c>
      <c r="D22" s="26">
        <f t="shared" si="6"/>
        <v>0.1787627117731041</v>
      </c>
      <c r="E22" s="96">
        <v>69.158627957605532</v>
      </c>
      <c r="F22" s="28">
        <f t="shared" si="7"/>
        <v>0.1947350402938457</v>
      </c>
      <c r="G22" s="95">
        <v>70.762665312509924</v>
      </c>
      <c r="H22" s="26">
        <f t="shared" si="8"/>
        <v>0.1627521780163883</v>
      </c>
      <c r="I22" s="96">
        <v>70.13</v>
      </c>
      <c r="J22" s="28">
        <f t="shared" si="9"/>
        <v>0.21428151516519223</v>
      </c>
      <c r="K22" s="95">
        <v>56.860016236724817</v>
      </c>
      <c r="L22" s="26">
        <f t="shared" si="10"/>
        <v>0.55057154412771014</v>
      </c>
    </row>
    <row r="23" spans="2:18" outlineLevel="1">
      <c r="B23" s="24" t="s">
        <v>43</v>
      </c>
      <c r="C23" s="95">
        <v>73.25</v>
      </c>
      <c r="D23" s="26">
        <f>C23/C36-1</f>
        <v>0.20180278838738097</v>
      </c>
      <c r="E23" s="96">
        <v>74.83</v>
      </c>
      <c r="F23" s="28">
        <f t="shared" si="7"/>
        <v>0.22913929040735859</v>
      </c>
      <c r="G23" s="95">
        <v>75.900000000000006</v>
      </c>
      <c r="H23" s="26">
        <f t="shared" si="8"/>
        <v>0.21284755512943443</v>
      </c>
      <c r="I23" s="96">
        <v>74.959999999999994</v>
      </c>
      <c r="J23" s="28">
        <f t="shared" si="9"/>
        <v>9.334889148191361E-2</v>
      </c>
      <c r="K23" s="95">
        <v>58.25</v>
      </c>
      <c r="L23" s="26">
        <f t="shared" si="10"/>
        <v>0.17938854019032191</v>
      </c>
    </row>
    <row r="24" spans="2:18" outlineLevel="1">
      <c r="B24" s="24" t="s">
        <v>44</v>
      </c>
      <c r="C24" s="95">
        <v>63.169352342213095</v>
      </c>
      <c r="D24" s="26">
        <f t="shared" si="6"/>
        <v>8.4178259266423305E-2</v>
      </c>
      <c r="E24" s="96">
        <v>65.069999999999993</v>
      </c>
      <c r="F24" s="28">
        <f t="shared" si="7"/>
        <v>0.10082896295043131</v>
      </c>
      <c r="G24" s="95">
        <v>68.14</v>
      </c>
      <c r="H24" s="26">
        <f t="shared" si="8"/>
        <v>0.10923001790656039</v>
      </c>
      <c r="I24" s="96">
        <v>65.959999999999994</v>
      </c>
      <c r="J24" s="28">
        <f t="shared" si="9"/>
        <v>1.9632091513371419E-2</v>
      </c>
      <c r="K24" s="95">
        <v>47.66</v>
      </c>
      <c r="L24" s="26">
        <f t="shared" si="10"/>
        <v>0.29159891598915988</v>
      </c>
    </row>
    <row r="25" spans="2:18" ht="15" customHeight="1">
      <c r="B25" s="35">
        <v>2011</v>
      </c>
      <c r="C25" s="99">
        <v>63.562077784569098</v>
      </c>
      <c r="D25" s="37">
        <f>C25/C38-1</f>
        <v>0.13292697783112573</v>
      </c>
      <c r="E25" s="99">
        <v>67.503988357350664</v>
      </c>
      <c r="F25" s="37">
        <f>E25/E38-1</f>
        <v>0.13531091400353445</v>
      </c>
      <c r="G25" s="99">
        <v>67.262910727200278</v>
      </c>
      <c r="H25" s="37">
        <f>G25/G38-1</f>
        <v>0.13004998387293454</v>
      </c>
      <c r="I25" s="99">
        <v>59.114333669986991</v>
      </c>
      <c r="J25" s="37">
        <f>I25/I38-1</f>
        <v>0.11515895252531783</v>
      </c>
      <c r="K25" s="99">
        <v>46.774626312643825</v>
      </c>
      <c r="L25" s="37">
        <f>K25/K38-1</f>
        <v>0.16478959207441468</v>
      </c>
      <c r="O25" s="21"/>
      <c r="P25" s="21"/>
      <c r="Q25" s="21"/>
      <c r="R25" s="21"/>
    </row>
    <row r="26" spans="2:18" hidden="1" outlineLevel="1">
      <c r="B26" s="24" t="s">
        <v>33</v>
      </c>
      <c r="C26" s="95">
        <v>55.975719530448927</v>
      </c>
      <c r="D26" s="26">
        <f>C26/C39-1</f>
        <v>4.5511903302423162E-2</v>
      </c>
      <c r="E26" s="96">
        <v>58.41</v>
      </c>
      <c r="F26" s="28">
        <f>E26/E39-1</f>
        <v>5.2397657741426018E-2</v>
      </c>
      <c r="G26" s="95">
        <v>59.13</v>
      </c>
      <c r="H26" s="26">
        <f>G26/G39-1</f>
        <v>8.7612937132006019E-2</v>
      </c>
      <c r="I26" s="96">
        <v>56.135263758298194</v>
      </c>
      <c r="J26" s="28">
        <f>I26/I39-1</f>
        <v>-2.387901905193468E-2</v>
      </c>
      <c r="K26" s="95">
        <v>47.34</v>
      </c>
      <c r="L26" s="26">
        <f>K26/K39-1</f>
        <v>1.8605211220756424E-2</v>
      </c>
    </row>
    <row r="27" spans="2:18" hidden="1" outlineLevel="1">
      <c r="B27" s="24" t="s">
        <v>34</v>
      </c>
      <c r="C27" s="95">
        <v>61.290551546705636</v>
      </c>
      <c r="D27" s="26">
        <f t="shared" ref="D27:F77" si="11">C27/C40-1</f>
        <v>0.11613351176960762</v>
      </c>
      <c r="E27" s="96">
        <v>64.64</v>
      </c>
      <c r="F27" s="28">
        <f t="shared" si="11"/>
        <v>0.10085730566187268</v>
      </c>
      <c r="G27" s="95">
        <v>65.03</v>
      </c>
      <c r="H27" s="26">
        <f t="shared" ref="H27:H37" si="12">G27/G40-1</f>
        <v>0.19095136466173446</v>
      </c>
      <c r="I27" s="96">
        <v>57.81</v>
      </c>
      <c r="J27" s="28">
        <f t="shared" ref="J27:J37" si="13">I27/I40-1</f>
        <v>1.3015310863451646E-2</v>
      </c>
      <c r="K27" s="95">
        <v>52.08</v>
      </c>
      <c r="L27" s="26">
        <f t="shared" ref="L27:L37" si="14">K27/K40-1</f>
        <v>0.41216055443257282</v>
      </c>
    </row>
    <row r="28" spans="2:18" hidden="1" outlineLevel="1">
      <c r="B28" s="24" t="s">
        <v>35</v>
      </c>
      <c r="C28" s="95">
        <v>56.372776144118234</v>
      </c>
      <c r="D28" s="26">
        <f t="shared" si="11"/>
        <v>0.1051149329562584</v>
      </c>
      <c r="E28" s="96">
        <v>60.27</v>
      </c>
      <c r="F28" s="28">
        <f t="shared" si="11"/>
        <v>0.10150459793136801</v>
      </c>
      <c r="G28" s="95">
        <v>63.95</v>
      </c>
      <c r="H28" s="26">
        <f t="shared" si="12"/>
        <v>0.15475616110037338</v>
      </c>
      <c r="I28" s="96">
        <v>43.03</v>
      </c>
      <c r="J28" s="28">
        <f t="shared" si="13"/>
        <v>1.3513729680979303E-2</v>
      </c>
      <c r="K28" s="95">
        <v>46.39</v>
      </c>
      <c r="L28" s="26">
        <f t="shared" si="14"/>
        <v>0.24300219537452539</v>
      </c>
    </row>
    <row r="29" spans="2:18" hidden="1" outlineLevel="1">
      <c r="B29" s="24" t="s">
        <v>36</v>
      </c>
      <c r="C29" s="95">
        <v>52.722510199732064</v>
      </c>
      <c r="D29" s="26">
        <f t="shared" si="11"/>
        <v>5.9118230753032686E-2</v>
      </c>
      <c r="E29" s="96">
        <v>57.338005734310293</v>
      </c>
      <c r="F29" s="28">
        <f t="shared" si="11"/>
        <v>5.3233022305479327E-2</v>
      </c>
      <c r="G29" s="95">
        <v>56.204723122941957</v>
      </c>
      <c r="H29" s="26">
        <f t="shared" si="12"/>
        <v>8.148399312953547E-2</v>
      </c>
      <c r="I29" s="96">
        <v>44.772809887313706</v>
      </c>
      <c r="J29" s="28">
        <f t="shared" si="13"/>
        <v>-2.3919557721523654E-2</v>
      </c>
      <c r="K29" s="95">
        <v>38.671460366375619</v>
      </c>
      <c r="L29" s="26">
        <f t="shared" si="14"/>
        <v>0.12319083259876917</v>
      </c>
    </row>
    <row r="30" spans="2:18" hidden="1" outlineLevel="1">
      <c r="B30" s="24" t="s">
        <v>37</v>
      </c>
      <c r="C30" s="95">
        <v>66.364621760345088</v>
      </c>
      <c r="D30" s="26">
        <f t="shared" si="11"/>
        <v>4.8647891791392839E-2</v>
      </c>
      <c r="E30" s="96">
        <v>71.369914396407324</v>
      </c>
      <c r="F30" s="28">
        <f t="shared" si="11"/>
        <v>2.5724552980846971E-2</v>
      </c>
      <c r="G30" s="95">
        <v>70.851891673619704</v>
      </c>
      <c r="H30" s="26">
        <f t="shared" si="12"/>
        <v>9.2887423625169108E-2</v>
      </c>
      <c r="I30" s="96">
        <v>56.103603716788363</v>
      </c>
      <c r="J30" s="28">
        <f t="shared" si="13"/>
        <v>-0.12173444400769629</v>
      </c>
      <c r="K30" s="95">
        <v>37.479999999999997</v>
      </c>
      <c r="L30" s="26">
        <f t="shared" si="14"/>
        <v>0.36043557168784024</v>
      </c>
    </row>
    <row r="31" spans="2:18" hidden="1" outlineLevel="1">
      <c r="B31" s="24" t="s">
        <v>38</v>
      </c>
      <c r="C31" s="95">
        <v>59.913948047662259</v>
      </c>
      <c r="D31" s="26">
        <f t="shared" si="11"/>
        <v>6.3081132242310378E-2</v>
      </c>
      <c r="E31" s="96">
        <v>67.123647350193707</v>
      </c>
      <c r="F31" s="28">
        <f t="shared" si="11"/>
        <v>9.6075234327134273E-2</v>
      </c>
      <c r="G31" s="95">
        <v>65.543821197739675</v>
      </c>
      <c r="H31" s="26">
        <f t="shared" si="12"/>
        <v>8.6421700608978469E-2</v>
      </c>
      <c r="I31" s="96">
        <v>46.707606953148165</v>
      </c>
      <c r="J31" s="28">
        <f t="shared" si="13"/>
        <v>-9.28800358681654E-2</v>
      </c>
      <c r="K31" s="95">
        <v>38</v>
      </c>
      <c r="L31" s="26">
        <f t="shared" si="14"/>
        <v>8.2004555808656177E-2</v>
      </c>
    </row>
    <row r="32" spans="2:18" hidden="1" outlineLevel="1">
      <c r="B32" s="24" t="s">
        <v>39</v>
      </c>
      <c r="C32" s="95">
        <v>49.642168960120578</v>
      </c>
      <c r="D32" s="26">
        <f t="shared" si="11"/>
        <v>7.3443333386952414E-2</v>
      </c>
      <c r="E32" s="96">
        <v>52.37484891481423</v>
      </c>
      <c r="F32" s="28">
        <f t="shared" si="11"/>
        <v>6.2154692517966126E-2</v>
      </c>
      <c r="G32" s="95">
        <v>52.256054031572219</v>
      </c>
      <c r="H32" s="26">
        <f t="shared" si="12"/>
        <v>7.410205102281453E-2</v>
      </c>
      <c r="I32" s="96">
        <v>50.348331802877254</v>
      </c>
      <c r="J32" s="28">
        <f t="shared" si="13"/>
        <v>7.8898167490600635E-2</v>
      </c>
      <c r="K32" s="95">
        <v>34.78</v>
      </c>
      <c r="L32" s="26">
        <f t="shared" si="14"/>
        <v>-6.0264251654686407E-2</v>
      </c>
      <c r="N32" s="29"/>
      <c r="O32" s="29"/>
      <c r="P32" s="29"/>
    </row>
    <row r="33" spans="2:17" hidden="1" outlineLevel="1">
      <c r="B33" s="24" t="s">
        <v>40</v>
      </c>
      <c r="C33" s="95">
        <v>44.382245888562132</v>
      </c>
      <c r="D33" s="26">
        <f t="shared" si="11"/>
        <v>5.1243076318947756E-2</v>
      </c>
      <c r="E33" s="96">
        <v>48.443038554057559</v>
      </c>
      <c r="F33" s="28">
        <f t="shared" si="11"/>
        <v>9.0813748121088889E-2</v>
      </c>
      <c r="G33" s="95">
        <v>45.54294196768366</v>
      </c>
      <c r="H33" s="26">
        <f t="shared" si="12"/>
        <v>4.7204919928343525E-2</v>
      </c>
      <c r="I33" s="96">
        <v>44.522764299890397</v>
      </c>
      <c r="J33" s="28">
        <f t="shared" si="13"/>
        <v>5.3045513242440778E-2</v>
      </c>
      <c r="K33" s="95">
        <v>32.613624652169435</v>
      </c>
      <c r="L33" s="26">
        <f t="shared" si="14"/>
        <v>-0.15112897834020211</v>
      </c>
    </row>
    <row r="34" spans="2:17" hidden="1" outlineLevel="1">
      <c r="B34" s="24" t="s">
        <v>41</v>
      </c>
      <c r="C34" s="95">
        <v>50.451248015728673</v>
      </c>
      <c r="D34" s="26">
        <f t="shared" si="11"/>
        <v>-3.9832716267403034E-2</v>
      </c>
      <c r="E34" s="96">
        <v>55.771716853224028</v>
      </c>
      <c r="F34" s="28">
        <f t="shared" si="11"/>
        <v>-4.5498430163541936E-3</v>
      </c>
      <c r="G34" s="95">
        <v>51.02904569466947</v>
      </c>
      <c r="H34" s="26">
        <f t="shared" si="12"/>
        <v>-5.466754919100647E-2</v>
      </c>
      <c r="I34" s="96">
        <v>46.00685644322008</v>
      </c>
      <c r="J34" s="28">
        <f t="shared" si="13"/>
        <v>-0.11712039065016155</v>
      </c>
      <c r="K34" s="95">
        <v>36.674653887113948</v>
      </c>
      <c r="L34" s="26">
        <f t="shared" si="14"/>
        <v>-6.6802700073436361E-2</v>
      </c>
    </row>
    <row r="35" spans="2:17" hidden="1" outlineLevel="1">
      <c r="B35" s="24" t="s">
        <v>42</v>
      </c>
      <c r="C35" s="95">
        <v>57.372463425654566</v>
      </c>
      <c r="D35" s="26">
        <f t="shared" si="11"/>
        <v>2.2417830811127804E-3</v>
      </c>
      <c r="E35" s="96">
        <v>57.886163563593087</v>
      </c>
      <c r="F35" s="28">
        <f t="shared" si="11"/>
        <v>1.5190521985146921E-2</v>
      </c>
      <c r="G35" s="95">
        <v>60.857908202957212</v>
      </c>
      <c r="H35" s="26">
        <f t="shared" si="12"/>
        <v>1.0425173550675959E-2</v>
      </c>
      <c r="I35" s="96">
        <v>57.754317367220594</v>
      </c>
      <c r="J35" s="28">
        <f t="shared" si="13"/>
        <v>-5.6610301090810222E-2</v>
      </c>
      <c r="K35" s="95">
        <v>36.670359682572403</v>
      </c>
      <c r="L35" s="26">
        <f t="shared" si="14"/>
        <v>-0.21527156681848048</v>
      </c>
    </row>
    <row r="36" spans="2:17" hidden="1" outlineLevel="1">
      <c r="B36" s="24" t="s">
        <v>43</v>
      </c>
      <c r="C36" s="95">
        <v>60.950099889757524</v>
      </c>
      <c r="D36" s="26">
        <f t="shared" si="11"/>
        <v>4.05339196311294E-3</v>
      </c>
      <c r="E36" s="96">
        <v>60.88</v>
      </c>
      <c r="F36" s="28">
        <f t="shared" si="11"/>
        <v>7.1133167907362349E-3</v>
      </c>
      <c r="G36" s="95">
        <v>62.58</v>
      </c>
      <c r="H36" s="26">
        <f t="shared" si="12"/>
        <v>-2.931596091205213E-2</v>
      </c>
      <c r="I36" s="96">
        <v>68.56</v>
      </c>
      <c r="J36" s="28">
        <f t="shared" si="13"/>
        <v>4.2262085740346622E-2</v>
      </c>
      <c r="K36" s="95">
        <v>49.39</v>
      </c>
      <c r="L36" s="26">
        <f t="shared" si="14"/>
        <v>-0.10880548538433776</v>
      </c>
    </row>
    <row r="37" spans="2:17" hidden="1" outlineLevel="1">
      <c r="B37" s="24" t="s">
        <v>44</v>
      </c>
      <c r="C37" s="95">
        <v>58.264728887807387</v>
      </c>
      <c r="D37" s="26">
        <f t="shared" si="11"/>
        <v>-2.2362553070906399E-2</v>
      </c>
      <c r="E37" s="96">
        <v>59.11</v>
      </c>
      <c r="F37" s="28">
        <f t="shared" si="11"/>
        <v>-3.4150326797385722E-2</v>
      </c>
      <c r="G37" s="95">
        <v>61.43</v>
      </c>
      <c r="H37" s="26">
        <f t="shared" si="12"/>
        <v>-2.4456090201683378E-2</v>
      </c>
      <c r="I37" s="96">
        <v>64.69</v>
      </c>
      <c r="J37" s="28">
        <f t="shared" si="13"/>
        <v>-2.6632560938910532E-2</v>
      </c>
      <c r="K37" s="95">
        <v>36.9</v>
      </c>
      <c r="L37" s="26">
        <f t="shared" si="14"/>
        <v>-0.12205567451820132</v>
      </c>
    </row>
    <row r="38" spans="2:17" collapsed="1">
      <c r="B38" s="38">
        <v>2010</v>
      </c>
      <c r="C38" s="100">
        <v>56.104302420489866</v>
      </c>
      <c r="D38" s="40">
        <f>C38/C51-1</f>
        <v>4.0435818049023187E-2</v>
      </c>
      <c r="E38" s="100">
        <v>59.458591936992967</v>
      </c>
      <c r="F38" s="40">
        <f>E38/E51-1</f>
        <v>4.5572847159077501E-2</v>
      </c>
      <c r="G38" s="100">
        <v>59.522066888293921</v>
      </c>
      <c r="H38" s="40">
        <f>G38/G51-1</f>
        <v>5.8326171297294671E-2</v>
      </c>
      <c r="I38" s="100">
        <v>53.009782628853443</v>
      </c>
      <c r="J38" s="40">
        <f>I38/I51-1</f>
        <v>-2.4803804613551916E-2</v>
      </c>
      <c r="K38" s="100">
        <v>40.157146518918708</v>
      </c>
      <c r="L38" s="40">
        <f>K38/K51-1</f>
        <v>1.2990317321541989E-2</v>
      </c>
    </row>
    <row r="39" spans="2:17" ht="15" hidden="1" customHeight="1" outlineLevel="1">
      <c r="B39" s="24" t="s">
        <v>33</v>
      </c>
      <c r="C39" s="95">
        <v>53.539055226095769</v>
      </c>
      <c r="D39" s="26">
        <f t="shared" si="11"/>
        <v>-7.6514199942942507E-2</v>
      </c>
      <c r="E39" s="96">
        <v>55.501833903122694</v>
      </c>
      <c r="F39" s="28">
        <f t="shared" si="11"/>
        <v>-6.8292195683688162E-2</v>
      </c>
      <c r="G39" s="95">
        <v>54.36676779141996</v>
      </c>
      <c r="H39" s="26">
        <f t="shared" ref="H39:H76" si="15">G39/G52-1</f>
        <v>-0.10285861730330104</v>
      </c>
      <c r="I39" s="96">
        <v>57.508510578039591</v>
      </c>
      <c r="J39" s="28">
        <f t="shared" ref="J39:J76" si="16">I39/I52-1</f>
        <v>-9.0055212372791349E-2</v>
      </c>
      <c r="K39" s="95">
        <v>46.475316912295163</v>
      </c>
      <c r="L39" s="26">
        <f t="shared" ref="L39:L76" si="17">K39/K52-1</f>
        <v>5.2430183702336208E-2</v>
      </c>
      <c r="N39" s="29"/>
      <c r="O39" s="29"/>
      <c r="P39" s="29"/>
    </row>
    <row r="40" spans="2:17" ht="15" hidden="1" customHeight="1" outlineLevel="1">
      <c r="B40" s="24" t="s">
        <v>34</v>
      </c>
      <c r="C40" s="95">
        <v>54.913279549801061</v>
      </c>
      <c r="D40" s="26">
        <f t="shared" si="11"/>
        <v>-9.5231853005462996E-2</v>
      </c>
      <c r="E40" s="96">
        <v>58.71787348600666</v>
      </c>
      <c r="F40" s="28">
        <f t="shared" si="11"/>
        <v>-6.8118179876104357E-2</v>
      </c>
      <c r="G40" s="95">
        <v>54.603405251960439</v>
      </c>
      <c r="H40" s="26">
        <f t="shared" si="15"/>
        <v>-0.14628822307754163</v>
      </c>
      <c r="I40" s="96">
        <v>57.06725197541703</v>
      </c>
      <c r="J40" s="28">
        <f t="shared" si="16"/>
        <v>-7.5085057124521404E-2</v>
      </c>
      <c r="K40" s="95">
        <v>36.879659211927581</v>
      </c>
      <c r="L40" s="26">
        <f t="shared" si="17"/>
        <v>-0.27316398872826997</v>
      </c>
      <c r="O40" s="29"/>
      <c r="P40" s="29"/>
      <c r="Q40" s="29"/>
    </row>
    <row r="41" spans="2:17" ht="15" hidden="1" customHeight="1" outlineLevel="1">
      <c r="B41" s="24" t="s">
        <v>35</v>
      </c>
      <c r="C41" s="95">
        <v>51.010781288890179</v>
      </c>
      <c r="D41" s="26">
        <f t="shared" si="11"/>
        <v>-0.10228116041542146</v>
      </c>
      <c r="E41" s="96">
        <v>54.716067561758173</v>
      </c>
      <c r="F41" s="28">
        <f t="shared" si="11"/>
        <v>-0.12384199260595408</v>
      </c>
      <c r="G41" s="95">
        <v>55.379656895756852</v>
      </c>
      <c r="H41" s="26">
        <f t="shared" si="15"/>
        <v>-7.6389978389645563E-2</v>
      </c>
      <c r="I41" s="96">
        <v>42.456257611373871</v>
      </c>
      <c r="J41" s="28">
        <f t="shared" si="16"/>
        <v>-0.18416107587675112</v>
      </c>
      <c r="K41" s="95">
        <v>37.320931670617334</v>
      </c>
      <c r="L41" s="26">
        <f t="shared" si="17"/>
        <v>-0.25178565215282012</v>
      </c>
    </row>
    <row r="42" spans="2:17" ht="15" hidden="1" customHeight="1" outlineLevel="1">
      <c r="B42" s="24" t="s">
        <v>36</v>
      </c>
      <c r="C42" s="95">
        <v>49.779626739355038</v>
      </c>
      <c r="D42" s="26">
        <f t="shared" si="11"/>
        <v>-9.6216339181741883E-2</v>
      </c>
      <c r="E42" s="96">
        <v>54.44</v>
      </c>
      <c r="F42" s="28">
        <f t="shared" si="11"/>
        <v>-8.9784317003845593E-2</v>
      </c>
      <c r="G42" s="95">
        <v>51.97</v>
      </c>
      <c r="H42" s="26">
        <f t="shared" si="15"/>
        <v>-8.1639865700653846E-2</v>
      </c>
      <c r="I42" s="96">
        <v>45.87</v>
      </c>
      <c r="J42" s="28">
        <f t="shared" si="16"/>
        <v>-0.19441517386722873</v>
      </c>
      <c r="K42" s="95">
        <v>34.43</v>
      </c>
      <c r="L42" s="26">
        <f t="shared" si="17"/>
        <v>-0.15654091131798142</v>
      </c>
    </row>
    <row r="43" spans="2:17" ht="15" hidden="1" customHeight="1" outlineLevel="1">
      <c r="B43" s="24" t="s">
        <v>37</v>
      </c>
      <c r="C43" s="95">
        <v>63.285896324051336</v>
      </c>
      <c r="D43" s="26">
        <f t="shared" si="11"/>
        <v>-0.11812677448346953</v>
      </c>
      <c r="E43" s="96">
        <v>69.58</v>
      </c>
      <c r="F43" s="28">
        <f t="shared" si="11"/>
        <v>-0.10346604818966632</v>
      </c>
      <c r="G43" s="95">
        <v>64.83</v>
      </c>
      <c r="H43" s="26">
        <f t="shared" si="15"/>
        <v>-9.7954640322805098E-2</v>
      </c>
      <c r="I43" s="96">
        <v>63.88</v>
      </c>
      <c r="J43" s="28">
        <f t="shared" si="16"/>
        <v>-0.21242756750092462</v>
      </c>
      <c r="K43" s="95">
        <v>27.55</v>
      </c>
      <c r="L43" s="26">
        <f t="shared" si="17"/>
        <v>-0.25338753387533874</v>
      </c>
    </row>
    <row r="44" spans="2:17" ht="15" hidden="1" customHeight="1" outlineLevel="1">
      <c r="B44" s="24" t="s">
        <v>38</v>
      </c>
      <c r="C44" s="95">
        <v>56.358772844823612</v>
      </c>
      <c r="D44" s="26">
        <f t="shared" si="11"/>
        <v>-0.14143615653805086</v>
      </c>
      <c r="E44" s="96">
        <v>61.24</v>
      </c>
      <c r="F44" s="28">
        <f t="shared" si="11"/>
        <v>-0.1560088202866593</v>
      </c>
      <c r="G44" s="95">
        <v>60.33</v>
      </c>
      <c r="H44" s="26">
        <f t="shared" si="15"/>
        <v>-0.11617345443891014</v>
      </c>
      <c r="I44" s="96">
        <v>51.49</v>
      </c>
      <c r="J44" s="28">
        <f t="shared" si="16"/>
        <v>-0.21124387254901955</v>
      </c>
      <c r="K44" s="95">
        <v>35.119999999999997</v>
      </c>
      <c r="L44" s="26">
        <f t="shared" si="17"/>
        <v>-0.28165268971159751</v>
      </c>
      <c r="O44" s="21"/>
      <c r="P44" s="21"/>
      <c r="Q44" s="21"/>
    </row>
    <row r="45" spans="2:17" ht="15" hidden="1" customHeight="1" outlineLevel="1">
      <c r="B45" s="24" t="s">
        <v>39</v>
      </c>
      <c r="C45" s="95">
        <v>46.245728503887108</v>
      </c>
      <c r="D45" s="26">
        <f t="shared" si="11"/>
        <v>-0.16609189311090755</v>
      </c>
      <c r="E45" s="96">
        <v>49.310000966670231</v>
      </c>
      <c r="F45" s="28">
        <f t="shared" si="11"/>
        <v>-0.17789261476041629</v>
      </c>
      <c r="G45" s="95">
        <v>48.650921001232007</v>
      </c>
      <c r="H45" s="26">
        <f t="shared" si="15"/>
        <v>-0.18027091826062336</v>
      </c>
      <c r="I45" s="96">
        <v>46.666435554322959</v>
      </c>
      <c r="J45" s="28">
        <f t="shared" si="16"/>
        <v>-0.18013992350100216</v>
      </c>
      <c r="K45" s="95">
        <v>37.010404319768206</v>
      </c>
      <c r="L45" s="26">
        <f t="shared" si="17"/>
        <v>-0.20901038000067951</v>
      </c>
    </row>
    <row r="46" spans="2:17" ht="15" hidden="1" customHeight="1" outlineLevel="1">
      <c r="B46" s="24" t="s">
        <v>40</v>
      </c>
      <c r="C46" s="95">
        <v>42.218823494154968</v>
      </c>
      <c r="D46" s="26">
        <f t="shared" si="11"/>
        <v>-0.18192074877661413</v>
      </c>
      <c r="E46" s="96">
        <v>44.41</v>
      </c>
      <c r="F46" s="28">
        <f t="shared" si="11"/>
        <v>-0.22400838720950556</v>
      </c>
      <c r="G46" s="95">
        <v>43.49</v>
      </c>
      <c r="H46" s="26">
        <f t="shared" si="15"/>
        <v>-0.14909019761299158</v>
      </c>
      <c r="I46" s="96">
        <v>42.28</v>
      </c>
      <c r="J46" s="28">
        <f t="shared" si="16"/>
        <v>-0.23709852038975099</v>
      </c>
      <c r="K46" s="95">
        <v>38.42</v>
      </c>
      <c r="L46" s="26">
        <f t="shared" si="17"/>
        <v>-0.29979952615272454</v>
      </c>
    </row>
    <row r="47" spans="2:17" ht="15" hidden="1" customHeight="1" outlineLevel="1">
      <c r="B47" s="24" t="s">
        <v>41</v>
      </c>
      <c r="C47" s="95">
        <v>52.544227313809579</v>
      </c>
      <c r="D47" s="26">
        <f t="shared" si="11"/>
        <v>-0.13382983920848956</v>
      </c>
      <c r="E47" s="96">
        <v>56.026629220914671</v>
      </c>
      <c r="F47" s="28">
        <f t="shared" si="11"/>
        <v>-0.13725547858154186</v>
      </c>
      <c r="G47" s="95">
        <v>53.98</v>
      </c>
      <c r="H47" s="26">
        <f t="shared" si="15"/>
        <v>-8.2440931497535286E-2</v>
      </c>
      <c r="I47" s="96">
        <v>52.11</v>
      </c>
      <c r="J47" s="28">
        <f t="shared" si="16"/>
        <v>-0.24324716816729597</v>
      </c>
      <c r="K47" s="95">
        <v>39.299999999999997</v>
      </c>
      <c r="L47" s="26">
        <f t="shared" si="17"/>
        <v>-0.22147385103011097</v>
      </c>
    </row>
    <row r="48" spans="2:17" ht="15" hidden="1" customHeight="1" outlineLevel="1">
      <c r="B48" s="24" t="s">
        <v>42</v>
      </c>
      <c r="C48" s="95">
        <v>57.244134493454197</v>
      </c>
      <c r="D48" s="26">
        <f t="shared" si="11"/>
        <v>-0.1732634566793938</v>
      </c>
      <c r="E48" s="96">
        <v>57.02</v>
      </c>
      <c r="F48" s="28">
        <f t="shared" si="11"/>
        <v>-0.20871495975575904</v>
      </c>
      <c r="G48" s="95">
        <v>60.23</v>
      </c>
      <c r="H48" s="26">
        <f t="shared" si="15"/>
        <v>-0.16102521242512902</v>
      </c>
      <c r="I48" s="96">
        <v>61.22</v>
      </c>
      <c r="J48" s="28">
        <f t="shared" si="16"/>
        <v>-0.14995834490419324</v>
      </c>
      <c r="K48" s="95">
        <v>46.73</v>
      </c>
      <c r="L48" s="26">
        <f t="shared" si="17"/>
        <v>-0.15998561927017807</v>
      </c>
    </row>
    <row r="49" spans="2:12" ht="15" hidden="1" customHeight="1" outlineLevel="1">
      <c r="B49" s="24" t="s">
        <v>43</v>
      </c>
      <c r="C49" s="95">
        <v>60.704042611308388</v>
      </c>
      <c r="D49" s="26">
        <f t="shared" si="11"/>
        <v>-0.12847181637072957</v>
      </c>
      <c r="E49" s="96">
        <v>60.45</v>
      </c>
      <c r="F49" s="28">
        <f t="shared" si="11"/>
        <v>-0.15134072722167624</v>
      </c>
      <c r="G49" s="95">
        <v>64.47</v>
      </c>
      <c r="H49" s="26">
        <f t="shared" si="15"/>
        <v>-0.13509525087201513</v>
      </c>
      <c r="I49" s="96">
        <v>65.78</v>
      </c>
      <c r="J49" s="28">
        <f t="shared" si="16"/>
        <v>-0.10564242012236569</v>
      </c>
      <c r="K49" s="95">
        <v>55.42</v>
      </c>
      <c r="L49" s="26">
        <f t="shared" si="17"/>
        <v>-7.7102414654454554E-2</v>
      </c>
    </row>
    <row r="50" spans="2:12" ht="15" hidden="1" customHeight="1" outlineLevel="1">
      <c r="B50" s="24" t="s">
        <v>44</v>
      </c>
      <c r="C50" s="95">
        <v>59.597480713147469</v>
      </c>
      <c r="D50" s="26">
        <f t="shared" si="11"/>
        <v>-9.7720527496153009E-2</v>
      </c>
      <c r="E50" s="96">
        <v>61.2</v>
      </c>
      <c r="F50" s="28">
        <f t="shared" si="11"/>
        <v>-0.11560693641618491</v>
      </c>
      <c r="G50" s="95">
        <v>62.97</v>
      </c>
      <c r="H50" s="26">
        <f t="shared" si="15"/>
        <v>-0.10324693819424668</v>
      </c>
      <c r="I50" s="96">
        <v>66.459999999999994</v>
      </c>
      <c r="J50" s="28">
        <f t="shared" si="16"/>
        <v>-4.0981240981241007E-2</v>
      </c>
      <c r="K50" s="95">
        <v>42.03</v>
      </c>
      <c r="L50" s="26">
        <f t="shared" si="17"/>
        <v>-0.15568501406187218</v>
      </c>
    </row>
    <row r="51" spans="2:12" collapsed="1">
      <c r="B51" s="38">
        <v>2009</v>
      </c>
      <c r="C51" s="100">
        <v>53.92384753313668</v>
      </c>
      <c r="D51" s="40">
        <f t="shared" si="11"/>
        <v>-0.12627383890505806</v>
      </c>
      <c r="E51" s="100">
        <v>56.867000801089766</v>
      </c>
      <c r="F51" s="40">
        <f>E51/E64-1</f>
        <v>-0.13599251003488066</v>
      </c>
      <c r="G51" s="100">
        <v>56.241703647309272</v>
      </c>
      <c r="H51" s="40">
        <f>G51/G64-1</f>
        <v>-0.12002217254634506</v>
      </c>
      <c r="I51" s="100">
        <v>54.358069565526627</v>
      </c>
      <c r="J51" s="40">
        <f>I51/I64-1</f>
        <v>-0.15964622936945139</v>
      </c>
      <c r="K51" s="100">
        <v>39.642181995479113</v>
      </c>
      <c r="L51" s="40">
        <f>K51/K64-1</f>
        <v>-0.19169539818276027</v>
      </c>
    </row>
    <row r="52" spans="2:12" ht="15" hidden="1" customHeight="1" outlineLevel="1">
      <c r="B52" s="24" t="s">
        <v>33</v>
      </c>
      <c r="C52" s="95">
        <v>57.974963148093735</v>
      </c>
      <c r="D52" s="26">
        <f t="shared" si="11"/>
        <v>-7.7130545293367381E-2</v>
      </c>
      <c r="E52" s="96">
        <v>59.57</v>
      </c>
      <c r="F52" s="28">
        <f t="shared" si="11"/>
        <v>-7.6863474353014105E-2</v>
      </c>
      <c r="G52" s="95">
        <v>60.6</v>
      </c>
      <c r="H52" s="26">
        <f t="shared" si="15"/>
        <v>-9.1181763647270597E-2</v>
      </c>
      <c r="I52" s="96">
        <v>63.2</v>
      </c>
      <c r="J52" s="28">
        <f t="shared" si="16"/>
        <v>-3.8198143357175307E-2</v>
      </c>
      <c r="K52" s="95">
        <v>44.16</v>
      </c>
      <c r="L52" s="26">
        <f t="shared" si="17"/>
        <v>-0.12692763938315543</v>
      </c>
    </row>
    <row r="53" spans="2:12" ht="15" hidden="1" customHeight="1" outlineLevel="1">
      <c r="B53" s="24" t="s">
        <v>34</v>
      </c>
      <c r="C53" s="95">
        <v>60.693206024341421</v>
      </c>
      <c r="D53" s="26">
        <f t="shared" si="11"/>
        <v>-7.1829271559538221E-2</v>
      </c>
      <c r="E53" s="96">
        <v>63.01</v>
      </c>
      <c r="F53" s="28">
        <f t="shared" si="11"/>
        <v>-7.1196933962264231E-2</v>
      </c>
      <c r="G53" s="95">
        <v>63.96</v>
      </c>
      <c r="H53" s="26">
        <f t="shared" si="15"/>
        <v>-7.1967498549042386E-2</v>
      </c>
      <c r="I53" s="96">
        <v>61.7</v>
      </c>
      <c r="J53" s="28">
        <f t="shared" si="16"/>
        <v>-5.9881151912235198E-2</v>
      </c>
      <c r="K53" s="95">
        <v>50.74</v>
      </c>
      <c r="L53" s="26">
        <f t="shared" si="17"/>
        <v>-6.4872834500552812E-2</v>
      </c>
    </row>
    <row r="54" spans="2:12" ht="15" hidden="1" customHeight="1" outlineLevel="1">
      <c r="B54" s="24" t="s">
        <v>35</v>
      </c>
      <c r="C54" s="95">
        <v>56.822669904639113</v>
      </c>
      <c r="D54" s="26">
        <f t="shared" si="11"/>
        <v>-4.9017781936257276E-2</v>
      </c>
      <c r="E54" s="96">
        <v>62.45</v>
      </c>
      <c r="F54" s="28">
        <f t="shared" si="11"/>
        <v>-4.2618427104093248E-2</v>
      </c>
      <c r="G54" s="95">
        <v>59.96</v>
      </c>
      <c r="H54" s="26">
        <f t="shared" si="15"/>
        <v>-2.1540469973890364E-2</v>
      </c>
      <c r="I54" s="96">
        <v>52.04</v>
      </c>
      <c r="J54" s="28">
        <f t="shared" si="16"/>
        <v>-4.0029514849658776E-2</v>
      </c>
      <c r="K54" s="95">
        <v>49.88</v>
      </c>
      <c r="L54" s="26">
        <f t="shared" si="17"/>
        <v>-5.7979225684608116E-2</v>
      </c>
    </row>
    <row r="55" spans="2:12" ht="15" hidden="1" customHeight="1" outlineLevel="1">
      <c r="B55" s="24" t="s">
        <v>36</v>
      </c>
      <c r="C55" s="95">
        <v>55.079139950689175</v>
      </c>
      <c r="D55" s="26">
        <f t="shared" si="11"/>
        <v>-4.5257818262839034E-2</v>
      </c>
      <c r="E55" s="96">
        <v>59.81</v>
      </c>
      <c r="F55" s="28">
        <f t="shared" si="11"/>
        <v>-1.9025750369033867E-2</v>
      </c>
      <c r="G55" s="95">
        <v>56.59</v>
      </c>
      <c r="H55" s="26">
        <f t="shared" si="15"/>
        <v>-2.1611341632088554E-2</v>
      </c>
      <c r="I55" s="96">
        <v>56.94</v>
      </c>
      <c r="J55" s="28">
        <f t="shared" si="16"/>
        <v>-5.9153998678122988E-2</v>
      </c>
      <c r="K55" s="95">
        <v>40.82</v>
      </c>
      <c r="L55" s="26">
        <f t="shared" si="17"/>
        <v>-0.11778690296088179</v>
      </c>
    </row>
    <row r="56" spans="2:12" ht="13.5" hidden="1" customHeight="1" outlineLevel="1">
      <c r="B56" s="24" t="s">
        <v>37</v>
      </c>
      <c r="C56" s="95">
        <v>71.763031797437264</v>
      </c>
      <c r="D56" s="26">
        <f t="shared" si="11"/>
        <v>-2.1725537089390734E-2</v>
      </c>
      <c r="E56" s="96">
        <v>77.61</v>
      </c>
      <c r="F56" s="28">
        <f t="shared" si="11"/>
        <v>-9.0113285272919175E-4</v>
      </c>
      <c r="G56" s="95">
        <v>71.87</v>
      </c>
      <c r="H56" s="26">
        <f t="shared" si="15"/>
        <v>-8.3414430696515662E-4</v>
      </c>
      <c r="I56" s="96">
        <v>81.11</v>
      </c>
      <c r="J56" s="28">
        <f t="shared" si="16"/>
        <v>3.4640603736235676E-3</v>
      </c>
      <c r="K56" s="95">
        <v>36.9</v>
      </c>
      <c r="L56" s="26">
        <f t="shared" si="17"/>
        <v>0.12226277372262762</v>
      </c>
    </row>
    <row r="57" spans="2:12" ht="13.5" hidden="1" customHeight="1" outlineLevel="1">
      <c r="B57" s="24" t="s">
        <v>38</v>
      </c>
      <c r="C57" s="95">
        <v>65.643077418180823</v>
      </c>
      <c r="D57" s="26">
        <f t="shared" si="11"/>
        <v>2.7911086986943445E-2</v>
      </c>
      <c r="E57" s="96">
        <v>72.56</v>
      </c>
      <c r="F57" s="28">
        <f t="shared" si="11"/>
        <v>8.282345918519618E-2</v>
      </c>
      <c r="G57" s="95">
        <v>68.260000000000005</v>
      </c>
      <c r="H57" s="26">
        <f t="shared" si="15"/>
        <v>4.3730886850152917E-2</v>
      </c>
      <c r="I57" s="96">
        <v>65.28</v>
      </c>
      <c r="J57" s="28">
        <f t="shared" si="16"/>
        <v>-4.7980166253463463E-2</v>
      </c>
      <c r="K57" s="95">
        <v>48.89</v>
      </c>
      <c r="L57" s="26">
        <f t="shared" si="17"/>
        <v>-3.9677862895305394E-2</v>
      </c>
    </row>
    <row r="58" spans="2:12" ht="15" hidden="1" customHeight="1" outlineLevel="1">
      <c r="B58" s="24" t="s">
        <v>39</v>
      </c>
      <c r="C58" s="95">
        <v>55.456624203364015</v>
      </c>
      <c r="D58" s="26">
        <f t="shared" si="11"/>
        <v>5.0001488404924466E-2</v>
      </c>
      <c r="E58" s="96">
        <v>59.98</v>
      </c>
      <c r="F58" s="28">
        <f t="shared" si="11"/>
        <v>0.1134211991832188</v>
      </c>
      <c r="G58" s="95">
        <v>59.35</v>
      </c>
      <c r="H58" s="26">
        <f t="shared" si="15"/>
        <v>0.11602106054907857</v>
      </c>
      <c r="I58" s="96">
        <v>56.92</v>
      </c>
      <c r="J58" s="28">
        <f t="shared" si="16"/>
        <v>-9.3978419770275323E-3</v>
      </c>
      <c r="K58" s="95">
        <v>46.79</v>
      </c>
      <c r="L58" s="26">
        <f t="shared" si="17"/>
        <v>-0.12705223880597016</v>
      </c>
    </row>
    <row r="59" spans="2:12" ht="15" hidden="1" customHeight="1" outlineLevel="1">
      <c r="B59" s="24" t="s">
        <v>40</v>
      </c>
      <c r="C59" s="95">
        <v>51.607253736137892</v>
      </c>
      <c r="D59" s="26">
        <f t="shared" si="11"/>
        <v>9.2375821819973281E-2</v>
      </c>
      <c r="E59" s="96">
        <v>57.23</v>
      </c>
      <c r="F59" s="28">
        <f t="shared" si="11"/>
        <v>0.19903624554787336</v>
      </c>
      <c r="G59" s="95">
        <v>51.11</v>
      </c>
      <c r="H59" s="26">
        <f t="shared" si="15"/>
        <v>2.5275827482447388E-2</v>
      </c>
      <c r="I59" s="96">
        <v>55.42</v>
      </c>
      <c r="J59" s="28">
        <f t="shared" si="16"/>
        <v>0.2058311575282854</v>
      </c>
      <c r="K59" s="95">
        <v>54.87</v>
      </c>
      <c r="L59" s="26">
        <f t="shared" si="17"/>
        <v>1.8563207722294361E-2</v>
      </c>
    </row>
    <row r="60" spans="2:12" ht="15" hidden="1" customHeight="1" outlineLevel="1">
      <c r="B60" s="24" t="s">
        <v>41</v>
      </c>
      <c r="C60" s="95">
        <v>60.662707736080876</v>
      </c>
      <c r="D60" s="26">
        <f t="shared" si="11"/>
        <v>1.989692699997514E-2</v>
      </c>
      <c r="E60" s="96">
        <v>64.94</v>
      </c>
      <c r="F60" s="28">
        <f t="shared" si="11"/>
        <v>2.0427404148334327E-2</v>
      </c>
      <c r="G60" s="95">
        <v>58.83</v>
      </c>
      <c r="H60" s="26">
        <f t="shared" si="15"/>
        <v>4.5680767863490956E-2</v>
      </c>
      <c r="I60" s="96">
        <v>68.86</v>
      </c>
      <c r="J60" s="28">
        <f t="shared" si="16"/>
        <v>0.1242448979591837</v>
      </c>
      <c r="K60" s="95">
        <v>50.48</v>
      </c>
      <c r="L60" s="26">
        <f t="shared" si="17"/>
        <v>-0.10401135960241403</v>
      </c>
    </row>
    <row r="61" spans="2:12" ht="15" hidden="1" customHeight="1" outlineLevel="1">
      <c r="B61" s="24" t="s">
        <v>42</v>
      </c>
      <c r="C61" s="95">
        <v>69.241084062320297</v>
      </c>
      <c r="D61" s="26">
        <f t="shared" si="11"/>
        <v>2.7754726081888892E-2</v>
      </c>
      <c r="E61" s="96">
        <v>72.06</v>
      </c>
      <c r="F61" s="28">
        <f t="shared" si="11"/>
        <v>7.0251002524877482E-2</v>
      </c>
      <c r="G61" s="95">
        <v>71.790000000000006</v>
      </c>
      <c r="H61" s="26">
        <f t="shared" si="15"/>
        <v>4.6044004079848655E-2</v>
      </c>
      <c r="I61" s="96">
        <v>72.02</v>
      </c>
      <c r="J61" s="28">
        <f t="shared" si="16"/>
        <v>-9.3535075653371491E-3</v>
      </c>
      <c r="K61" s="95">
        <v>55.63</v>
      </c>
      <c r="L61" s="26">
        <f t="shared" si="17"/>
        <v>-8.45812078328122E-2</v>
      </c>
    </row>
    <row r="62" spans="2:12" ht="15" hidden="1" customHeight="1" outlineLevel="1">
      <c r="B62" s="24" t="s">
        <v>43</v>
      </c>
      <c r="C62" s="95">
        <v>69.652414863419494</v>
      </c>
      <c r="D62" s="26">
        <f t="shared" si="11"/>
        <v>1.9612984767295005E-2</v>
      </c>
      <c r="E62" s="96">
        <v>71.23</v>
      </c>
      <c r="F62" s="28">
        <f t="shared" si="11"/>
        <v>5.1055039102847921E-2</v>
      </c>
      <c r="G62" s="95">
        <v>74.540000000000006</v>
      </c>
      <c r="H62" s="26">
        <f t="shared" si="15"/>
        <v>4.779308405960081E-2</v>
      </c>
      <c r="I62" s="96">
        <v>73.55</v>
      </c>
      <c r="J62" s="28">
        <f t="shared" si="16"/>
        <v>-4.6014345648938138E-3</v>
      </c>
      <c r="K62" s="95">
        <v>60.05</v>
      </c>
      <c r="L62" s="26">
        <f t="shared" si="17"/>
        <v>9.8810612991765856E-2</v>
      </c>
    </row>
    <row r="63" spans="2:12" ht="15" hidden="1" customHeight="1" outlineLevel="1">
      <c r="B63" s="24" t="s">
        <v>44</v>
      </c>
      <c r="C63" s="95">
        <v>66.052129666391551</v>
      </c>
      <c r="D63" s="26">
        <f t="shared" si="11"/>
        <v>1.1932664685926131E-2</v>
      </c>
      <c r="E63" s="96">
        <v>69.2</v>
      </c>
      <c r="F63" s="28">
        <f t="shared" si="11"/>
        <v>3.7636827110511417E-2</v>
      </c>
      <c r="G63" s="95">
        <v>70.22</v>
      </c>
      <c r="H63" s="26">
        <f t="shared" si="15"/>
        <v>4.6030090868464324E-2</v>
      </c>
      <c r="I63" s="96">
        <v>69.3</v>
      </c>
      <c r="J63" s="28">
        <f t="shared" si="16"/>
        <v>4.93039443155463E-3</v>
      </c>
      <c r="K63" s="95">
        <v>49.78</v>
      </c>
      <c r="L63" s="26">
        <f t="shared" si="17"/>
        <v>4.4262638976295454E-2</v>
      </c>
    </row>
    <row r="64" spans="2:12" collapsed="1">
      <c r="B64" s="38">
        <v>2008</v>
      </c>
      <c r="C64" s="100">
        <v>61.717103063000927</v>
      </c>
      <c r="D64" s="40">
        <f t="shared" si="11"/>
        <v>-3.5023520967877309E-3</v>
      </c>
      <c r="E64" s="100">
        <v>65.817717394308161</v>
      </c>
      <c r="F64" s="40">
        <f>E64/E77-1</f>
        <v>2.5365732768151794E-2</v>
      </c>
      <c r="G64" s="100">
        <v>63.912637219568246</v>
      </c>
      <c r="H64" s="40">
        <f>G64/G77-1</f>
        <v>1.1812566476002706E-2</v>
      </c>
      <c r="I64" s="100">
        <v>64.684745240971253</v>
      </c>
      <c r="J64" s="40">
        <f>I64/I77-1</f>
        <v>1.0161953465488427E-3</v>
      </c>
      <c r="K64" s="100">
        <v>49.043617846978854</v>
      </c>
      <c r="L64" s="40">
        <f>K64/K77-1</f>
        <v>-4.1529867590950564E-2</v>
      </c>
    </row>
    <row r="65" spans="2:14" ht="15" hidden="1" customHeight="1" outlineLevel="1">
      <c r="B65" s="24" t="s">
        <v>33</v>
      </c>
      <c r="C65" s="95">
        <v>62.820329411079243</v>
      </c>
      <c r="D65" s="26">
        <f t="shared" si="11"/>
        <v>5.1172792302491832E-3</v>
      </c>
      <c r="E65" s="96">
        <v>64.53</v>
      </c>
      <c r="F65" s="28">
        <f t="shared" si="11"/>
        <v>3.5628310062590263E-2</v>
      </c>
      <c r="G65" s="95">
        <v>66.680000000000007</v>
      </c>
      <c r="H65" s="26">
        <f t="shared" si="15"/>
        <v>8.621993646952264E-3</v>
      </c>
      <c r="I65" s="96">
        <v>65.709999999999994</v>
      </c>
      <c r="J65" s="28">
        <f t="shared" si="16"/>
        <v>9.6803933620159821E-3</v>
      </c>
      <c r="K65" s="95">
        <v>50.58</v>
      </c>
      <c r="L65" s="26">
        <f t="shared" si="17"/>
        <v>-9.9358974358974339E-2</v>
      </c>
    </row>
    <row r="66" spans="2:14" ht="15" hidden="1" customHeight="1" outlineLevel="1">
      <c r="B66" s="24" t="s">
        <v>34</v>
      </c>
      <c r="C66" s="95">
        <v>65.39013154004526</v>
      </c>
      <c r="D66" s="26">
        <f t="shared" si="11"/>
        <v>1.2115844891495975E-2</v>
      </c>
      <c r="E66" s="96">
        <v>67.84</v>
      </c>
      <c r="F66" s="28">
        <f t="shared" si="11"/>
        <v>4.3050430504304904E-2</v>
      </c>
      <c r="G66" s="95">
        <v>68.92</v>
      </c>
      <c r="H66" s="26">
        <f t="shared" si="15"/>
        <v>3.1119090365050894E-2</v>
      </c>
      <c r="I66" s="96">
        <v>65.63</v>
      </c>
      <c r="J66" s="28">
        <f t="shared" si="16"/>
        <v>-1.2042751768779336E-2</v>
      </c>
      <c r="K66" s="95">
        <v>54.26</v>
      </c>
      <c r="L66" s="26">
        <f t="shared" si="17"/>
        <v>-6.5449534963830547E-2</v>
      </c>
    </row>
    <row r="67" spans="2:14" ht="15" hidden="1" customHeight="1" outlineLevel="1">
      <c r="B67" s="24" t="s">
        <v>35</v>
      </c>
      <c r="C67" s="95">
        <v>59.75155878343709</v>
      </c>
      <c r="D67" s="26">
        <f t="shared" si="11"/>
        <v>-7.0934011952755394E-2</v>
      </c>
      <c r="E67" s="96">
        <v>65.23</v>
      </c>
      <c r="F67" s="28">
        <f t="shared" si="11"/>
        <v>-2.4233358264771687E-2</v>
      </c>
      <c r="G67" s="95">
        <v>61.28</v>
      </c>
      <c r="H67" s="26">
        <f t="shared" si="15"/>
        <v>-0.10761613513907098</v>
      </c>
      <c r="I67" s="96">
        <v>54.21</v>
      </c>
      <c r="J67" s="28">
        <f t="shared" si="16"/>
        <v>-9.7252289758534505E-2</v>
      </c>
      <c r="K67" s="95">
        <v>52.95</v>
      </c>
      <c r="L67" s="26">
        <f t="shared" si="17"/>
        <v>6.3893911995177799E-2</v>
      </c>
    </row>
    <row r="68" spans="2:14" ht="15" hidden="1" customHeight="1" outlineLevel="1">
      <c r="B68" s="24" t="s">
        <v>36</v>
      </c>
      <c r="C68" s="95">
        <v>57.690066495723741</v>
      </c>
      <c r="D68" s="26">
        <f t="shared" si="11"/>
        <v>-8.1787987863093048E-2</v>
      </c>
      <c r="E68" s="96">
        <v>60.97</v>
      </c>
      <c r="F68" s="28">
        <f t="shared" si="11"/>
        <v>-5.7067738942158996E-2</v>
      </c>
      <c r="G68" s="95">
        <v>57.84</v>
      </c>
      <c r="H68" s="26">
        <f t="shared" si="15"/>
        <v>-9.0994813767090954E-2</v>
      </c>
      <c r="I68" s="96">
        <v>60.52</v>
      </c>
      <c r="J68" s="28">
        <f t="shared" si="16"/>
        <v>-0.11221945137157108</v>
      </c>
      <c r="K68" s="95">
        <v>46.27</v>
      </c>
      <c r="L68" s="26">
        <f t="shared" si="17"/>
        <v>-4.2028985507246208E-2</v>
      </c>
    </row>
    <row r="69" spans="2:14" ht="15" hidden="1" customHeight="1" outlineLevel="1">
      <c r="B69" s="24" t="s">
        <v>37</v>
      </c>
      <c r="C69" s="95">
        <v>73.356746514597177</v>
      </c>
      <c r="D69" s="26">
        <f t="shared" si="11"/>
        <v>-7.486000149323413E-2</v>
      </c>
      <c r="E69" s="96">
        <v>77.680000000000007</v>
      </c>
      <c r="F69" s="28">
        <f t="shared" si="11"/>
        <v>-5.7738961669092537E-2</v>
      </c>
      <c r="G69" s="95">
        <v>71.930000000000007</v>
      </c>
      <c r="H69" s="26">
        <f t="shared" si="15"/>
        <v>-9.9974974974974873E-2</v>
      </c>
      <c r="I69" s="96">
        <v>80.83</v>
      </c>
      <c r="J69" s="28">
        <f t="shared" si="16"/>
        <v>-3.3596365375418435E-2</v>
      </c>
      <c r="K69" s="95">
        <v>32.880000000000003</v>
      </c>
      <c r="L69" s="26">
        <f t="shared" si="17"/>
        <v>-0.18634001484780982</v>
      </c>
    </row>
    <row r="70" spans="2:14" ht="15" hidden="1" customHeight="1" outlineLevel="1">
      <c r="B70" s="24" t="s">
        <v>38</v>
      </c>
      <c r="C70" s="95">
        <v>63.860657063828924</v>
      </c>
      <c r="D70" s="26">
        <f t="shared" si="11"/>
        <v>-9.0719090399179803E-2</v>
      </c>
      <c r="E70" s="96">
        <v>67.010000000000005</v>
      </c>
      <c r="F70" s="28">
        <f t="shared" si="11"/>
        <v>-7.661568141105124E-2</v>
      </c>
      <c r="G70" s="95">
        <v>65.400000000000006</v>
      </c>
      <c r="H70" s="26">
        <f t="shared" si="15"/>
        <v>-8.1718618365627549E-2</v>
      </c>
      <c r="I70" s="96">
        <v>68.569999999999993</v>
      </c>
      <c r="J70" s="28">
        <f t="shared" si="16"/>
        <v>-9.5501912676428047E-2</v>
      </c>
      <c r="K70" s="95">
        <v>50.91</v>
      </c>
      <c r="L70" s="26">
        <f t="shared" si="17"/>
        <v>0.14020156774916015</v>
      </c>
    </row>
    <row r="71" spans="2:14" ht="15" hidden="1" customHeight="1" outlineLevel="1" thickBot="1">
      <c r="B71" s="24" t="s">
        <v>39</v>
      </c>
      <c r="C71" s="95">
        <v>52.815757706790627</v>
      </c>
      <c r="D71" s="26">
        <f t="shared" si="11"/>
        <v>-8.1411747683396096E-2</v>
      </c>
      <c r="E71" s="96">
        <v>53.87</v>
      </c>
      <c r="F71" s="28">
        <f t="shared" si="11"/>
        <v>-9.0033783783783905E-2</v>
      </c>
      <c r="G71" s="95">
        <v>53.18</v>
      </c>
      <c r="H71" s="26">
        <f t="shared" si="15"/>
        <v>-9.5732018364223848E-2</v>
      </c>
      <c r="I71" s="96">
        <v>57.46</v>
      </c>
      <c r="J71" s="28">
        <f t="shared" si="16"/>
        <v>-5.4156378600823007E-2</v>
      </c>
      <c r="K71" s="95">
        <v>53.6</v>
      </c>
      <c r="L71" s="26">
        <f t="shared" si="17"/>
        <v>0.20179372197309409</v>
      </c>
    </row>
    <row r="72" spans="2:14" ht="16.5" hidden="1" customHeight="1" outlineLevel="1" thickBot="1">
      <c r="B72" s="24" t="s">
        <v>40</v>
      </c>
      <c r="C72" s="95">
        <v>47.243130711330338</v>
      </c>
      <c r="D72" s="26">
        <f t="shared" si="11"/>
        <v>-9.5136023733904174E-2</v>
      </c>
      <c r="E72" s="96">
        <v>47.73</v>
      </c>
      <c r="F72" s="28">
        <f t="shared" si="11"/>
        <v>-0.11447124304267164</v>
      </c>
      <c r="G72" s="95">
        <v>49.85</v>
      </c>
      <c r="H72" s="26">
        <f t="shared" si="15"/>
        <v>-5.5871212121212044E-2</v>
      </c>
      <c r="I72" s="96">
        <v>45.96</v>
      </c>
      <c r="J72" s="28">
        <f t="shared" si="16"/>
        <v>-0.15592286501377417</v>
      </c>
      <c r="K72" s="95">
        <v>53.87</v>
      </c>
      <c r="L72" s="26">
        <f t="shared" si="17"/>
        <v>0.27021928790379635</v>
      </c>
      <c r="N72" s="41" t="s">
        <v>45</v>
      </c>
    </row>
    <row r="73" spans="2:14" ht="15" hidden="1" customHeight="1" outlineLevel="1">
      <c r="B73" s="24" t="s">
        <v>41</v>
      </c>
      <c r="C73" s="95">
        <v>59.479253373691513</v>
      </c>
      <c r="D73" s="26">
        <f t="shared" si="11"/>
        <v>-8.0337278871136064E-2</v>
      </c>
      <c r="E73" s="96">
        <v>63.64</v>
      </c>
      <c r="F73" s="28">
        <f t="shared" si="11"/>
        <v>-8.1408775981524295E-2</v>
      </c>
      <c r="G73" s="95">
        <v>56.26</v>
      </c>
      <c r="H73" s="26">
        <f t="shared" si="15"/>
        <v>-0.12490278425882728</v>
      </c>
      <c r="I73" s="96">
        <v>61.25</v>
      </c>
      <c r="J73" s="28">
        <f t="shared" si="16"/>
        <v>-6.0870898497393466E-2</v>
      </c>
      <c r="K73" s="95">
        <v>56.34</v>
      </c>
      <c r="L73" s="26">
        <f t="shared" si="17"/>
        <v>0.19415006358626541</v>
      </c>
    </row>
    <row r="74" spans="2:14" ht="15" hidden="1" customHeight="1" outlineLevel="1">
      <c r="B74" s="24" t="s">
        <v>42</v>
      </c>
      <c r="C74" s="95">
        <v>67.371214459200985</v>
      </c>
      <c r="D74" s="26">
        <f t="shared" si="11"/>
        <v>-3.1740398771837874E-3</v>
      </c>
      <c r="E74" s="96">
        <v>67.33</v>
      </c>
      <c r="F74" s="28">
        <f t="shared" si="11"/>
        <v>-1.8942153577152787E-2</v>
      </c>
      <c r="G74" s="95">
        <v>68.63</v>
      </c>
      <c r="H74" s="26">
        <f t="shared" si="15"/>
        <v>-1.0382119682768587E-2</v>
      </c>
      <c r="I74" s="96">
        <v>72.7</v>
      </c>
      <c r="J74" s="28">
        <f t="shared" si="16"/>
        <v>-9.1317977374949511E-3</v>
      </c>
      <c r="K74" s="95">
        <v>60.77</v>
      </c>
      <c r="L74" s="26">
        <f t="shared" si="17"/>
        <v>0.12976389663506227</v>
      </c>
    </row>
    <row r="75" spans="2:14" ht="15" hidden="1" customHeight="1" outlineLevel="1">
      <c r="B75" s="24" t="s">
        <v>43</v>
      </c>
      <c r="C75" s="95">
        <v>68.312600863273801</v>
      </c>
      <c r="D75" s="26">
        <f t="shared" si="11"/>
        <v>-1.1654096319740681E-2</v>
      </c>
      <c r="E75" s="96">
        <v>67.77</v>
      </c>
      <c r="F75" s="28">
        <f t="shared" si="11"/>
        <v>-3.0749427917620253E-2</v>
      </c>
      <c r="G75" s="95">
        <v>71.14</v>
      </c>
      <c r="H75" s="26">
        <f t="shared" si="15"/>
        <v>-1.6839741790626306E-3</v>
      </c>
      <c r="I75" s="96">
        <v>73.89</v>
      </c>
      <c r="J75" s="28">
        <f t="shared" si="16"/>
        <v>-9.7829000268024879E-3</v>
      </c>
      <c r="K75" s="95">
        <v>54.65</v>
      </c>
      <c r="L75" s="26">
        <f t="shared" si="17"/>
        <v>-6.8677573278800308E-2</v>
      </c>
    </row>
    <row r="76" spans="2:14" ht="15" hidden="1" customHeight="1" outlineLevel="1">
      <c r="B76" s="24" t="s">
        <v>44</v>
      </c>
      <c r="C76" s="95">
        <v>65.27324590998569</v>
      </c>
      <c r="D76" s="26">
        <f t="shared" si="11"/>
        <v>-6.6156871770760572E-3</v>
      </c>
      <c r="E76" s="96">
        <v>66.69</v>
      </c>
      <c r="F76" s="28">
        <f t="shared" si="11"/>
        <v>-4.5239799570508166E-2</v>
      </c>
      <c r="G76" s="95">
        <v>67.13</v>
      </c>
      <c r="H76" s="26">
        <f t="shared" si="15"/>
        <v>-1.7849305047549335E-2</v>
      </c>
      <c r="I76" s="96">
        <v>68.959999999999994</v>
      </c>
      <c r="J76" s="28">
        <f t="shared" si="16"/>
        <v>3.0638170677028898E-2</v>
      </c>
      <c r="K76" s="95">
        <v>47.67</v>
      </c>
      <c r="L76" s="26">
        <f t="shared" si="17"/>
        <v>0.14895155459146792</v>
      </c>
    </row>
    <row r="77" spans="2:14" collapsed="1">
      <c r="B77" s="38">
        <v>2007</v>
      </c>
      <c r="C77" s="100">
        <v>61.934017800105615</v>
      </c>
      <c r="D77" s="40">
        <f t="shared" si="11"/>
        <v>-4.782533547071699E-2</v>
      </c>
      <c r="E77" s="100">
        <v>64.189503599483345</v>
      </c>
      <c r="F77" s="40">
        <f>E77/E90-1</f>
        <v>-4.2822574517340728E-2</v>
      </c>
      <c r="G77" s="100">
        <v>63.166478987473681</v>
      </c>
      <c r="H77" s="40">
        <f>G77/G90-1</f>
        <v>-5.3994960589662244E-2</v>
      </c>
      <c r="I77" s="100">
        <v>64.619079632949976</v>
      </c>
      <c r="J77" s="40">
        <f>I77/I90-1</f>
        <v>-4.7618018101246662E-2</v>
      </c>
      <c r="K77" s="100">
        <v>51.168644894245226</v>
      </c>
      <c r="L77" s="40">
        <f>K77/K90-1</f>
        <v>5.062093020086289E-2</v>
      </c>
    </row>
    <row r="78" spans="2:14" ht="15" hidden="1" customHeight="1" outlineLevel="1">
      <c r="B78" s="24" t="s">
        <v>33</v>
      </c>
      <c r="C78" s="95">
        <v>62.500496916329055</v>
      </c>
      <c r="D78" s="25"/>
      <c r="E78" s="96">
        <v>62.31</v>
      </c>
      <c r="F78" s="28"/>
      <c r="G78" s="95">
        <v>66.11</v>
      </c>
      <c r="H78" s="25"/>
      <c r="I78" s="96">
        <v>65.08</v>
      </c>
      <c r="J78" s="28"/>
      <c r="K78" s="95">
        <v>56.16</v>
      </c>
      <c r="L78" s="25"/>
    </row>
    <row r="79" spans="2:14" ht="15" hidden="1" customHeight="1" outlineLevel="1">
      <c r="B79" s="24" t="s">
        <v>34</v>
      </c>
      <c r="C79" s="95">
        <v>64.607358801951591</v>
      </c>
      <c r="D79" s="25"/>
      <c r="E79" s="96">
        <v>65.040000000000006</v>
      </c>
      <c r="F79" s="28"/>
      <c r="G79" s="95">
        <v>66.84</v>
      </c>
      <c r="H79" s="25"/>
      <c r="I79" s="96">
        <v>66.430000000000007</v>
      </c>
      <c r="J79" s="28"/>
      <c r="K79" s="95">
        <v>58.06</v>
      </c>
      <c r="L79" s="25"/>
    </row>
    <row r="80" spans="2:14" ht="15" hidden="1" customHeight="1" outlineLevel="1">
      <c r="B80" s="24" t="s">
        <v>35</v>
      </c>
      <c r="C80" s="95">
        <v>64.313578962271322</v>
      </c>
      <c r="D80" s="25"/>
      <c r="E80" s="96">
        <v>66.849999999999994</v>
      </c>
      <c r="F80" s="28"/>
      <c r="G80" s="95">
        <v>68.67</v>
      </c>
      <c r="H80" s="25"/>
      <c r="I80" s="96">
        <v>60.05</v>
      </c>
      <c r="J80" s="28"/>
      <c r="K80" s="95">
        <v>49.77</v>
      </c>
      <c r="L80" s="25"/>
    </row>
    <row r="81" spans="2:12" ht="15" hidden="1" customHeight="1" outlineLevel="1">
      <c r="B81" s="24" t="s">
        <v>36</v>
      </c>
      <c r="C81" s="95">
        <v>62.828699399678577</v>
      </c>
      <c r="D81" s="25"/>
      <c r="E81" s="96">
        <v>64.66</v>
      </c>
      <c r="F81" s="28"/>
      <c r="G81" s="95">
        <v>63.63</v>
      </c>
      <c r="H81" s="25"/>
      <c r="I81" s="96">
        <v>68.17</v>
      </c>
      <c r="J81" s="28"/>
      <c r="K81" s="95">
        <v>48.3</v>
      </c>
      <c r="L81" s="25"/>
    </row>
    <row r="82" spans="2:12" ht="15" hidden="1" customHeight="1" outlineLevel="1">
      <c r="B82" s="24" t="s">
        <v>37</v>
      </c>
      <c r="C82" s="95">
        <v>79.292589913958508</v>
      </c>
      <c r="D82" s="25"/>
      <c r="E82" s="96">
        <v>82.44</v>
      </c>
      <c r="F82" s="28"/>
      <c r="G82" s="95">
        <v>79.92</v>
      </c>
      <c r="H82" s="25"/>
      <c r="I82" s="96">
        <v>83.64</v>
      </c>
      <c r="J82" s="28"/>
      <c r="K82" s="95">
        <v>40.409999999999997</v>
      </c>
      <c r="L82" s="25"/>
    </row>
    <row r="83" spans="2:12" ht="15" hidden="1" customHeight="1" outlineLevel="1">
      <c r="B83" s="24" t="s">
        <v>38</v>
      </c>
      <c r="C83" s="95">
        <v>70.232044233573689</v>
      </c>
      <c r="D83" s="25"/>
      <c r="E83" s="96">
        <v>72.569999999999993</v>
      </c>
      <c r="F83" s="28"/>
      <c r="G83" s="95">
        <v>71.22</v>
      </c>
      <c r="H83" s="25"/>
      <c r="I83" s="96">
        <v>75.81</v>
      </c>
      <c r="J83" s="28"/>
      <c r="K83" s="95">
        <v>44.65</v>
      </c>
      <c r="L83" s="25"/>
    </row>
    <row r="84" spans="2:12" ht="15" hidden="1" customHeight="1" outlineLevel="1">
      <c r="B84" s="24" t="s">
        <v>39</v>
      </c>
      <c r="C84" s="95">
        <v>57.496661397088019</v>
      </c>
      <c r="D84" s="25"/>
      <c r="E84" s="96">
        <v>59.2</v>
      </c>
      <c r="F84" s="28"/>
      <c r="G84" s="95">
        <v>58.81</v>
      </c>
      <c r="H84" s="25"/>
      <c r="I84" s="96">
        <v>60.75</v>
      </c>
      <c r="J84" s="28"/>
      <c r="K84" s="95">
        <v>44.6</v>
      </c>
      <c r="L84" s="25"/>
    </row>
    <row r="85" spans="2:12" ht="15" hidden="1" customHeight="1" outlineLevel="1">
      <c r="B85" s="24" t="s">
        <v>40</v>
      </c>
      <c r="C85" s="95">
        <v>52.210201699351792</v>
      </c>
      <c r="D85" s="25"/>
      <c r="E85" s="96">
        <v>53.9</v>
      </c>
      <c r="F85" s="28"/>
      <c r="G85" s="95">
        <v>52.8</v>
      </c>
      <c r="H85" s="25"/>
      <c r="I85" s="96">
        <v>54.45</v>
      </c>
      <c r="J85" s="28"/>
      <c r="K85" s="95">
        <v>42.41</v>
      </c>
      <c r="L85" s="25"/>
    </row>
    <row r="86" spans="2:12" ht="15" hidden="1" customHeight="1" outlineLevel="1">
      <c r="B86" s="24" t="s">
        <v>41</v>
      </c>
      <c r="C86" s="95">
        <v>64.675072727403972</v>
      </c>
      <c r="D86" s="25"/>
      <c r="E86" s="96">
        <v>69.28</v>
      </c>
      <c r="F86" s="28"/>
      <c r="G86" s="95">
        <v>64.290000000000006</v>
      </c>
      <c r="H86" s="25"/>
      <c r="I86" s="96">
        <v>65.22</v>
      </c>
      <c r="J86" s="28"/>
      <c r="K86" s="95">
        <v>47.18</v>
      </c>
      <c r="L86" s="25"/>
    </row>
    <row r="87" spans="2:12" ht="15" hidden="1" customHeight="1" outlineLevel="1">
      <c r="B87" s="24" t="s">
        <v>42</v>
      </c>
      <c r="C87" s="95">
        <v>67.585734274918323</v>
      </c>
      <c r="D87" s="25"/>
      <c r="E87" s="96">
        <v>68.63</v>
      </c>
      <c r="F87" s="28"/>
      <c r="G87" s="95">
        <v>69.349999999999994</v>
      </c>
      <c r="H87" s="25"/>
      <c r="I87" s="96">
        <v>73.37</v>
      </c>
      <c r="J87" s="28"/>
      <c r="K87" s="95">
        <v>53.79</v>
      </c>
      <c r="L87" s="25"/>
    </row>
    <row r="88" spans="2:12" ht="15" hidden="1" customHeight="1" outlineLevel="1">
      <c r="B88" s="24" t="s">
        <v>43</v>
      </c>
      <c r="C88" s="95">
        <v>69.118109974353345</v>
      </c>
      <c r="D88" s="25"/>
      <c r="E88" s="96">
        <v>69.92</v>
      </c>
      <c r="F88" s="28"/>
      <c r="G88" s="95">
        <v>71.260000000000005</v>
      </c>
      <c r="H88" s="25"/>
      <c r="I88" s="96">
        <v>74.62</v>
      </c>
      <c r="J88" s="28"/>
      <c r="K88" s="95">
        <v>58.68</v>
      </c>
      <c r="L88" s="25"/>
    </row>
    <row r="89" spans="2:12" ht="15" hidden="1" customHeight="1" outlineLevel="1">
      <c r="B89" s="24" t="s">
        <v>44</v>
      </c>
      <c r="C89" s="95">
        <v>65.707949146586728</v>
      </c>
      <c r="D89" s="25"/>
      <c r="E89" s="96">
        <v>69.849999999999994</v>
      </c>
      <c r="F89" s="28"/>
      <c r="G89" s="95">
        <v>68.349999999999994</v>
      </c>
      <c r="H89" s="25"/>
      <c r="I89" s="96">
        <v>66.91</v>
      </c>
      <c r="J89" s="28"/>
      <c r="K89" s="95">
        <v>41.49</v>
      </c>
      <c r="L89" s="25"/>
    </row>
    <row r="90" spans="2:12" collapsed="1">
      <c r="B90" s="38">
        <v>2006</v>
      </c>
      <c r="C90" s="100">
        <v>65.044807541401354</v>
      </c>
      <c r="D90" s="39"/>
      <c r="E90" s="100">
        <v>67.06123848158623</v>
      </c>
      <c r="F90" s="40"/>
      <c r="G90" s="100">
        <v>66.771820821215186</v>
      </c>
      <c r="H90" s="40"/>
      <c r="I90" s="100">
        <v>67.849960269218485</v>
      </c>
      <c r="J90" s="40"/>
      <c r="K90" s="100">
        <v>48.703241505442456</v>
      </c>
      <c r="L90" s="40"/>
    </row>
    <row r="91" spans="2:12" ht="15" customHeight="1">
      <c r="B91" s="42" t="s">
        <v>46</v>
      </c>
      <c r="C91" s="42"/>
      <c r="D91" s="42"/>
      <c r="E91" s="42"/>
      <c r="F91" s="42"/>
      <c r="G91" s="42"/>
      <c r="H91" s="42"/>
      <c r="I91" s="43"/>
      <c r="J91" s="43"/>
      <c r="K91" s="43"/>
      <c r="L91" s="43"/>
    </row>
  </sheetData>
  <mergeCells count="7">
    <mergeCell ref="B91:H91"/>
    <mergeCell ref="B5:L5"/>
    <mergeCell ref="C6:D6"/>
    <mergeCell ref="E6:F6"/>
    <mergeCell ref="G6:H6"/>
    <mergeCell ref="I6:J6"/>
    <mergeCell ref="K6:L6"/>
  </mergeCells>
  <hyperlinks>
    <hyperlink ref="N72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7">
    <tabColor rgb="FF000099"/>
    <pageSetUpPr autoPageBreaks="0" fitToPage="1"/>
  </sheetPr>
  <dimension ref="B1:L29"/>
  <sheetViews>
    <sheetView showGridLines="0" showRowColHeaders="0" showOutlineSymbols="0" zoomScaleNormal="100" workbookViewId="0">
      <selection activeCell="I20" sqref="I20"/>
    </sheetView>
  </sheetViews>
  <sheetFormatPr baseColWidth="10" defaultRowHeight="12.75"/>
  <cols>
    <col min="1" max="1" width="15.7109375" style="101" customWidth="1"/>
    <col min="2" max="2" width="21.7109375" style="101" customWidth="1"/>
    <col min="3" max="4" width="11.140625" style="101" customWidth="1"/>
    <col min="5" max="6" width="10.7109375" style="101" customWidth="1"/>
    <col min="7" max="12" width="11.42578125" style="101"/>
    <col min="13" max="13" width="13.7109375" style="101" customWidth="1"/>
    <col min="14" max="256" width="11.42578125" style="101"/>
    <col min="257" max="257" width="13.28515625" style="101" customWidth="1"/>
    <col min="258" max="258" width="30.85546875" style="101" customWidth="1"/>
    <col min="259" max="261" width="12.7109375" style="101" customWidth="1"/>
    <col min="262" max="262" width="10.7109375" style="101" customWidth="1"/>
    <col min="263" max="268" width="11.42578125" style="101"/>
    <col min="269" max="269" width="13.7109375" style="101" customWidth="1"/>
    <col min="270" max="512" width="11.42578125" style="101"/>
    <col min="513" max="513" width="13.28515625" style="101" customWidth="1"/>
    <col min="514" max="514" width="30.85546875" style="101" customWidth="1"/>
    <col min="515" max="517" width="12.7109375" style="101" customWidth="1"/>
    <col min="518" max="518" width="10.7109375" style="101" customWidth="1"/>
    <col min="519" max="524" width="11.42578125" style="101"/>
    <col min="525" max="525" width="13.7109375" style="101" customWidth="1"/>
    <col min="526" max="768" width="11.42578125" style="101"/>
    <col min="769" max="769" width="13.28515625" style="101" customWidth="1"/>
    <col min="770" max="770" width="30.85546875" style="101" customWidth="1"/>
    <col min="771" max="773" width="12.7109375" style="101" customWidth="1"/>
    <col min="774" max="774" width="10.7109375" style="101" customWidth="1"/>
    <col min="775" max="780" width="11.42578125" style="101"/>
    <col min="781" max="781" width="13.7109375" style="101" customWidth="1"/>
    <col min="782" max="1024" width="11.42578125" style="101"/>
    <col min="1025" max="1025" width="13.28515625" style="101" customWidth="1"/>
    <col min="1026" max="1026" width="30.85546875" style="101" customWidth="1"/>
    <col min="1027" max="1029" width="12.7109375" style="101" customWidth="1"/>
    <col min="1030" max="1030" width="10.7109375" style="101" customWidth="1"/>
    <col min="1031" max="1036" width="11.42578125" style="101"/>
    <col min="1037" max="1037" width="13.7109375" style="101" customWidth="1"/>
    <col min="1038" max="1280" width="11.42578125" style="101"/>
    <col min="1281" max="1281" width="13.28515625" style="101" customWidth="1"/>
    <col min="1282" max="1282" width="30.85546875" style="101" customWidth="1"/>
    <col min="1283" max="1285" width="12.7109375" style="101" customWidth="1"/>
    <col min="1286" max="1286" width="10.7109375" style="101" customWidth="1"/>
    <col min="1287" max="1292" width="11.42578125" style="101"/>
    <col min="1293" max="1293" width="13.7109375" style="101" customWidth="1"/>
    <col min="1294" max="1536" width="11.42578125" style="101"/>
    <col min="1537" max="1537" width="13.28515625" style="101" customWidth="1"/>
    <col min="1538" max="1538" width="30.85546875" style="101" customWidth="1"/>
    <col min="1539" max="1541" width="12.7109375" style="101" customWidth="1"/>
    <col min="1542" max="1542" width="10.7109375" style="101" customWidth="1"/>
    <col min="1543" max="1548" width="11.42578125" style="101"/>
    <col min="1549" max="1549" width="13.7109375" style="101" customWidth="1"/>
    <col min="1550" max="1792" width="11.42578125" style="101"/>
    <col min="1793" max="1793" width="13.28515625" style="101" customWidth="1"/>
    <col min="1794" max="1794" width="30.85546875" style="101" customWidth="1"/>
    <col min="1795" max="1797" width="12.7109375" style="101" customWidth="1"/>
    <col min="1798" max="1798" width="10.7109375" style="101" customWidth="1"/>
    <col min="1799" max="1804" width="11.42578125" style="101"/>
    <col min="1805" max="1805" width="13.7109375" style="101" customWidth="1"/>
    <col min="1806" max="2048" width="11.42578125" style="101"/>
    <col min="2049" max="2049" width="13.28515625" style="101" customWidth="1"/>
    <col min="2050" max="2050" width="30.85546875" style="101" customWidth="1"/>
    <col min="2051" max="2053" width="12.7109375" style="101" customWidth="1"/>
    <col min="2054" max="2054" width="10.7109375" style="101" customWidth="1"/>
    <col min="2055" max="2060" width="11.42578125" style="101"/>
    <col min="2061" max="2061" width="13.7109375" style="101" customWidth="1"/>
    <col min="2062" max="2304" width="11.42578125" style="101"/>
    <col min="2305" max="2305" width="13.28515625" style="101" customWidth="1"/>
    <col min="2306" max="2306" width="30.85546875" style="101" customWidth="1"/>
    <col min="2307" max="2309" width="12.7109375" style="101" customWidth="1"/>
    <col min="2310" max="2310" width="10.7109375" style="101" customWidth="1"/>
    <col min="2311" max="2316" width="11.42578125" style="101"/>
    <col min="2317" max="2317" width="13.7109375" style="101" customWidth="1"/>
    <col min="2318" max="2560" width="11.42578125" style="101"/>
    <col min="2561" max="2561" width="13.28515625" style="101" customWidth="1"/>
    <col min="2562" max="2562" width="30.85546875" style="101" customWidth="1"/>
    <col min="2563" max="2565" width="12.7109375" style="101" customWidth="1"/>
    <col min="2566" max="2566" width="10.7109375" style="101" customWidth="1"/>
    <col min="2567" max="2572" width="11.42578125" style="101"/>
    <col min="2573" max="2573" width="13.7109375" style="101" customWidth="1"/>
    <col min="2574" max="2816" width="11.42578125" style="101"/>
    <col min="2817" max="2817" width="13.28515625" style="101" customWidth="1"/>
    <col min="2818" max="2818" width="30.85546875" style="101" customWidth="1"/>
    <col min="2819" max="2821" width="12.7109375" style="101" customWidth="1"/>
    <col min="2822" max="2822" width="10.7109375" style="101" customWidth="1"/>
    <col min="2823" max="2828" width="11.42578125" style="101"/>
    <col min="2829" max="2829" width="13.7109375" style="101" customWidth="1"/>
    <col min="2830" max="3072" width="11.42578125" style="101"/>
    <col min="3073" max="3073" width="13.28515625" style="101" customWidth="1"/>
    <col min="3074" max="3074" width="30.85546875" style="101" customWidth="1"/>
    <col min="3075" max="3077" width="12.7109375" style="101" customWidth="1"/>
    <col min="3078" max="3078" width="10.7109375" style="101" customWidth="1"/>
    <col min="3079" max="3084" width="11.42578125" style="101"/>
    <col min="3085" max="3085" width="13.7109375" style="101" customWidth="1"/>
    <col min="3086" max="3328" width="11.42578125" style="101"/>
    <col min="3329" max="3329" width="13.28515625" style="101" customWidth="1"/>
    <col min="3330" max="3330" width="30.85546875" style="101" customWidth="1"/>
    <col min="3331" max="3333" width="12.7109375" style="101" customWidth="1"/>
    <col min="3334" max="3334" width="10.7109375" style="101" customWidth="1"/>
    <col min="3335" max="3340" width="11.42578125" style="101"/>
    <col min="3341" max="3341" width="13.7109375" style="101" customWidth="1"/>
    <col min="3342" max="3584" width="11.42578125" style="101"/>
    <col min="3585" max="3585" width="13.28515625" style="101" customWidth="1"/>
    <col min="3586" max="3586" width="30.85546875" style="101" customWidth="1"/>
    <col min="3587" max="3589" width="12.7109375" style="101" customWidth="1"/>
    <col min="3590" max="3590" width="10.7109375" style="101" customWidth="1"/>
    <col min="3591" max="3596" width="11.42578125" style="101"/>
    <col min="3597" max="3597" width="13.7109375" style="101" customWidth="1"/>
    <col min="3598" max="3840" width="11.42578125" style="101"/>
    <col min="3841" max="3841" width="13.28515625" style="101" customWidth="1"/>
    <col min="3842" max="3842" width="30.85546875" style="101" customWidth="1"/>
    <col min="3843" max="3845" width="12.7109375" style="101" customWidth="1"/>
    <col min="3846" max="3846" width="10.7109375" style="101" customWidth="1"/>
    <col min="3847" max="3852" width="11.42578125" style="101"/>
    <col min="3853" max="3853" width="13.7109375" style="101" customWidth="1"/>
    <col min="3854" max="4096" width="11.42578125" style="101"/>
    <col min="4097" max="4097" width="13.28515625" style="101" customWidth="1"/>
    <col min="4098" max="4098" width="30.85546875" style="101" customWidth="1"/>
    <col min="4099" max="4101" width="12.7109375" style="101" customWidth="1"/>
    <col min="4102" max="4102" width="10.7109375" style="101" customWidth="1"/>
    <col min="4103" max="4108" width="11.42578125" style="101"/>
    <col min="4109" max="4109" width="13.7109375" style="101" customWidth="1"/>
    <col min="4110" max="4352" width="11.42578125" style="101"/>
    <col min="4353" max="4353" width="13.28515625" style="101" customWidth="1"/>
    <col min="4354" max="4354" width="30.85546875" style="101" customWidth="1"/>
    <col min="4355" max="4357" width="12.7109375" style="101" customWidth="1"/>
    <col min="4358" max="4358" width="10.7109375" style="101" customWidth="1"/>
    <col min="4359" max="4364" width="11.42578125" style="101"/>
    <col min="4365" max="4365" width="13.7109375" style="101" customWidth="1"/>
    <col min="4366" max="4608" width="11.42578125" style="101"/>
    <col min="4609" max="4609" width="13.28515625" style="101" customWidth="1"/>
    <col min="4610" max="4610" width="30.85546875" style="101" customWidth="1"/>
    <col min="4611" max="4613" width="12.7109375" style="101" customWidth="1"/>
    <col min="4614" max="4614" width="10.7109375" style="101" customWidth="1"/>
    <col min="4615" max="4620" width="11.42578125" style="101"/>
    <col min="4621" max="4621" width="13.7109375" style="101" customWidth="1"/>
    <col min="4622" max="4864" width="11.42578125" style="101"/>
    <col min="4865" max="4865" width="13.28515625" style="101" customWidth="1"/>
    <col min="4866" max="4866" width="30.85546875" style="101" customWidth="1"/>
    <col min="4867" max="4869" width="12.7109375" style="101" customWidth="1"/>
    <col min="4870" max="4870" width="10.7109375" style="101" customWidth="1"/>
    <col min="4871" max="4876" width="11.42578125" style="101"/>
    <col min="4877" max="4877" width="13.7109375" style="101" customWidth="1"/>
    <col min="4878" max="5120" width="11.42578125" style="101"/>
    <col min="5121" max="5121" width="13.28515625" style="101" customWidth="1"/>
    <col min="5122" max="5122" width="30.85546875" style="101" customWidth="1"/>
    <col min="5123" max="5125" width="12.7109375" style="101" customWidth="1"/>
    <col min="5126" max="5126" width="10.7109375" style="101" customWidth="1"/>
    <col min="5127" max="5132" width="11.42578125" style="101"/>
    <col min="5133" max="5133" width="13.7109375" style="101" customWidth="1"/>
    <col min="5134" max="5376" width="11.42578125" style="101"/>
    <col min="5377" max="5377" width="13.28515625" style="101" customWidth="1"/>
    <col min="5378" max="5378" width="30.85546875" style="101" customWidth="1"/>
    <col min="5379" max="5381" width="12.7109375" style="101" customWidth="1"/>
    <col min="5382" max="5382" width="10.7109375" style="101" customWidth="1"/>
    <col min="5383" max="5388" width="11.42578125" style="101"/>
    <col min="5389" max="5389" width="13.7109375" style="101" customWidth="1"/>
    <col min="5390" max="5632" width="11.42578125" style="101"/>
    <col min="5633" max="5633" width="13.28515625" style="101" customWidth="1"/>
    <col min="5634" max="5634" width="30.85546875" style="101" customWidth="1"/>
    <col min="5635" max="5637" width="12.7109375" style="101" customWidth="1"/>
    <col min="5638" max="5638" width="10.7109375" style="101" customWidth="1"/>
    <col min="5639" max="5644" width="11.42578125" style="101"/>
    <col min="5645" max="5645" width="13.7109375" style="101" customWidth="1"/>
    <col min="5646" max="5888" width="11.42578125" style="101"/>
    <col min="5889" max="5889" width="13.28515625" style="101" customWidth="1"/>
    <col min="5890" max="5890" width="30.85546875" style="101" customWidth="1"/>
    <col min="5891" max="5893" width="12.7109375" style="101" customWidth="1"/>
    <col min="5894" max="5894" width="10.7109375" style="101" customWidth="1"/>
    <col min="5895" max="5900" width="11.42578125" style="101"/>
    <col min="5901" max="5901" width="13.7109375" style="101" customWidth="1"/>
    <col min="5902" max="6144" width="11.42578125" style="101"/>
    <col min="6145" max="6145" width="13.28515625" style="101" customWidth="1"/>
    <col min="6146" max="6146" width="30.85546875" style="101" customWidth="1"/>
    <col min="6147" max="6149" width="12.7109375" style="101" customWidth="1"/>
    <col min="6150" max="6150" width="10.7109375" style="101" customWidth="1"/>
    <col min="6151" max="6156" width="11.42578125" style="101"/>
    <col min="6157" max="6157" width="13.7109375" style="101" customWidth="1"/>
    <col min="6158" max="6400" width="11.42578125" style="101"/>
    <col min="6401" max="6401" width="13.28515625" style="101" customWidth="1"/>
    <col min="6402" max="6402" width="30.85546875" style="101" customWidth="1"/>
    <col min="6403" max="6405" width="12.7109375" style="101" customWidth="1"/>
    <col min="6406" max="6406" width="10.7109375" style="101" customWidth="1"/>
    <col min="6407" max="6412" width="11.42578125" style="101"/>
    <col min="6413" max="6413" width="13.7109375" style="101" customWidth="1"/>
    <col min="6414" max="6656" width="11.42578125" style="101"/>
    <col min="6657" max="6657" width="13.28515625" style="101" customWidth="1"/>
    <col min="6658" max="6658" width="30.85546875" style="101" customWidth="1"/>
    <col min="6659" max="6661" width="12.7109375" style="101" customWidth="1"/>
    <col min="6662" max="6662" width="10.7109375" style="101" customWidth="1"/>
    <col min="6663" max="6668" width="11.42578125" style="101"/>
    <col min="6669" max="6669" width="13.7109375" style="101" customWidth="1"/>
    <col min="6670" max="6912" width="11.42578125" style="101"/>
    <col min="6913" max="6913" width="13.28515625" style="101" customWidth="1"/>
    <col min="6914" max="6914" width="30.85546875" style="101" customWidth="1"/>
    <col min="6915" max="6917" width="12.7109375" style="101" customWidth="1"/>
    <col min="6918" max="6918" width="10.7109375" style="101" customWidth="1"/>
    <col min="6919" max="6924" width="11.42578125" style="101"/>
    <col min="6925" max="6925" width="13.7109375" style="101" customWidth="1"/>
    <col min="6926" max="7168" width="11.42578125" style="101"/>
    <col min="7169" max="7169" width="13.28515625" style="101" customWidth="1"/>
    <col min="7170" max="7170" width="30.85546875" style="101" customWidth="1"/>
    <col min="7171" max="7173" width="12.7109375" style="101" customWidth="1"/>
    <col min="7174" max="7174" width="10.7109375" style="101" customWidth="1"/>
    <col min="7175" max="7180" width="11.42578125" style="101"/>
    <col min="7181" max="7181" width="13.7109375" style="101" customWidth="1"/>
    <col min="7182" max="7424" width="11.42578125" style="101"/>
    <col min="7425" max="7425" width="13.28515625" style="101" customWidth="1"/>
    <col min="7426" max="7426" width="30.85546875" style="101" customWidth="1"/>
    <col min="7427" max="7429" width="12.7109375" style="101" customWidth="1"/>
    <col min="7430" max="7430" width="10.7109375" style="101" customWidth="1"/>
    <col min="7431" max="7436" width="11.42578125" style="101"/>
    <col min="7437" max="7437" width="13.7109375" style="101" customWidth="1"/>
    <col min="7438" max="7680" width="11.42578125" style="101"/>
    <col min="7681" max="7681" width="13.28515625" style="101" customWidth="1"/>
    <col min="7682" max="7682" width="30.85546875" style="101" customWidth="1"/>
    <col min="7683" max="7685" width="12.7109375" style="101" customWidth="1"/>
    <col min="7686" max="7686" width="10.7109375" style="101" customWidth="1"/>
    <col min="7687" max="7692" width="11.42578125" style="101"/>
    <col min="7693" max="7693" width="13.7109375" style="101" customWidth="1"/>
    <col min="7694" max="7936" width="11.42578125" style="101"/>
    <col min="7937" max="7937" width="13.28515625" style="101" customWidth="1"/>
    <col min="7938" max="7938" width="30.85546875" style="101" customWidth="1"/>
    <col min="7939" max="7941" width="12.7109375" style="101" customWidth="1"/>
    <col min="7942" max="7942" width="10.7109375" style="101" customWidth="1"/>
    <col min="7943" max="7948" width="11.42578125" style="101"/>
    <col min="7949" max="7949" width="13.7109375" style="101" customWidth="1"/>
    <col min="7950" max="8192" width="11.42578125" style="101"/>
    <col min="8193" max="8193" width="13.28515625" style="101" customWidth="1"/>
    <col min="8194" max="8194" width="30.85546875" style="101" customWidth="1"/>
    <col min="8195" max="8197" width="12.7109375" style="101" customWidth="1"/>
    <col min="8198" max="8198" width="10.7109375" style="101" customWidth="1"/>
    <col min="8199" max="8204" width="11.42578125" style="101"/>
    <col min="8205" max="8205" width="13.7109375" style="101" customWidth="1"/>
    <col min="8206" max="8448" width="11.42578125" style="101"/>
    <col min="8449" max="8449" width="13.28515625" style="101" customWidth="1"/>
    <col min="8450" max="8450" width="30.85546875" style="101" customWidth="1"/>
    <col min="8451" max="8453" width="12.7109375" style="101" customWidth="1"/>
    <col min="8454" max="8454" width="10.7109375" style="101" customWidth="1"/>
    <col min="8455" max="8460" width="11.42578125" style="101"/>
    <col min="8461" max="8461" width="13.7109375" style="101" customWidth="1"/>
    <col min="8462" max="8704" width="11.42578125" style="101"/>
    <col min="8705" max="8705" width="13.28515625" style="101" customWidth="1"/>
    <col min="8706" max="8706" width="30.85546875" style="101" customWidth="1"/>
    <col min="8707" max="8709" width="12.7109375" style="101" customWidth="1"/>
    <col min="8710" max="8710" width="10.7109375" style="101" customWidth="1"/>
    <col min="8711" max="8716" width="11.42578125" style="101"/>
    <col min="8717" max="8717" width="13.7109375" style="101" customWidth="1"/>
    <col min="8718" max="8960" width="11.42578125" style="101"/>
    <col min="8961" max="8961" width="13.28515625" style="101" customWidth="1"/>
    <col min="8962" max="8962" width="30.85546875" style="101" customWidth="1"/>
    <col min="8963" max="8965" width="12.7109375" style="101" customWidth="1"/>
    <col min="8966" max="8966" width="10.7109375" style="101" customWidth="1"/>
    <col min="8967" max="8972" width="11.42578125" style="101"/>
    <col min="8973" max="8973" width="13.7109375" style="101" customWidth="1"/>
    <col min="8974" max="9216" width="11.42578125" style="101"/>
    <col min="9217" max="9217" width="13.28515625" style="101" customWidth="1"/>
    <col min="9218" max="9218" width="30.85546875" style="101" customWidth="1"/>
    <col min="9219" max="9221" width="12.7109375" style="101" customWidth="1"/>
    <col min="9222" max="9222" width="10.7109375" style="101" customWidth="1"/>
    <col min="9223" max="9228" width="11.42578125" style="101"/>
    <col min="9229" max="9229" width="13.7109375" style="101" customWidth="1"/>
    <col min="9230" max="9472" width="11.42578125" style="101"/>
    <col min="9473" max="9473" width="13.28515625" style="101" customWidth="1"/>
    <col min="9474" max="9474" width="30.85546875" style="101" customWidth="1"/>
    <col min="9475" max="9477" width="12.7109375" style="101" customWidth="1"/>
    <col min="9478" max="9478" width="10.7109375" style="101" customWidth="1"/>
    <col min="9479" max="9484" width="11.42578125" style="101"/>
    <col min="9485" max="9485" width="13.7109375" style="101" customWidth="1"/>
    <col min="9486" max="9728" width="11.42578125" style="101"/>
    <col min="9729" max="9729" width="13.28515625" style="101" customWidth="1"/>
    <col min="9730" max="9730" width="30.85546875" style="101" customWidth="1"/>
    <col min="9731" max="9733" width="12.7109375" style="101" customWidth="1"/>
    <col min="9734" max="9734" width="10.7109375" style="101" customWidth="1"/>
    <col min="9735" max="9740" width="11.42578125" style="101"/>
    <col min="9741" max="9741" width="13.7109375" style="101" customWidth="1"/>
    <col min="9742" max="9984" width="11.42578125" style="101"/>
    <col min="9985" max="9985" width="13.28515625" style="101" customWidth="1"/>
    <col min="9986" max="9986" width="30.85546875" style="101" customWidth="1"/>
    <col min="9987" max="9989" width="12.7109375" style="101" customWidth="1"/>
    <col min="9990" max="9990" width="10.7109375" style="101" customWidth="1"/>
    <col min="9991" max="9996" width="11.42578125" style="101"/>
    <col min="9997" max="9997" width="13.7109375" style="101" customWidth="1"/>
    <col min="9998" max="10240" width="11.42578125" style="101"/>
    <col min="10241" max="10241" width="13.28515625" style="101" customWidth="1"/>
    <col min="10242" max="10242" width="30.85546875" style="101" customWidth="1"/>
    <col min="10243" max="10245" width="12.7109375" style="101" customWidth="1"/>
    <col min="10246" max="10246" width="10.7109375" style="101" customWidth="1"/>
    <col min="10247" max="10252" width="11.42578125" style="101"/>
    <col min="10253" max="10253" width="13.7109375" style="101" customWidth="1"/>
    <col min="10254" max="10496" width="11.42578125" style="101"/>
    <col min="10497" max="10497" width="13.28515625" style="101" customWidth="1"/>
    <col min="10498" max="10498" width="30.85546875" style="101" customWidth="1"/>
    <col min="10499" max="10501" width="12.7109375" style="101" customWidth="1"/>
    <col min="10502" max="10502" width="10.7109375" style="101" customWidth="1"/>
    <col min="10503" max="10508" width="11.42578125" style="101"/>
    <col min="10509" max="10509" width="13.7109375" style="101" customWidth="1"/>
    <col min="10510" max="10752" width="11.42578125" style="101"/>
    <col min="10753" max="10753" width="13.28515625" style="101" customWidth="1"/>
    <col min="10754" max="10754" width="30.85546875" style="101" customWidth="1"/>
    <col min="10755" max="10757" width="12.7109375" style="101" customWidth="1"/>
    <col min="10758" max="10758" width="10.7109375" style="101" customWidth="1"/>
    <col min="10759" max="10764" width="11.42578125" style="101"/>
    <col min="10765" max="10765" width="13.7109375" style="101" customWidth="1"/>
    <col min="10766" max="11008" width="11.42578125" style="101"/>
    <col min="11009" max="11009" width="13.28515625" style="101" customWidth="1"/>
    <col min="11010" max="11010" width="30.85546875" style="101" customWidth="1"/>
    <col min="11011" max="11013" width="12.7109375" style="101" customWidth="1"/>
    <col min="11014" max="11014" width="10.7109375" style="101" customWidth="1"/>
    <col min="11015" max="11020" width="11.42578125" style="101"/>
    <col min="11021" max="11021" width="13.7109375" style="101" customWidth="1"/>
    <col min="11022" max="11264" width="11.42578125" style="101"/>
    <col min="11265" max="11265" width="13.28515625" style="101" customWidth="1"/>
    <col min="11266" max="11266" width="30.85546875" style="101" customWidth="1"/>
    <col min="11267" max="11269" width="12.7109375" style="101" customWidth="1"/>
    <col min="11270" max="11270" width="10.7109375" style="101" customWidth="1"/>
    <col min="11271" max="11276" width="11.42578125" style="101"/>
    <col min="11277" max="11277" width="13.7109375" style="101" customWidth="1"/>
    <col min="11278" max="11520" width="11.42578125" style="101"/>
    <col min="11521" max="11521" width="13.28515625" style="101" customWidth="1"/>
    <col min="11522" max="11522" width="30.85546875" style="101" customWidth="1"/>
    <col min="11523" max="11525" width="12.7109375" style="101" customWidth="1"/>
    <col min="11526" max="11526" width="10.7109375" style="101" customWidth="1"/>
    <col min="11527" max="11532" width="11.42578125" style="101"/>
    <col min="11533" max="11533" width="13.7109375" style="101" customWidth="1"/>
    <col min="11534" max="11776" width="11.42578125" style="101"/>
    <col min="11777" max="11777" width="13.28515625" style="101" customWidth="1"/>
    <col min="11778" max="11778" width="30.85546875" style="101" customWidth="1"/>
    <col min="11779" max="11781" width="12.7109375" style="101" customWidth="1"/>
    <col min="11782" max="11782" width="10.7109375" style="101" customWidth="1"/>
    <col min="11783" max="11788" width="11.42578125" style="101"/>
    <col min="11789" max="11789" width="13.7109375" style="101" customWidth="1"/>
    <col min="11790" max="12032" width="11.42578125" style="101"/>
    <col min="12033" max="12033" width="13.28515625" style="101" customWidth="1"/>
    <col min="12034" max="12034" width="30.85546875" style="101" customWidth="1"/>
    <col min="12035" max="12037" width="12.7109375" style="101" customWidth="1"/>
    <col min="12038" max="12038" width="10.7109375" style="101" customWidth="1"/>
    <col min="12039" max="12044" width="11.42578125" style="101"/>
    <col min="12045" max="12045" width="13.7109375" style="101" customWidth="1"/>
    <col min="12046" max="12288" width="11.42578125" style="101"/>
    <col min="12289" max="12289" width="13.28515625" style="101" customWidth="1"/>
    <col min="12290" max="12290" width="30.85546875" style="101" customWidth="1"/>
    <col min="12291" max="12293" width="12.7109375" style="101" customWidth="1"/>
    <col min="12294" max="12294" width="10.7109375" style="101" customWidth="1"/>
    <col min="12295" max="12300" width="11.42578125" style="101"/>
    <col min="12301" max="12301" width="13.7109375" style="101" customWidth="1"/>
    <col min="12302" max="12544" width="11.42578125" style="101"/>
    <col min="12545" max="12545" width="13.28515625" style="101" customWidth="1"/>
    <col min="12546" max="12546" width="30.85546875" style="101" customWidth="1"/>
    <col min="12547" max="12549" width="12.7109375" style="101" customWidth="1"/>
    <col min="12550" max="12550" width="10.7109375" style="101" customWidth="1"/>
    <col min="12551" max="12556" width="11.42578125" style="101"/>
    <col min="12557" max="12557" width="13.7109375" style="101" customWidth="1"/>
    <col min="12558" max="12800" width="11.42578125" style="101"/>
    <col min="12801" max="12801" width="13.28515625" style="101" customWidth="1"/>
    <col min="12802" max="12802" width="30.85546875" style="101" customWidth="1"/>
    <col min="12803" max="12805" width="12.7109375" style="101" customWidth="1"/>
    <col min="12806" max="12806" width="10.7109375" style="101" customWidth="1"/>
    <col min="12807" max="12812" width="11.42578125" style="101"/>
    <col min="12813" max="12813" width="13.7109375" style="101" customWidth="1"/>
    <col min="12814" max="13056" width="11.42578125" style="101"/>
    <col min="13057" max="13057" width="13.28515625" style="101" customWidth="1"/>
    <col min="13058" max="13058" width="30.85546875" style="101" customWidth="1"/>
    <col min="13059" max="13061" width="12.7109375" style="101" customWidth="1"/>
    <col min="13062" max="13062" width="10.7109375" style="101" customWidth="1"/>
    <col min="13063" max="13068" width="11.42578125" style="101"/>
    <col min="13069" max="13069" width="13.7109375" style="101" customWidth="1"/>
    <col min="13070" max="13312" width="11.42578125" style="101"/>
    <col min="13313" max="13313" width="13.28515625" style="101" customWidth="1"/>
    <col min="13314" max="13314" width="30.85546875" style="101" customWidth="1"/>
    <col min="13315" max="13317" width="12.7109375" style="101" customWidth="1"/>
    <col min="13318" max="13318" width="10.7109375" style="101" customWidth="1"/>
    <col min="13319" max="13324" width="11.42578125" style="101"/>
    <col min="13325" max="13325" width="13.7109375" style="101" customWidth="1"/>
    <col min="13326" max="13568" width="11.42578125" style="101"/>
    <col min="13569" max="13569" width="13.28515625" style="101" customWidth="1"/>
    <col min="13570" max="13570" width="30.85546875" style="101" customWidth="1"/>
    <col min="13571" max="13573" width="12.7109375" style="101" customWidth="1"/>
    <col min="13574" max="13574" width="10.7109375" style="101" customWidth="1"/>
    <col min="13575" max="13580" width="11.42578125" style="101"/>
    <col min="13581" max="13581" width="13.7109375" style="101" customWidth="1"/>
    <col min="13582" max="13824" width="11.42578125" style="101"/>
    <col min="13825" max="13825" width="13.28515625" style="101" customWidth="1"/>
    <col min="13826" max="13826" width="30.85546875" style="101" customWidth="1"/>
    <col min="13827" max="13829" width="12.7109375" style="101" customWidth="1"/>
    <col min="13830" max="13830" width="10.7109375" style="101" customWidth="1"/>
    <col min="13831" max="13836" width="11.42578125" style="101"/>
    <col min="13837" max="13837" width="13.7109375" style="101" customWidth="1"/>
    <col min="13838" max="14080" width="11.42578125" style="101"/>
    <col min="14081" max="14081" width="13.28515625" style="101" customWidth="1"/>
    <col min="14082" max="14082" width="30.85546875" style="101" customWidth="1"/>
    <col min="14083" max="14085" width="12.7109375" style="101" customWidth="1"/>
    <col min="14086" max="14086" width="10.7109375" style="101" customWidth="1"/>
    <col min="14087" max="14092" width="11.42578125" style="101"/>
    <col min="14093" max="14093" width="13.7109375" style="101" customWidth="1"/>
    <col min="14094" max="14336" width="11.42578125" style="101"/>
    <col min="14337" max="14337" width="13.28515625" style="101" customWidth="1"/>
    <col min="14338" max="14338" width="30.85546875" style="101" customWidth="1"/>
    <col min="14339" max="14341" width="12.7109375" style="101" customWidth="1"/>
    <col min="14342" max="14342" width="10.7109375" style="101" customWidth="1"/>
    <col min="14343" max="14348" width="11.42578125" style="101"/>
    <col min="14349" max="14349" width="13.7109375" style="101" customWidth="1"/>
    <col min="14350" max="14592" width="11.42578125" style="101"/>
    <col min="14593" max="14593" width="13.28515625" style="101" customWidth="1"/>
    <col min="14594" max="14594" width="30.85546875" style="101" customWidth="1"/>
    <col min="14595" max="14597" width="12.7109375" style="101" customWidth="1"/>
    <col min="14598" max="14598" width="10.7109375" style="101" customWidth="1"/>
    <col min="14599" max="14604" width="11.42578125" style="101"/>
    <col min="14605" max="14605" width="13.7109375" style="101" customWidth="1"/>
    <col min="14606" max="14848" width="11.42578125" style="101"/>
    <col min="14849" max="14849" width="13.28515625" style="101" customWidth="1"/>
    <col min="14850" max="14850" width="30.85546875" style="101" customWidth="1"/>
    <col min="14851" max="14853" width="12.7109375" style="101" customWidth="1"/>
    <col min="14854" max="14854" width="10.7109375" style="101" customWidth="1"/>
    <col min="14855" max="14860" width="11.42578125" style="101"/>
    <col min="14861" max="14861" width="13.7109375" style="101" customWidth="1"/>
    <col min="14862" max="15104" width="11.42578125" style="101"/>
    <col min="15105" max="15105" width="13.28515625" style="101" customWidth="1"/>
    <col min="15106" max="15106" width="30.85546875" style="101" customWidth="1"/>
    <col min="15107" max="15109" width="12.7109375" style="101" customWidth="1"/>
    <col min="15110" max="15110" width="10.7109375" style="101" customWidth="1"/>
    <col min="15111" max="15116" width="11.42578125" style="101"/>
    <col min="15117" max="15117" width="13.7109375" style="101" customWidth="1"/>
    <col min="15118" max="15360" width="11.42578125" style="101"/>
    <col min="15361" max="15361" width="13.28515625" style="101" customWidth="1"/>
    <col min="15362" max="15362" width="30.85546875" style="101" customWidth="1"/>
    <col min="15363" max="15365" width="12.7109375" style="101" customWidth="1"/>
    <col min="15366" max="15366" width="10.7109375" style="101" customWidth="1"/>
    <col min="15367" max="15372" width="11.42578125" style="101"/>
    <col min="15373" max="15373" width="13.7109375" style="101" customWidth="1"/>
    <col min="15374" max="15616" width="11.42578125" style="101"/>
    <col min="15617" max="15617" width="13.28515625" style="101" customWidth="1"/>
    <col min="15618" max="15618" width="30.85546875" style="101" customWidth="1"/>
    <col min="15619" max="15621" width="12.7109375" style="101" customWidth="1"/>
    <col min="15622" max="15622" width="10.7109375" style="101" customWidth="1"/>
    <col min="15623" max="15628" width="11.42578125" style="101"/>
    <col min="15629" max="15629" width="13.7109375" style="101" customWidth="1"/>
    <col min="15630" max="15872" width="11.42578125" style="101"/>
    <col min="15873" max="15873" width="13.28515625" style="101" customWidth="1"/>
    <col min="15874" max="15874" width="30.85546875" style="101" customWidth="1"/>
    <col min="15875" max="15877" width="12.7109375" style="101" customWidth="1"/>
    <col min="15878" max="15878" width="10.7109375" style="101" customWidth="1"/>
    <col min="15879" max="15884" width="11.42578125" style="101"/>
    <col min="15885" max="15885" width="13.7109375" style="101" customWidth="1"/>
    <col min="15886" max="16128" width="11.42578125" style="101"/>
    <col min="16129" max="16129" width="13.28515625" style="101" customWidth="1"/>
    <col min="16130" max="16130" width="30.85546875" style="101" customWidth="1"/>
    <col min="16131" max="16133" width="12.7109375" style="101" customWidth="1"/>
    <col min="16134" max="16134" width="10.7109375" style="101" customWidth="1"/>
    <col min="16135" max="16140" width="11.42578125" style="101"/>
    <col min="16141" max="16141" width="13.7109375" style="101" customWidth="1"/>
    <col min="16142" max="16384" width="11.42578125" style="101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02" t="s">
        <v>94</v>
      </c>
      <c r="C5" s="102"/>
      <c r="D5" s="102"/>
      <c r="E5" s="102"/>
    </row>
    <row r="6" spans="2:6" ht="45.75" customHeight="1">
      <c r="B6" s="103" t="s">
        <v>48</v>
      </c>
      <c r="C6" s="47" t="str">
        <f>actualizaciones!A3</f>
        <v>I cuatrimestre 2011</v>
      </c>
      <c r="D6" s="47" t="str">
        <f>actualizaciones!A2</f>
        <v>I cuatrimestre 2012</v>
      </c>
      <c r="E6" s="104" t="s">
        <v>95</v>
      </c>
    </row>
    <row r="7" spans="2:6" ht="15" customHeight="1">
      <c r="B7" s="105" t="s">
        <v>51</v>
      </c>
      <c r="C7" s="106"/>
      <c r="D7" s="106"/>
      <c r="E7" s="106"/>
    </row>
    <row r="8" spans="2:6" ht="15" customHeight="1">
      <c r="B8" s="107" t="s">
        <v>96</v>
      </c>
      <c r="C8" s="108">
        <v>67.063636745816083</v>
      </c>
      <c r="D8" s="108">
        <v>66.776244676689416</v>
      </c>
      <c r="E8" s="109">
        <f>D8/C8-1</f>
        <v>-4.2853636198695311E-3</v>
      </c>
    </row>
    <row r="9" spans="2:6" ht="15" customHeight="1">
      <c r="B9" s="110" t="s">
        <v>67</v>
      </c>
      <c r="C9" s="111">
        <v>77.91444724249844</v>
      </c>
      <c r="D9" s="111">
        <v>75.248666547792752</v>
      </c>
      <c r="E9" s="112">
        <f t="shared" ref="E9:E25" si="0">D9/C9-1</f>
        <v>-3.4214202744823452E-2</v>
      </c>
      <c r="F9" s="113"/>
    </row>
    <row r="10" spans="2:6" ht="15" customHeight="1">
      <c r="B10" s="110" t="s">
        <v>73</v>
      </c>
      <c r="C10" s="111">
        <v>56.470491047994528</v>
      </c>
      <c r="D10" s="111">
        <v>57.048839574175545</v>
      </c>
      <c r="E10" s="112">
        <f t="shared" si="0"/>
        <v>1.024160611051661E-2</v>
      </c>
      <c r="F10" s="113"/>
    </row>
    <row r="11" spans="2:6" ht="15" customHeight="1">
      <c r="B11" s="105" t="s">
        <v>55</v>
      </c>
      <c r="C11" s="114"/>
      <c r="D11" s="114"/>
      <c r="E11" s="115"/>
    </row>
    <row r="12" spans="2:6" ht="15" customHeight="1">
      <c r="B12" s="107" t="s">
        <v>96</v>
      </c>
      <c r="C12" s="108">
        <v>69.261037079492439</v>
      </c>
      <c r="D12" s="108">
        <v>69.326188996667838</v>
      </c>
      <c r="E12" s="109">
        <f t="shared" si="0"/>
        <v>9.4067198417224773E-4</v>
      </c>
    </row>
    <row r="13" spans="2:6" ht="15" customHeight="1">
      <c r="B13" s="110" t="s">
        <v>67</v>
      </c>
      <c r="C13" s="111">
        <v>83.988924290699444</v>
      </c>
      <c r="D13" s="111">
        <v>82.039775712104273</v>
      </c>
      <c r="E13" s="112">
        <f t="shared" si="0"/>
        <v>-2.3207209701232134E-2</v>
      </c>
      <c r="F13" s="113"/>
    </row>
    <row r="14" spans="2:6" ht="15" customHeight="1">
      <c r="B14" s="110" t="s">
        <v>73</v>
      </c>
      <c r="C14" s="111">
        <v>53.004421221864952</v>
      </c>
      <c r="D14" s="111">
        <v>53.195192466648187</v>
      </c>
      <c r="E14" s="112">
        <f t="shared" si="0"/>
        <v>3.5991572096356617E-3</v>
      </c>
      <c r="F14" s="113"/>
    </row>
    <row r="15" spans="2:6" ht="15" customHeight="1">
      <c r="B15" s="105" t="s">
        <v>56</v>
      </c>
      <c r="C15" s="114"/>
      <c r="D15" s="114"/>
      <c r="E15" s="115"/>
      <c r="F15" s="113"/>
    </row>
    <row r="16" spans="2:6" ht="15" customHeight="1">
      <c r="B16" s="107" t="s">
        <v>96</v>
      </c>
      <c r="C16" s="108">
        <v>70.389625747370019</v>
      </c>
      <c r="D16" s="108">
        <v>69.612913573185764</v>
      </c>
      <c r="E16" s="109">
        <f t="shared" si="0"/>
        <v>-1.1034469439742289E-2</v>
      </c>
    </row>
    <row r="17" spans="2:12" ht="15" customHeight="1">
      <c r="B17" s="110" t="s">
        <v>67</v>
      </c>
      <c r="C17" s="111">
        <v>82.590180197762166</v>
      </c>
      <c r="D17" s="111">
        <v>77.901723907654315</v>
      </c>
      <c r="E17" s="112">
        <f t="shared" si="0"/>
        <v>-5.6767720797815668E-2</v>
      </c>
      <c r="F17" s="113"/>
    </row>
    <row r="18" spans="2:12" ht="15" customHeight="1">
      <c r="B18" s="110" t="s">
        <v>73</v>
      </c>
      <c r="C18" s="111">
        <v>62.66114991552314</v>
      </c>
      <c r="D18" s="111">
        <v>63.689124195095914</v>
      </c>
      <c r="E18" s="112">
        <f t="shared" si="0"/>
        <v>1.6405289097928266E-2</v>
      </c>
      <c r="F18" s="113"/>
    </row>
    <row r="19" spans="2:12" ht="15" customHeight="1">
      <c r="B19" s="105" t="s">
        <v>57</v>
      </c>
      <c r="C19" s="114"/>
      <c r="D19" s="114"/>
      <c r="E19" s="115"/>
      <c r="F19" s="113"/>
    </row>
    <row r="20" spans="2:12" ht="15" customHeight="1">
      <c r="B20" s="107" t="s">
        <v>96</v>
      </c>
      <c r="C20" s="108">
        <v>66.887759781953505</v>
      </c>
      <c r="D20" s="108">
        <v>68.918846242869009</v>
      </c>
      <c r="E20" s="109">
        <f t="shared" si="0"/>
        <v>3.0365592561877097E-2</v>
      </c>
    </row>
    <row r="21" spans="2:12" ht="15" customHeight="1">
      <c r="B21" s="110" t="s">
        <v>67</v>
      </c>
      <c r="C21" s="111">
        <v>72.800120109116079</v>
      </c>
      <c r="D21" s="111">
        <v>74.360868071692693</v>
      </c>
      <c r="E21" s="112">
        <f t="shared" si="0"/>
        <v>2.1438810268956887E-2</v>
      </c>
      <c r="F21" s="113"/>
    </row>
    <row r="22" spans="2:12" ht="15" customHeight="1">
      <c r="B22" s="110" t="s">
        <v>73</v>
      </c>
      <c r="C22" s="111">
        <v>56.207156516622533</v>
      </c>
      <c r="D22" s="111">
        <v>57.677498121713001</v>
      </c>
      <c r="E22" s="112">
        <f t="shared" si="0"/>
        <v>2.615933087907818E-2</v>
      </c>
      <c r="F22" s="113"/>
    </row>
    <row r="23" spans="2:12" ht="15" customHeight="1">
      <c r="B23" s="105" t="s">
        <v>58</v>
      </c>
      <c r="C23" s="114"/>
      <c r="D23" s="114"/>
      <c r="E23" s="115"/>
      <c r="F23" s="113"/>
    </row>
    <row r="24" spans="2:12" ht="15" customHeight="1">
      <c r="B24" s="107" t="s">
        <v>96</v>
      </c>
      <c r="C24" s="108">
        <v>52.029190207156311</v>
      </c>
      <c r="D24" s="108">
        <v>44.204136527207297</v>
      </c>
      <c r="E24" s="109">
        <f t="shared" si="0"/>
        <v>-0.15039737594979374</v>
      </c>
    </row>
    <row r="25" spans="2:12" ht="15" customHeight="1">
      <c r="B25" s="110" t="s">
        <v>67</v>
      </c>
      <c r="C25" s="111">
        <v>52.029190207156311</v>
      </c>
      <c r="D25" s="111">
        <v>44.204136527207297</v>
      </c>
      <c r="E25" s="112">
        <f t="shared" si="0"/>
        <v>-0.15039737594979374</v>
      </c>
    </row>
    <row r="26" spans="2:12" ht="15" customHeight="1">
      <c r="B26" s="110" t="s">
        <v>73</v>
      </c>
      <c r="C26" s="111" t="s">
        <v>86</v>
      </c>
      <c r="D26" s="111" t="s">
        <v>86</v>
      </c>
      <c r="E26" s="112" t="s">
        <v>86</v>
      </c>
    </row>
    <row r="27" spans="2:12" ht="15" customHeight="1">
      <c r="B27" s="116" t="s">
        <v>74</v>
      </c>
      <c r="C27" s="116"/>
      <c r="D27" s="116"/>
      <c r="E27" s="116"/>
    </row>
    <row r="28" spans="2:12" ht="15" customHeight="1" thickBot="1">
      <c r="B28" s="117"/>
      <c r="C28" s="118"/>
      <c r="D28" s="118"/>
    </row>
    <row r="29" spans="2:12" ht="30" customHeight="1" thickBot="1">
      <c r="B29" s="119"/>
      <c r="C29" s="119"/>
      <c r="D29" s="119"/>
      <c r="E29" s="41" t="s">
        <v>45</v>
      </c>
      <c r="F29" s="119"/>
      <c r="G29" s="119"/>
      <c r="H29" s="119"/>
      <c r="I29" s="119"/>
      <c r="J29" s="119"/>
      <c r="K29" s="119"/>
      <c r="L29" s="119"/>
    </row>
  </sheetData>
  <mergeCells count="2">
    <mergeCell ref="B5:E5"/>
    <mergeCell ref="B27:E27"/>
  </mergeCells>
  <hyperlinks>
    <hyperlink ref="E29" location="'gráfica IO MUNICIPI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9">
    <tabColor rgb="FF000099"/>
    <pageSetUpPr autoPageBreaks="0" fitToPage="1"/>
  </sheetPr>
  <dimension ref="B1:U29"/>
  <sheetViews>
    <sheetView showGridLines="0" showRowColHeaders="0" showOutlineSymbols="0" zoomScaleNormal="100" workbookViewId="0">
      <selection activeCell="I20" sqref="I20"/>
    </sheetView>
  </sheetViews>
  <sheetFormatPr baseColWidth="10" defaultRowHeight="12.7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/>
    <row r="2" spans="21:21" ht="25.5" customHeight="1"/>
    <row r="3" spans="21:21">
      <c r="U3" s="120"/>
    </row>
    <row r="4" spans="21:21">
      <c r="U4" s="120"/>
    </row>
    <row r="5" spans="21:21">
      <c r="U5" s="120"/>
    </row>
    <row r="8" spans="21:21" ht="25.5" customHeight="1"/>
    <row r="9" spans="21:21" ht="25.5" customHeight="1"/>
    <row r="11" spans="21:21">
      <c r="U11" s="120"/>
    </row>
    <row r="12" spans="21:21">
      <c r="U12" s="120"/>
    </row>
    <row r="15" spans="21:21">
      <c r="U15" s="120"/>
    </row>
    <row r="16" spans="21:21">
      <c r="U16" s="120"/>
    </row>
    <row r="17" spans="2:21">
      <c r="U17" s="120"/>
    </row>
    <row r="19" spans="2:21">
      <c r="U19" s="120"/>
    </row>
    <row r="20" spans="2:21">
      <c r="U20" s="120"/>
    </row>
    <row r="21" spans="2:21">
      <c r="U21" s="120"/>
    </row>
    <row r="23" spans="2:21">
      <c r="U23" s="120"/>
    </row>
    <row r="24" spans="2:21" ht="16.5" customHeight="1">
      <c r="U24" s="120"/>
    </row>
    <row r="25" spans="2:21">
      <c r="U25" s="120"/>
    </row>
    <row r="26" spans="2:21" ht="15" customHeight="1" thickBot="1"/>
    <row r="27" spans="2:21" ht="30" customHeight="1" thickBot="1">
      <c r="I27" s="41" t="s">
        <v>60</v>
      </c>
    </row>
    <row r="28" spans="2:21">
      <c r="B28" s="12"/>
      <c r="C28" s="12"/>
      <c r="D28" s="12"/>
      <c r="E28" s="12"/>
      <c r="F28" s="12"/>
      <c r="G28" s="12"/>
      <c r="L28" s="12"/>
    </row>
    <row r="29" spans="2:21">
      <c r="H29" s="12"/>
      <c r="I29" s="12"/>
      <c r="J29" s="12"/>
      <c r="K29" s="12"/>
    </row>
  </sheetData>
  <hyperlinks>
    <hyperlink ref="I27" location="'IO municipio y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44">
    <tabColor rgb="FF000099"/>
    <pageSetUpPr autoPageBreaks="0" fitToPage="1"/>
  </sheetPr>
  <dimension ref="B1:L48"/>
  <sheetViews>
    <sheetView showGridLines="0" showRowColHeaders="0" showOutlineSymbols="0" zoomScaleNormal="100" workbookViewId="0">
      <selection activeCell="I20" sqref="I20"/>
    </sheetView>
  </sheetViews>
  <sheetFormatPr baseColWidth="10" defaultRowHeight="12.75"/>
  <cols>
    <col min="1" max="1" width="15.7109375" style="44" customWidth="1"/>
    <col min="2" max="2" width="23.7109375" style="44" customWidth="1"/>
    <col min="3" max="4" width="11.140625" style="44" customWidth="1"/>
    <col min="5" max="5" width="10.7109375" style="44" customWidth="1"/>
    <col min="6" max="6" width="11.42578125" style="44"/>
    <col min="7" max="7" width="23.7109375" style="44" customWidth="1"/>
    <col min="8" max="9" width="11.140625" style="44" customWidth="1"/>
    <col min="10" max="11" width="10.7109375" style="44" customWidth="1"/>
    <col min="12" max="253" width="11.42578125" style="44"/>
    <col min="254" max="254" width="36.7109375" style="44" customWidth="1"/>
    <col min="255" max="255" width="12.7109375" style="44" customWidth="1"/>
    <col min="256" max="256" width="10.7109375" style="44" customWidth="1"/>
    <col min="257" max="257" width="12.7109375" style="44" customWidth="1"/>
    <col min="258" max="259" width="10.7109375" style="44" customWidth="1"/>
    <col min="260" max="266" width="11.42578125" style="44"/>
    <col min="267" max="267" width="13.28515625" style="44" customWidth="1"/>
    <col min="268" max="509" width="11.42578125" style="44"/>
    <col min="510" max="510" width="36.7109375" style="44" customWidth="1"/>
    <col min="511" max="511" width="12.7109375" style="44" customWidth="1"/>
    <col min="512" max="512" width="10.7109375" style="44" customWidth="1"/>
    <col min="513" max="513" width="12.7109375" style="44" customWidth="1"/>
    <col min="514" max="515" width="10.7109375" style="44" customWidth="1"/>
    <col min="516" max="522" width="11.42578125" style="44"/>
    <col min="523" max="523" width="13.28515625" style="44" customWidth="1"/>
    <col min="524" max="765" width="11.42578125" style="44"/>
    <col min="766" max="766" width="36.7109375" style="44" customWidth="1"/>
    <col min="767" max="767" width="12.7109375" style="44" customWidth="1"/>
    <col min="768" max="768" width="10.7109375" style="44" customWidth="1"/>
    <col min="769" max="769" width="12.7109375" style="44" customWidth="1"/>
    <col min="770" max="771" width="10.7109375" style="44" customWidth="1"/>
    <col min="772" max="778" width="11.42578125" style="44"/>
    <col min="779" max="779" width="13.28515625" style="44" customWidth="1"/>
    <col min="780" max="1021" width="11.42578125" style="44"/>
    <col min="1022" max="1022" width="36.7109375" style="44" customWidth="1"/>
    <col min="1023" max="1023" width="12.7109375" style="44" customWidth="1"/>
    <col min="1024" max="1024" width="10.7109375" style="44" customWidth="1"/>
    <col min="1025" max="1025" width="12.7109375" style="44" customWidth="1"/>
    <col min="1026" max="1027" width="10.7109375" style="44" customWidth="1"/>
    <col min="1028" max="1034" width="11.42578125" style="44"/>
    <col min="1035" max="1035" width="13.28515625" style="44" customWidth="1"/>
    <col min="1036" max="1277" width="11.42578125" style="44"/>
    <col min="1278" max="1278" width="36.7109375" style="44" customWidth="1"/>
    <col min="1279" max="1279" width="12.7109375" style="44" customWidth="1"/>
    <col min="1280" max="1280" width="10.7109375" style="44" customWidth="1"/>
    <col min="1281" max="1281" width="12.7109375" style="44" customWidth="1"/>
    <col min="1282" max="1283" width="10.7109375" style="44" customWidth="1"/>
    <col min="1284" max="1290" width="11.42578125" style="44"/>
    <col min="1291" max="1291" width="13.28515625" style="44" customWidth="1"/>
    <col min="1292" max="1533" width="11.42578125" style="44"/>
    <col min="1534" max="1534" width="36.7109375" style="44" customWidth="1"/>
    <col min="1535" max="1535" width="12.7109375" style="44" customWidth="1"/>
    <col min="1536" max="1536" width="10.7109375" style="44" customWidth="1"/>
    <col min="1537" max="1537" width="12.7109375" style="44" customWidth="1"/>
    <col min="1538" max="1539" width="10.7109375" style="44" customWidth="1"/>
    <col min="1540" max="1546" width="11.42578125" style="44"/>
    <col min="1547" max="1547" width="13.28515625" style="44" customWidth="1"/>
    <col min="1548" max="1789" width="11.42578125" style="44"/>
    <col min="1790" max="1790" width="36.7109375" style="44" customWidth="1"/>
    <col min="1791" max="1791" width="12.7109375" style="44" customWidth="1"/>
    <col min="1792" max="1792" width="10.7109375" style="44" customWidth="1"/>
    <col min="1793" max="1793" width="12.7109375" style="44" customWidth="1"/>
    <col min="1794" max="1795" width="10.7109375" style="44" customWidth="1"/>
    <col min="1796" max="1802" width="11.42578125" style="44"/>
    <col min="1803" max="1803" width="13.28515625" style="44" customWidth="1"/>
    <col min="1804" max="2045" width="11.42578125" style="44"/>
    <col min="2046" max="2046" width="36.7109375" style="44" customWidth="1"/>
    <col min="2047" max="2047" width="12.7109375" style="44" customWidth="1"/>
    <col min="2048" max="2048" width="10.7109375" style="44" customWidth="1"/>
    <col min="2049" max="2049" width="12.7109375" style="44" customWidth="1"/>
    <col min="2050" max="2051" width="10.7109375" style="44" customWidth="1"/>
    <col min="2052" max="2058" width="11.42578125" style="44"/>
    <col min="2059" max="2059" width="13.28515625" style="44" customWidth="1"/>
    <col min="2060" max="2301" width="11.42578125" style="44"/>
    <col min="2302" max="2302" width="36.7109375" style="44" customWidth="1"/>
    <col min="2303" max="2303" width="12.7109375" style="44" customWidth="1"/>
    <col min="2304" max="2304" width="10.7109375" style="44" customWidth="1"/>
    <col min="2305" max="2305" width="12.7109375" style="44" customWidth="1"/>
    <col min="2306" max="2307" width="10.7109375" style="44" customWidth="1"/>
    <col min="2308" max="2314" width="11.42578125" style="44"/>
    <col min="2315" max="2315" width="13.28515625" style="44" customWidth="1"/>
    <col min="2316" max="2557" width="11.42578125" style="44"/>
    <col min="2558" max="2558" width="36.7109375" style="44" customWidth="1"/>
    <col min="2559" max="2559" width="12.7109375" style="44" customWidth="1"/>
    <col min="2560" max="2560" width="10.7109375" style="44" customWidth="1"/>
    <col min="2561" max="2561" width="12.7109375" style="44" customWidth="1"/>
    <col min="2562" max="2563" width="10.7109375" style="44" customWidth="1"/>
    <col min="2564" max="2570" width="11.42578125" style="44"/>
    <col min="2571" max="2571" width="13.28515625" style="44" customWidth="1"/>
    <col min="2572" max="2813" width="11.42578125" style="44"/>
    <col min="2814" max="2814" width="36.7109375" style="44" customWidth="1"/>
    <col min="2815" max="2815" width="12.7109375" style="44" customWidth="1"/>
    <col min="2816" max="2816" width="10.7109375" style="44" customWidth="1"/>
    <col min="2817" max="2817" width="12.7109375" style="44" customWidth="1"/>
    <col min="2818" max="2819" width="10.7109375" style="44" customWidth="1"/>
    <col min="2820" max="2826" width="11.42578125" style="44"/>
    <col min="2827" max="2827" width="13.28515625" style="44" customWidth="1"/>
    <col min="2828" max="3069" width="11.42578125" style="44"/>
    <col min="3070" max="3070" width="36.7109375" style="44" customWidth="1"/>
    <col min="3071" max="3071" width="12.7109375" style="44" customWidth="1"/>
    <col min="3072" max="3072" width="10.7109375" style="44" customWidth="1"/>
    <col min="3073" max="3073" width="12.7109375" style="44" customWidth="1"/>
    <col min="3074" max="3075" width="10.7109375" style="44" customWidth="1"/>
    <col min="3076" max="3082" width="11.42578125" style="44"/>
    <col min="3083" max="3083" width="13.28515625" style="44" customWidth="1"/>
    <col min="3084" max="3325" width="11.42578125" style="44"/>
    <col min="3326" max="3326" width="36.7109375" style="44" customWidth="1"/>
    <col min="3327" max="3327" width="12.7109375" style="44" customWidth="1"/>
    <col min="3328" max="3328" width="10.7109375" style="44" customWidth="1"/>
    <col min="3329" max="3329" width="12.7109375" style="44" customWidth="1"/>
    <col min="3330" max="3331" width="10.7109375" style="44" customWidth="1"/>
    <col min="3332" max="3338" width="11.42578125" style="44"/>
    <col min="3339" max="3339" width="13.28515625" style="44" customWidth="1"/>
    <col min="3340" max="3581" width="11.42578125" style="44"/>
    <col min="3582" max="3582" width="36.7109375" style="44" customWidth="1"/>
    <col min="3583" max="3583" width="12.7109375" style="44" customWidth="1"/>
    <col min="3584" max="3584" width="10.7109375" style="44" customWidth="1"/>
    <col min="3585" max="3585" width="12.7109375" style="44" customWidth="1"/>
    <col min="3586" max="3587" width="10.7109375" style="44" customWidth="1"/>
    <col min="3588" max="3594" width="11.42578125" style="44"/>
    <col min="3595" max="3595" width="13.28515625" style="44" customWidth="1"/>
    <col min="3596" max="3837" width="11.42578125" style="44"/>
    <col min="3838" max="3838" width="36.7109375" style="44" customWidth="1"/>
    <col min="3839" max="3839" width="12.7109375" style="44" customWidth="1"/>
    <col min="3840" max="3840" width="10.7109375" style="44" customWidth="1"/>
    <col min="3841" max="3841" width="12.7109375" style="44" customWidth="1"/>
    <col min="3842" max="3843" width="10.7109375" style="44" customWidth="1"/>
    <col min="3844" max="3850" width="11.42578125" style="44"/>
    <col min="3851" max="3851" width="13.28515625" style="44" customWidth="1"/>
    <col min="3852" max="4093" width="11.42578125" style="44"/>
    <col min="4094" max="4094" width="36.7109375" style="44" customWidth="1"/>
    <col min="4095" max="4095" width="12.7109375" style="44" customWidth="1"/>
    <col min="4096" max="4096" width="10.7109375" style="44" customWidth="1"/>
    <col min="4097" max="4097" width="12.7109375" style="44" customWidth="1"/>
    <col min="4098" max="4099" width="10.7109375" style="44" customWidth="1"/>
    <col min="4100" max="4106" width="11.42578125" style="44"/>
    <col min="4107" max="4107" width="13.28515625" style="44" customWidth="1"/>
    <col min="4108" max="4349" width="11.42578125" style="44"/>
    <col min="4350" max="4350" width="36.7109375" style="44" customWidth="1"/>
    <col min="4351" max="4351" width="12.7109375" style="44" customWidth="1"/>
    <col min="4352" max="4352" width="10.7109375" style="44" customWidth="1"/>
    <col min="4353" max="4353" width="12.7109375" style="44" customWidth="1"/>
    <col min="4354" max="4355" width="10.7109375" style="44" customWidth="1"/>
    <col min="4356" max="4362" width="11.42578125" style="44"/>
    <col min="4363" max="4363" width="13.28515625" style="44" customWidth="1"/>
    <col min="4364" max="4605" width="11.42578125" style="44"/>
    <col min="4606" max="4606" width="36.7109375" style="44" customWidth="1"/>
    <col min="4607" max="4607" width="12.7109375" style="44" customWidth="1"/>
    <col min="4608" max="4608" width="10.7109375" style="44" customWidth="1"/>
    <col min="4609" max="4609" width="12.7109375" style="44" customWidth="1"/>
    <col min="4610" max="4611" width="10.7109375" style="44" customWidth="1"/>
    <col min="4612" max="4618" width="11.42578125" style="44"/>
    <col min="4619" max="4619" width="13.28515625" style="44" customWidth="1"/>
    <col min="4620" max="4861" width="11.42578125" style="44"/>
    <col min="4862" max="4862" width="36.7109375" style="44" customWidth="1"/>
    <col min="4863" max="4863" width="12.7109375" style="44" customWidth="1"/>
    <col min="4864" max="4864" width="10.7109375" style="44" customWidth="1"/>
    <col min="4865" max="4865" width="12.7109375" style="44" customWidth="1"/>
    <col min="4866" max="4867" width="10.7109375" style="44" customWidth="1"/>
    <col min="4868" max="4874" width="11.42578125" style="44"/>
    <col min="4875" max="4875" width="13.28515625" style="44" customWidth="1"/>
    <col min="4876" max="5117" width="11.42578125" style="44"/>
    <col min="5118" max="5118" width="36.7109375" style="44" customWidth="1"/>
    <col min="5119" max="5119" width="12.7109375" style="44" customWidth="1"/>
    <col min="5120" max="5120" width="10.7109375" style="44" customWidth="1"/>
    <col min="5121" max="5121" width="12.7109375" style="44" customWidth="1"/>
    <col min="5122" max="5123" width="10.7109375" style="44" customWidth="1"/>
    <col min="5124" max="5130" width="11.42578125" style="44"/>
    <col min="5131" max="5131" width="13.28515625" style="44" customWidth="1"/>
    <col min="5132" max="5373" width="11.42578125" style="44"/>
    <col min="5374" max="5374" width="36.7109375" style="44" customWidth="1"/>
    <col min="5375" max="5375" width="12.7109375" style="44" customWidth="1"/>
    <col min="5376" max="5376" width="10.7109375" style="44" customWidth="1"/>
    <col min="5377" max="5377" width="12.7109375" style="44" customWidth="1"/>
    <col min="5378" max="5379" width="10.7109375" style="44" customWidth="1"/>
    <col min="5380" max="5386" width="11.42578125" style="44"/>
    <col min="5387" max="5387" width="13.28515625" style="44" customWidth="1"/>
    <col min="5388" max="5629" width="11.42578125" style="44"/>
    <col min="5630" max="5630" width="36.7109375" style="44" customWidth="1"/>
    <col min="5631" max="5631" width="12.7109375" style="44" customWidth="1"/>
    <col min="5632" max="5632" width="10.7109375" style="44" customWidth="1"/>
    <col min="5633" max="5633" width="12.7109375" style="44" customWidth="1"/>
    <col min="5634" max="5635" width="10.7109375" style="44" customWidth="1"/>
    <col min="5636" max="5642" width="11.42578125" style="44"/>
    <col min="5643" max="5643" width="13.28515625" style="44" customWidth="1"/>
    <col min="5644" max="5885" width="11.42578125" style="44"/>
    <col min="5886" max="5886" width="36.7109375" style="44" customWidth="1"/>
    <col min="5887" max="5887" width="12.7109375" style="44" customWidth="1"/>
    <col min="5888" max="5888" width="10.7109375" style="44" customWidth="1"/>
    <col min="5889" max="5889" width="12.7109375" style="44" customWidth="1"/>
    <col min="5890" max="5891" width="10.7109375" style="44" customWidth="1"/>
    <col min="5892" max="5898" width="11.42578125" style="44"/>
    <col min="5899" max="5899" width="13.28515625" style="44" customWidth="1"/>
    <col min="5900" max="6141" width="11.42578125" style="44"/>
    <col min="6142" max="6142" width="36.7109375" style="44" customWidth="1"/>
    <col min="6143" max="6143" width="12.7109375" style="44" customWidth="1"/>
    <col min="6144" max="6144" width="10.7109375" style="44" customWidth="1"/>
    <col min="6145" max="6145" width="12.7109375" style="44" customWidth="1"/>
    <col min="6146" max="6147" width="10.7109375" style="44" customWidth="1"/>
    <col min="6148" max="6154" width="11.42578125" style="44"/>
    <col min="6155" max="6155" width="13.28515625" style="44" customWidth="1"/>
    <col min="6156" max="6397" width="11.42578125" style="44"/>
    <col min="6398" max="6398" width="36.7109375" style="44" customWidth="1"/>
    <col min="6399" max="6399" width="12.7109375" style="44" customWidth="1"/>
    <col min="6400" max="6400" width="10.7109375" style="44" customWidth="1"/>
    <col min="6401" max="6401" width="12.7109375" style="44" customWidth="1"/>
    <col min="6402" max="6403" width="10.7109375" style="44" customWidth="1"/>
    <col min="6404" max="6410" width="11.42578125" style="44"/>
    <col min="6411" max="6411" width="13.28515625" style="44" customWidth="1"/>
    <col min="6412" max="6653" width="11.42578125" style="44"/>
    <col min="6654" max="6654" width="36.7109375" style="44" customWidth="1"/>
    <col min="6655" max="6655" width="12.7109375" style="44" customWidth="1"/>
    <col min="6656" max="6656" width="10.7109375" style="44" customWidth="1"/>
    <col min="6657" max="6657" width="12.7109375" style="44" customWidth="1"/>
    <col min="6658" max="6659" width="10.7109375" style="44" customWidth="1"/>
    <col min="6660" max="6666" width="11.42578125" style="44"/>
    <col min="6667" max="6667" width="13.28515625" style="44" customWidth="1"/>
    <col min="6668" max="6909" width="11.42578125" style="44"/>
    <col min="6910" max="6910" width="36.7109375" style="44" customWidth="1"/>
    <col min="6911" max="6911" width="12.7109375" style="44" customWidth="1"/>
    <col min="6912" max="6912" width="10.7109375" style="44" customWidth="1"/>
    <col min="6913" max="6913" width="12.7109375" style="44" customWidth="1"/>
    <col min="6914" max="6915" width="10.7109375" style="44" customWidth="1"/>
    <col min="6916" max="6922" width="11.42578125" style="44"/>
    <col min="6923" max="6923" width="13.28515625" style="44" customWidth="1"/>
    <col min="6924" max="7165" width="11.42578125" style="44"/>
    <col min="7166" max="7166" width="36.7109375" style="44" customWidth="1"/>
    <col min="7167" max="7167" width="12.7109375" style="44" customWidth="1"/>
    <col min="7168" max="7168" width="10.7109375" style="44" customWidth="1"/>
    <col min="7169" max="7169" width="12.7109375" style="44" customWidth="1"/>
    <col min="7170" max="7171" width="10.7109375" style="44" customWidth="1"/>
    <col min="7172" max="7178" width="11.42578125" style="44"/>
    <col min="7179" max="7179" width="13.28515625" style="44" customWidth="1"/>
    <col min="7180" max="7421" width="11.42578125" style="44"/>
    <col min="7422" max="7422" width="36.7109375" style="44" customWidth="1"/>
    <col min="7423" max="7423" width="12.7109375" style="44" customWidth="1"/>
    <col min="7424" max="7424" width="10.7109375" style="44" customWidth="1"/>
    <col min="7425" max="7425" width="12.7109375" style="44" customWidth="1"/>
    <col min="7426" max="7427" width="10.7109375" style="44" customWidth="1"/>
    <col min="7428" max="7434" width="11.42578125" style="44"/>
    <col min="7435" max="7435" width="13.28515625" style="44" customWidth="1"/>
    <col min="7436" max="7677" width="11.42578125" style="44"/>
    <col min="7678" max="7678" width="36.7109375" style="44" customWidth="1"/>
    <col min="7679" max="7679" width="12.7109375" style="44" customWidth="1"/>
    <col min="7680" max="7680" width="10.7109375" style="44" customWidth="1"/>
    <col min="7681" max="7681" width="12.7109375" style="44" customWidth="1"/>
    <col min="7682" max="7683" width="10.7109375" style="44" customWidth="1"/>
    <col min="7684" max="7690" width="11.42578125" style="44"/>
    <col min="7691" max="7691" width="13.28515625" style="44" customWidth="1"/>
    <col min="7692" max="7933" width="11.42578125" style="44"/>
    <col min="7934" max="7934" width="36.7109375" style="44" customWidth="1"/>
    <col min="7935" max="7935" width="12.7109375" style="44" customWidth="1"/>
    <col min="7936" max="7936" width="10.7109375" style="44" customWidth="1"/>
    <col min="7937" max="7937" width="12.7109375" style="44" customWidth="1"/>
    <col min="7938" max="7939" width="10.7109375" style="44" customWidth="1"/>
    <col min="7940" max="7946" width="11.42578125" style="44"/>
    <col min="7947" max="7947" width="13.28515625" style="44" customWidth="1"/>
    <col min="7948" max="8189" width="11.42578125" style="44"/>
    <col min="8190" max="8190" width="36.7109375" style="44" customWidth="1"/>
    <col min="8191" max="8191" width="12.7109375" style="44" customWidth="1"/>
    <col min="8192" max="8192" width="10.7109375" style="44" customWidth="1"/>
    <col min="8193" max="8193" width="12.7109375" style="44" customWidth="1"/>
    <col min="8194" max="8195" width="10.7109375" style="44" customWidth="1"/>
    <col min="8196" max="8202" width="11.42578125" style="44"/>
    <col min="8203" max="8203" width="13.28515625" style="44" customWidth="1"/>
    <col min="8204" max="8445" width="11.42578125" style="44"/>
    <col min="8446" max="8446" width="36.7109375" style="44" customWidth="1"/>
    <col min="8447" max="8447" width="12.7109375" style="44" customWidth="1"/>
    <col min="8448" max="8448" width="10.7109375" style="44" customWidth="1"/>
    <col min="8449" max="8449" width="12.7109375" style="44" customWidth="1"/>
    <col min="8450" max="8451" width="10.7109375" style="44" customWidth="1"/>
    <col min="8452" max="8458" width="11.42578125" style="44"/>
    <col min="8459" max="8459" width="13.28515625" style="44" customWidth="1"/>
    <col min="8460" max="8701" width="11.42578125" style="44"/>
    <col min="8702" max="8702" width="36.7109375" style="44" customWidth="1"/>
    <col min="8703" max="8703" width="12.7109375" style="44" customWidth="1"/>
    <col min="8704" max="8704" width="10.7109375" style="44" customWidth="1"/>
    <col min="8705" max="8705" width="12.7109375" style="44" customWidth="1"/>
    <col min="8706" max="8707" width="10.7109375" style="44" customWidth="1"/>
    <col min="8708" max="8714" width="11.42578125" style="44"/>
    <col min="8715" max="8715" width="13.28515625" style="44" customWidth="1"/>
    <col min="8716" max="8957" width="11.42578125" style="44"/>
    <col min="8958" max="8958" width="36.7109375" style="44" customWidth="1"/>
    <col min="8959" max="8959" width="12.7109375" style="44" customWidth="1"/>
    <col min="8960" max="8960" width="10.7109375" style="44" customWidth="1"/>
    <col min="8961" max="8961" width="12.7109375" style="44" customWidth="1"/>
    <col min="8962" max="8963" width="10.7109375" style="44" customWidth="1"/>
    <col min="8964" max="8970" width="11.42578125" style="44"/>
    <col min="8971" max="8971" width="13.28515625" style="44" customWidth="1"/>
    <col min="8972" max="9213" width="11.42578125" style="44"/>
    <col min="9214" max="9214" width="36.7109375" style="44" customWidth="1"/>
    <col min="9215" max="9215" width="12.7109375" style="44" customWidth="1"/>
    <col min="9216" max="9216" width="10.7109375" style="44" customWidth="1"/>
    <col min="9217" max="9217" width="12.7109375" style="44" customWidth="1"/>
    <col min="9218" max="9219" width="10.7109375" style="44" customWidth="1"/>
    <col min="9220" max="9226" width="11.42578125" style="44"/>
    <col min="9227" max="9227" width="13.28515625" style="44" customWidth="1"/>
    <col min="9228" max="9469" width="11.42578125" style="44"/>
    <col min="9470" max="9470" width="36.7109375" style="44" customWidth="1"/>
    <col min="9471" max="9471" width="12.7109375" style="44" customWidth="1"/>
    <col min="9472" max="9472" width="10.7109375" style="44" customWidth="1"/>
    <col min="9473" max="9473" width="12.7109375" style="44" customWidth="1"/>
    <col min="9474" max="9475" width="10.7109375" style="44" customWidth="1"/>
    <col min="9476" max="9482" width="11.42578125" style="44"/>
    <col min="9483" max="9483" width="13.28515625" style="44" customWidth="1"/>
    <col min="9484" max="9725" width="11.42578125" style="44"/>
    <col min="9726" max="9726" width="36.7109375" style="44" customWidth="1"/>
    <col min="9727" max="9727" width="12.7109375" style="44" customWidth="1"/>
    <col min="9728" max="9728" width="10.7109375" style="44" customWidth="1"/>
    <col min="9729" max="9729" width="12.7109375" style="44" customWidth="1"/>
    <col min="9730" max="9731" width="10.7109375" style="44" customWidth="1"/>
    <col min="9732" max="9738" width="11.42578125" style="44"/>
    <col min="9739" max="9739" width="13.28515625" style="44" customWidth="1"/>
    <col min="9740" max="9981" width="11.42578125" style="44"/>
    <col min="9982" max="9982" width="36.7109375" style="44" customWidth="1"/>
    <col min="9983" max="9983" width="12.7109375" style="44" customWidth="1"/>
    <col min="9984" max="9984" width="10.7109375" style="44" customWidth="1"/>
    <col min="9985" max="9985" width="12.7109375" style="44" customWidth="1"/>
    <col min="9986" max="9987" width="10.7109375" style="44" customWidth="1"/>
    <col min="9988" max="9994" width="11.42578125" style="44"/>
    <col min="9995" max="9995" width="13.28515625" style="44" customWidth="1"/>
    <col min="9996" max="10237" width="11.42578125" style="44"/>
    <col min="10238" max="10238" width="36.7109375" style="44" customWidth="1"/>
    <col min="10239" max="10239" width="12.7109375" style="44" customWidth="1"/>
    <col min="10240" max="10240" width="10.7109375" style="44" customWidth="1"/>
    <col min="10241" max="10241" width="12.7109375" style="44" customWidth="1"/>
    <col min="10242" max="10243" width="10.7109375" style="44" customWidth="1"/>
    <col min="10244" max="10250" width="11.42578125" style="44"/>
    <col min="10251" max="10251" width="13.28515625" style="44" customWidth="1"/>
    <col min="10252" max="10493" width="11.42578125" style="44"/>
    <col min="10494" max="10494" width="36.7109375" style="44" customWidth="1"/>
    <col min="10495" max="10495" width="12.7109375" style="44" customWidth="1"/>
    <col min="10496" max="10496" width="10.7109375" style="44" customWidth="1"/>
    <col min="10497" max="10497" width="12.7109375" style="44" customWidth="1"/>
    <col min="10498" max="10499" width="10.7109375" style="44" customWidth="1"/>
    <col min="10500" max="10506" width="11.42578125" style="44"/>
    <col min="10507" max="10507" width="13.28515625" style="44" customWidth="1"/>
    <col min="10508" max="10749" width="11.42578125" style="44"/>
    <col min="10750" max="10750" width="36.7109375" style="44" customWidth="1"/>
    <col min="10751" max="10751" width="12.7109375" style="44" customWidth="1"/>
    <col min="10752" max="10752" width="10.7109375" style="44" customWidth="1"/>
    <col min="10753" max="10753" width="12.7109375" style="44" customWidth="1"/>
    <col min="10754" max="10755" width="10.7109375" style="44" customWidth="1"/>
    <col min="10756" max="10762" width="11.42578125" style="44"/>
    <col min="10763" max="10763" width="13.28515625" style="44" customWidth="1"/>
    <col min="10764" max="11005" width="11.42578125" style="44"/>
    <col min="11006" max="11006" width="36.7109375" style="44" customWidth="1"/>
    <col min="11007" max="11007" width="12.7109375" style="44" customWidth="1"/>
    <col min="11008" max="11008" width="10.7109375" style="44" customWidth="1"/>
    <col min="11009" max="11009" width="12.7109375" style="44" customWidth="1"/>
    <col min="11010" max="11011" width="10.7109375" style="44" customWidth="1"/>
    <col min="11012" max="11018" width="11.42578125" style="44"/>
    <col min="11019" max="11019" width="13.28515625" style="44" customWidth="1"/>
    <col min="11020" max="11261" width="11.42578125" style="44"/>
    <col min="11262" max="11262" width="36.7109375" style="44" customWidth="1"/>
    <col min="11263" max="11263" width="12.7109375" style="44" customWidth="1"/>
    <col min="11264" max="11264" width="10.7109375" style="44" customWidth="1"/>
    <col min="11265" max="11265" width="12.7109375" style="44" customWidth="1"/>
    <col min="11266" max="11267" width="10.7109375" style="44" customWidth="1"/>
    <col min="11268" max="11274" width="11.42578125" style="44"/>
    <col min="11275" max="11275" width="13.28515625" style="44" customWidth="1"/>
    <col min="11276" max="11517" width="11.42578125" style="44"/>
    <col min="11518" max="11518" width="36.7109375" style="44" customWidth="1"/>
    <col min="11519" max="11519" width="12.7109375" style="44" customWidth="1"/>
    <col min="11520" max="11520" width="10.7109375" style="44" customWidth="1"/>
    <col min="11521" max="11521" width="12.7109375" style="44" customWidth="1"/>
    <col min="11522" max="11523" width="10.7109375" style="44" customWidth="1"/>
    <col min="11524" max="11530" width="11.42578125" style="44"/>
    <col min="11531" max="11531" width="13.28515625" style="44" customWidth="1"/>
    <col min="11532" max="11773" width="11.42578125" style="44"/>
    <col min="11774" max="11774" width="36.7109375" style="44" customWidth="1"/>
    <col min="11775" max="11775" width="12.7109375" style="44" customWidth="1"/>
    <col min="11776" max="11776" width="10.7109375" style="44" customWidth="1"/>
    <col min="11777" max="11777" width="12.7109375" style="44" customWidth="1"/>
    <col min="11778" max="11779" width="10.7109375" style="44" customWidth="1"/>
    <col min="11780" max="11786" width="11.42578125" style="44"/>
    <col min="11787" max="11787" width="13.28515625" style="44" customWidth="1"/>
    <col min="11788" max="12029" width="11.42578125" style="44"/>
    <col min="12030" max="12030" width="36.7109375" style="44" customWidth="1"/>
    <col min="12031" max="12031" width="12.7109375" style="44" customWidth="1"/>
    <col min="12032" max="12032" width="10.7109375" style="44" customWidth="1"/>
    <col min="12033" max="12033" width="12.7109375" style="44" customWidth="1"/>
    <col min="12034" max="12035" width="10.7109375" style="44" customWidth="1"/>
    <col min="12036" max="12042" width="11.42578125" style="44"/>
    <col min="12043" max="12043" width="13.28515625" style="44" customWidth="1"/>
    <col min="12044" max="12285" width="11.42578125" style="44"/>
    <col min="12286" max="12286" width="36.7109375" style="44" customWidth="1"/>
    <col min="12287" max="12287" width="12.7109375" style="44" customWidth="1"/>
    <col min="12288" max="12288" width="10.7109375" style="44" customWidth="1"/>
    <col min="12289" max="12289" width="12.7109375" style="44" customWidth="1"/>
    <col min="12290" max="12291" width="10.7109375" style="44" customWidth="1"/>
    <col min="12292" max="12298" width="11.42578125" style="44"/>
    <col min="12299" max="12299" width="13.28515625" style="44" customWidth="1"/>
    <col min="12300" max="12541" width="11.42578125" style="44"/>
    <col min="12542" max="12542" width="36.7109375" style="44" customWidth="1"/>
    <col min="12543" max="12543" width="12.7109375" style="44" customWidth="1"/>
    <col min="12544" max="12544" width="10.7109375" style="44" customWidth="1"/>
    <col min="12545" max="12545" width="12.7109375" style="44" customWidth="1"/>
    <col min="12546" max="12547" width="10.7109375" style="44" customWidth="1"/>
    <col min="12548" max="12554" width="11.42578125" style="44"/>
    <col min="12555" max="12555" width="13.28515625" style="44" customWidth="1"/>
    <col min="12556" max="12797" width="11.42578125" style="44"/>
    <col min="12798" max="12798" width="36.7109375" style="44" customWidth="1"/>
    <col min="12799" max="12799" width="12.7109375" style="44" customWidth="1"/>
    <col min="12800" max="12800" width="10.7109375" style="44" customWidth="1"/>
    <col min="12801" max="12801" width="12.7109375" style="44" customWidth="1"/>
    <col min="12802" max="12803" width="10.7109375" style="44" customWidth="1"/>
    <col min="12804" max="12810" width="11.42578125" style="44"/>
    <col min="12811" max="12811" width="13.28515625" style="44" customWidth="1"/>
    <col min="12812" max="13053" width="11.42578125" style="44"/>
    <col min="13054" max="13054" width="36.7109375" style="44" customWidth="1"/>
    <col min="13055" max="13055" width="12.7109375" style="44" customWidth="1"/>
    <col min="13056" max="13056" width="10.7109375" style="44" customWidth="1"/>
    <col min="13057" max="13057" width="12.7109375" style="44" customWidth="1"/>
    <col min="13058" max="13059" width="10.7109375" style="44" customWidth="1"/>
    <col min="13060" max="13066" width="11.42578125" style="44"/>
    <col min="13067" max="13067" width="13.28515625" style="44" customWidth="1"/>
    <col min="13068" max="13309" width="11.42578125" style="44"/>
    <col min="13310" max="13310" width="36.7109375" style="44" customWidth="1"/>
    <col min="13311" max="13311" width="12.7109375" style="44" customWidth="1"/>
    <col min="13312" max="13312" width="10.7109375" style="44" customWidth="1"/>
    <col min="13313" max="13313" width="12.7109375" style="44" customWidth="1"/>
    <col min="13314" max="13315" width="10.7109375" style="44" customWidth="1"/>
    <col min="13316" max="13322" width="11.42578125" style="44"/>
    <col min="13323" max="13323" width="13.28515625" style="44" customWidth="1"/>
    <col min="13324" max="13565" width="11.42578125" style="44"/>
    <col min="13566" max="13566" width="36.7109375" style="44" customWidth="1"/>
    <col min="13567" max="13567" width="12.7109375" style="44" customWidth="1"/>
    <col min="13568" max="13568" width="10.7109375" style="44" customWidth="1"/>
    <col min="13569" max="13569" width="12.7109375" style="44" customWidth="1"/>
    <col min="13570" max="13571" width="10.7109375" style="44" customWidth="1"/>
    <col min="13572" max="13578" width="11.42578125" style="44"/>
    <col min="13579" max="13579" width="13.28515625" style="44" customWidth="1"/>
    <col min="13580" max="13821" width="11.42578125" style="44"/>
    <col min="13822" max="13822" width="36.7109375" style="44" customWidth="1"/>
    <col min="13823" max="13823" width="12.7109375" style="44" customWidth="1"/>
    <col min="13824" max="13824" width="10.7109375" style="44" customWidth="1"/>
    <col min="13825" max="13825" width="12.7109375" style="44" customWidth="1"/>
    <col min="13826" max="13827" width="10.7109375" style="44" customWidth="1"/>
    <col min="13828" max="13834" width="11.42578125" style="44"/>
    <col min="13835" max="13835" width="13.28515625" style="44" customWidth="1"/>
    <col min="13836" max="14077" width="11.42578125" style="44"/>
    <col min="14078" max="14078" width="36.7109375" style="44" customWidth="1"/>
    <col min="14079" max="14079" width="12.7109375" style="44" customWidth="1"/>
    <col min="14080" max="14080" width="10.7109375" style="44" customWidth="1"/>
    <col min="14081" max="14081" width="12.7109375" style="44" customWidth="1"/>
    <col min="14082" max="14083" width="10.7109375" style="44" customWidth="1"/>
    <col min="14084" max="14090" width="11.42578125" style="44"/>
    <col min="14091" max="14091" width="13.28515625" style="44" customWidth="1"/>
    <col min="14092" max="14333" width="11.42578125" style="44"/>
    <col min="14334" max="14334" width="36.7109375" style="44" customWidth="1"/>
    <col min="14335" max="14335" width="12.7109375" style="44" customWidth="1"/>
    <col min="14336" max="14336" width="10.7109375" style="44" customWidth="1"/>
    <col min="14337" max="14337" width="12.7109375" style="44" customWidth="1"/>
    <col min="14338" max="14339" width="10.7109375" style="44" customWidth="1"/>
    <col min="14340" max="14346" width="11.42578125" style="44"/>
    <col min="14347" max="14347" width="13.28515625" style="44" customWidth="1"/>
    <col min="14348" max="14589" width="11.42578125" style="44"/>
    <col min="14590" max="14590" width="36.7109375" style="44" customWidth="1"/>
    <col min="14591" max="14591" width="12.7109375" style="44" customWidth="1"/>
    <col min="14592" max="14592" width="10.7109375" style="44" customWidth="1"/>
    <col min="14593" max="14593" width="12.7109375" style="44" customWidth="1"/>
    <col min="14594" max="14595" width="10.7109375" style="44" customWidth="1"/>
    <col min="14596" max="14602" width="11.42578125" style="44"/>
    <col min="14603" max="14603" width="13.28515625" style="44" customWidth="1"/>
    <col min="14604" max="14845" width="11.42578125" style="44"/>
    <col min="14846" max="14846" width="36.7109375" style="44" customWidth="1"/>
    <col min="14847" max="14847" width="12.7109375" style="44" customWidth="1"/>
    <col min="14848" max="14848" width="10.7109375" style="44" customWidth="1"/>
    <col min="14849" max="14849" width="12.7109375" style="44" customWidth="1"/>
    <col min="14850" max="14851" width="10.7109375" style="44" customWidth="1"/>
    <col min="14852" max="14858" width="11.42578125" style="44"/>
    <col min="14859" max="14859" width="13.28515625" style="44" customWidth="1"/>
    <col min="14860" max="15101" width="11.42578125" style="44"/>
    <col min="15102" max="15102" width="36.7109375" style="44" customWidth="1"/>
    <col min="15103" max="15103" width="12.7109375" style="44" customWidth="1"/>
    <col min="15104" max="15104" width="10.7109375" style="44" customWidth="1"/>
    <col min="15105" max="15105" width="12.7109375" style="44" customWidth="1"/>
    <col min="15106" max="15107" width="10.7109375" style="44" customWidth="1"/>
    <col min="15108" max="15114" width="11.42578125" style="44"/>
    <col min="15115" max="15115" width="13.28515625" style="44" customWidth="1"/>
    <col min="15116" max="15357" width="11.42578125" style="44"/>
    <col min="15358" max="15358" width="36.7109375" style="44" customWidth="1"/>
    <col min="15359" max="15359" width="12.7109375" style="44" customWidth="1"/>
    <col min="15360" max="15360" width="10.7109375" style="44" customWidth="1"/>
    <col min="15361" max="15361" width="12.7109375" style="44" customWidth="1"/>
    <col min="15362" max="15363" width="10.7109375" style="44" customWidth="1"/>
    <col min="15364" max="15370" width="11.42578125" style="44"/>
    <col min="15371" max="15371" width="13.28515625" style="44" customWidth="1"/>
    <col min="15372" max="15613" width="11.42578125" style="44"/>
    <col min="15614" max="15614" width="36.7109375" style="44" customWidth="1"/>
    <col min="15615" max="15615" width="12.7109375" style="44" customWidth="1"/>
    <col min="15616" max="15616" width="10.7109375" style="44" customWidth="1"/>
    <col min="15617" max="15617" width="12.7109375" style="44" customWidth="1"/>
    <col min="15618" max="15619" width="10.7109375" style="44" customWidth="1"/>
    <col min="15620" max="15626" width="11.42578125" style="44"/>
    <col min="15627" max="15627" width="13.28515625" style="44" customWidth="1"/>
    <col min="15628" max="15869" width="11.42578125" style="44"/>
    <col min="15870" max="15870" width="36.7109375" style="44" customWidth="1"/>
    <col min="15871" max="15871" width="12.7109375" style="44" customWidth="1"/>
    <col min="15872" max="15872" width="10.7109375" style="44" customWidth="1"/>
    <col min="15873" max="15873" width="12.7109375" style="44" customWidth="1"/>
    <col min="15874" max="15875" width="10.7109375" style="44" customWidth="1"/>
    <col min="15876" max="15882" width="11.42578125" style="44"/>
    <col min="15883" max="15883" width="13.28515625" style="44" customWidth="1"/>
    <col min="15884" max="16125" width="11.42578125" style="44"/>
    <col min="16126" max="16126" width="36.7109375" style="44" customWidth="1"/>
    <col min="16127" max="16127" width="12.7109375" style="44" customWidth="1"/>
    <col min="16128" max="16128" width="10.7109375" style="44" customWidth="1"/>
    <col min="16129" max="16129" width="12.7109375" style="44" customWidth="1"/>
    <col min="16130" max="16131" width="10.7109375" style="44" customWidth="1"/>
    <col min="16132" max="16138" width="11.42578125" style="44"/>
    <col min="16139" max="16139" width="13.28515625" style="44" customWidth="1"/>
    <col min="16140" max="16384" width="11.42578125" style="44"/>
  </cols>
  <sheetData>
    <row r="1" spans="2:10" ht="15" customHeight="1">
      <c r="B1" s="65"/>
    </row>
    <row r="2" spans="2:10" ht="15" customHeight="1"/>
    <row r="3" spans="2:10" ht="15" customHeight="1"/>
    <row r="4" spans="2:10" ht="15" customHeight="1"/>
    <row r="5" spans="2:10" ht="36" customHeight="1">
      <c r="B5" s="45" t="s">
        <v>97</v>
      </c>
      <c r="C5" s="45"/>
      <c r="D5" s="45"/>
      <c r="E5" s="45"/>
      <c r="G5" s="45" t="s">
        <v>98</v>
      </c>
      <c r="H5" s="45"/>
      <c r="I5" s="45"/>
      <c r="J5" s="45"/>
    </row>
    <row r="6" spans="2:10" ht="45" customHeight="1">
      <c r="B6" s="67" t="s">
        <v>63</v>
      </c>
      <c r="C6" s="47" t="str">
        <f>actualizaciones!$A$3</f>
        <v>I cuatrimestre 2011</v>
      </c>
      <c r="D6" s="47" t="str">
        <f>actualizaciones!$A$2</f>
        <v>I cuatrimestre 2012</v>
      </c>
      <c r="E6" s="69" t="s">
        <v>50</v>
      </c>
      <c r="G6" s="67" t="s">
        <v>63</v>
      </c>
      <c r="H6" s="47" t="str">
        <f>actualizaciones!$A$3</f>
        <v>I cuatrimestre 2011</v>
      </c>
      <c r="I6" s="47" t="str">
        <f>actualizaciones!$A$2</f>
        <v>I cuatrimestre 2012</v>
      </c>
      <c r="J6" s="69" t="s">
        <v>50</v>
      </c>
    </row>
    <row r="7" spans="2:10" ht="15" customHeight="1">
      <c r="B7" s="50" t="s">
        <v>64</v>
      </c>
      <c r="C7" s="51"/>
      <c r="D7" s="51"/>
      <c r="E7" s="51"/>
      <c r="G7" s="50" t="s">
        <v>64</v>
      </c>
      <c r="H7" s="51"/>
      <c r="I7" s="51"/>
      <c r="J7" s="51"/>
    </row>
    <row r="8" spans="2:10" ht="15" customHeight="1">
      <c r="B8" s="70" t="s">
        <v>99</v>
      </c>
      <c r="C8" s="121">
        <v>69.261037079492439</v>
      </c>
      <c r="D8" s="121">
        <v>69.326188996667838</v>
      </c>
      <c r="E8" s="54">
        <f>D8/C8-1</f>
        <v>9.4067198417224773E-4</v>
      </c>
      <c r="G8" s="70" t="s">
        <v>99</v>
      </c>
      <c r="H8" s="121">
        <v>70.389625747370019</v>
      </c>
      <c r="I8" s="121">
        <v>69.612913573185764</v>
      </c>
      <c r="J8" s="54">
        <f>I8/H8-1</f>
        <v>-1.1034469439742289E-2</v>
      </c>
    </row>
    <row r="9" spans="2:10" ht="15" customHeight="1">
      <c r="B9" s="50" t="s">
        <v>66</v>
      </c>
      <c r="C9" s="122"/>
      <c r="D9" s="122"/>
      <c r="E9" s="57"/>
      <c r="G9" s="50" t="s">
        <v>66</v>
      </c>
      <c r="H9" s="122"/>
      <c r="I9" s="122"/>
      <c r="J9" s="57"/>
    </row>
    <row r="10" spans="2:10" ht="15" customHeight="1">
      <c r="B10" s="72" t="s">
        <v>67</v>
      </c>
      <c r="C10" s="123">
        <v>83.988924290699444</v>
      </c>
      <c r="D10" s="123">
        <v>82.039775712104273</v>
      </c>
      <c r="E10" s="74">
        <f>D10/C10-1</f>
        <v>-2.3207209701232134E-2</v>
      </c>
      <c r="G10" s="72" t="s">
        <v>67</v>
      </c>
      <c r="H10" s="123">
        <v>82.590180197762166</v>
      </c>
      <c r="I10" s="123">
        <v>77.901723907654315</v>
      </c>
      <c r="J10" s="74">
        <f>I10/H10-1</f>
        <v>-5.6767720797815668E-2</v>
      </c>
    </row>
    <row r="11" spans="2:10" ht="15" customHeight="1">
      <c r="B11" s="75" t="s">
        <v>68</v>
      </c>
      <c r="C11" s="124">
        <v>81.639302393461762</v>
      </c>
      <c r="D11" s="124">
        <v>83.323436218677116</v>
      </c>
      <c r="E11" s="61">
        <f>D11/C11-1</f>
        <v>2.0628959041059103E-2</v>
      </c>
      <c r="G11" s="75" t="s">
        <v>68</v>
      </c>
      <c r="H11" s="124">
        <v>80.848784092435849</v>
      </c>
      <c r="I11" s="124">
        <v>71.661986469065724</v>
      </c>
      <c r="J11" s="61">
        <f>I11/H11-1</f>
        <v>-0.11362938511068632</v>
      </c>
    </row>
    <row r="12" spans="2:10" ht="15" customHeight="1">
      <c r="B12" s="75" t="s">
        <v>69</v>
      </c>
      <c r="C12" s="124">
        <v>86.835914097423839</v>
      </c>
      <c r="D12" s="124">
        <v>84.523070091587556</v>
      </c>
      <c r="E12" s="61">
        <f>D12/C12-1</f>
        <v>-2.6634648001072847E-2</v>
      </c>
      <c r="G12" s="75" t="s">
        <v>69</v>
      </c>
      <c r="H12" s="124">
        <v>89.696745562130175</v>
      </c>
      <c r="I12" s="124">
        <v>84.035285766692212</v>
      </c>
      <c r="J12" s="61">
        <f>I12/H12-1</f>
        <v>-6.311778381654265E-2</v>
      </c>
    </row>
    <row r="13" spans="2:10" ht="15" customHeight="1">
      <c r="B13" s="75" t="s">
        <v>70</v>
      </c>
      <c r="C13" s="124">
        <v>79.114089571755471</v>
      </c>
      <c r="D13" s="124">
        <v>71.560082670559893</v>
      </c>
      <c r="E13" s="61">
        <f>D13/C13-1</f>
        <v>-9.5482447463977826E-2</v>
      </c>
      <c r="G13" s="75" t="s">
        <v>70</v>
      </c>
      <c r="H13" s="124">
        <v>73.422863983241058</v>
      </c>
      <c r="I13" s="124">
        <v>69.905978973551868</v>
      </c>
      <c r="J13" s="61">
        <f>I13/H13-1</f>
        <v>-4.789904423357727E-2</v>
      </c>
    </row>
    <row r="14" spans="2:10" ht="15" customHeight="1">
      <c r="B14" s="75" t="s">
        <v>71</v>
      </c>
      <c r="C14" s="124">
        <v>46.761695906432749</v>
      </c>
      <c r="D14" s="124">
        <v>95.747773327249064</v>
      </c>
      <c r="E14" s="61">
        <f>D14/C14-1</f>
        <v>1.0475684525820967</v>
      </c>
      <c r="G14" s="75" t="s">
        <v>71</v>
      </c>
      <c r="H14" s="124">
        <v>60.731589147286819</v>
      </c>
      <c r="I14" s="124">
        <v>72.548043413322716</v>
      </c>
      <c r="J14" s="61">
        <f>I14/H14-1</f>
        <v>0.19456850103787859</v>
      </c>
    </row>
    <row r="15" spans="2:10" ht="15" customHeight="1">
      <c r="B15" s="50" t="s">
        <v>72</v>
      </c>
      <c r="C15" s="122"/>
      <c r="D15" s="122"/>
      <c r="E15" s="57"/>
      <c r="G15" s="50" t="s">
        <v>72</v>
      </c>
      <c r="H15" s="122"/>
      <c r="I15" s="122"/>
      <c r="J15" s="57"/>
    </row>
    <row r="16" spans="2:10" ht="15" customHeight="1">
      <c r="B16" s="72" t="s">
        <v>73</v>
      </c>
      <c r="C16" s="123">
        <v>53.004421221864952</v>
      </c>
      <c r="D16" s="123">
        <v>53.195192466648187</v>
      </c>
      <c r="E16" s="74">
        <f>D16/C16-1</f>
        <v>3.5991572096356617E-3</v>
      </c>
      <c r="G16" s="72" t="s">
        <v>73</v>
      </c>
      <c r="H16" s="123">
        <v>62.66114991552314</v>
      </c>
      <c r="I16" s="123">
        <v>63.689124195095914</v>
      </c>
      <c r="J16" s="74">
        <f>I16/H16-1</f>
        <v>1.6405289097928266E-2</v>
      </c>
    </row>
    <row r="17" spans="2:12" ht="15" customHeight="1">
      <c r="B17" s="77" t="s">
        <v>74</v>
      </c>
      <c r="C17" s="77"/>
      <c r="D17" s="77"/>
      <c r="E17" s="77"/>
      <c r="G17" s="77" t="s">
        <v>74</v>
      </c>
      <c r="H17" s="77"/>
      <c r="I17" s="77"/>
      <c r="J17" s="77"/>
    </row>
    <row r="18" spans="2:12" ht="20.100000000000001" customHeight="1" thickBot="1"/>
    <row r="19" spans="2:12" ht="54" customHeight="1" thickBot="1">
      <c r="B19" s="45" t="s">
        <v>100</v>
      </c>
      <c r="C19" s="45"/>
      <c r="D19" s="45"/>
      <c r="E19" s="45"/>
      <c r="G19" s="45" t="s">
        <v>101</v>
      </c>
      <c r="H19" s="45"/>
      <c r="I19" s="45"/>
      <c r="J19" s="45"/>
      <c r="L19" s="41" t="s">
        <v>45</v>
      </c>
    </row>
    <row r="20" spans="2:12" ht="41.25" customHeight="1">
      <c r="B20" s="67" t="s">
        <v>63</v>
      </c>
      <c r="C20" s="47" t="str">
        <f>actualizaciones!$A$3</f>
        <v>I cuatrimestre 2011</v>
      </c>
      <c r="D20" s="47" t="str">
        <f>actualizaciones!$A$2</f>
        <v>I cuatrimestre 2012</v>
      </c>
      <c r="E20" s="69" t="s">
        <v>50</v>
      </c>
      <c r="G20" s="67" t="s">
        <v>63</v>
      </c>
      <c r="H20" s="47" t="str">
        <f>actualizaciones!$A$3</f>
        <v>I cuatrimestre 2011</v>
      </c>
      <c r="I20" s="47" t="str">
        <f>actualizaciones!$A$2</f>
        <v>I cuatrimestre 2012</v>
      </c>
      <c r="J20" s="69" t="s">
        <v>50</v>
      </c>
    </row>
    <row r="21" spans="2:12" ht="15" customHeight="1">
      <c r="B21" s="50" t="s">
        <v>64</v>
      </c>
      <c r="C21" s="51"/>
      <c r="D21" s="51"/>
      <c r="E21" s="51"/>
      <c r="G21" s="50" t="s">
        <v>64</v>
      </c>
      <c r="H21" s="51"/>
      <c r="I21" s="51"/>
      <c r="J21" s="51"/>
    </row>
    <row r="22" spans="2:12" ht="15" customHeight="1">
      <c r="B22" s="70" t="s">
        <v>99</v>
      </c>
      <c r="C22" s="121">
        <v>66.887759781953505</v>
      </c>
      <c r="D22" s="121">
        <v>68.918846242869009</v>
      </c>
      <c r="E22" s="54">
        <f>D22/C22-1</f>
        <v>3.0365592561877097E-2</v>
      </c>
      <c r="G22" s="70" t="s">
        <v>99</v>
      </c>
      <c r="H22" s="121">
        <v>52.029190207156311</v>
      </c>
      <c r="I22" s="121">
        <v>44.204136527207297</v>
      </c>
      <c r="J22" s="54">
        <f>I22/H22-1</f>
        <v>-0.15039737594979374</v>
      </c>
    </row>
    <row r="23" spans="2:12" ht="15" customHeight="1">
      <c r="B23" s="50" t="s">
        <v>66</v>
      </c>
      <c r="C23" s="122"/>
      <c r="D23" s="122"/>
      <c r="E23" s="57"/>
      <c r="G23" s="50" t="s">
        <v>66</v>
      </c>
      <c r="H23" s="122"/>
      <c r="I23" s="122"/>
      <c r="J23" s="57"/>
    </row>
    <row r="24" spans="2:12" ht="15" customHeight="1">
      <c r="B24" s="72" t="s">
        <v>67</v>
      </c>
      <c r="C24" s="123">
        <v>72.800120109116079</v>
      </c>
      <c r="D24" s="123">
        <v>74.360868071692693</v>
      </c>
      <c r="E24" s="74">
        <f>D24/C24-1</f>
        <v>2.1438810268956887E-2</v>
      </c>
      <c r="G24" s="72" t="s">
        <v>67</v>
      </c>
      <c r="H24" s="123">
        <v>52.029190207156311</v>
      </c>
      <c r="I24" s="123">
        <v>44.204136527207297</v>
      </c>
      <c r="J24" s="74">
        <f>I24/H24-1</f>
        <v>-0.15039737594979374</v>
      </c>
    </row>
    <row r="25" spans="2:12" ht="15" customHeight="1">
      <c r="B25" s="75" t="s">
        <v>77</v>
      </c>
      <c r="C25" s="124">
        <v>74.460938083501375</v>
      </c>
      <c r="D25" s="124">
        <v>75.945298488264385</v>
      </c>
      <c r="E25" s="61">
        <f>D25/C25-1</f>
        <v>1.9934752945207634E-2</v>
      </c>
      <c r="G25" s="75" t="s">
        <v>77</v>
      </c>
      <c r="H25" s="124">
        <v>74.460938083501375</v>
      </c>
      <c r="I25" s="124">
        <v>75.945298488264385</v>
      </c>
      <c r="J25" s="61">
        <f>I25/H25-1</f>
        <v>1.9934752945207634E-2</v>
      </c>
    </row>
    <row r="26" spans="2:12" ht="15" customHeight="1">
      <c r="B26" s="75" t="s">
        <v>70</v>
      </c>
      <c r="C26" s="124">
        <v>70.663284839203669</v>
      </c>
      <c r="D26" s="124">
        <v>71.659107218271771</v>
      </c>
      <c r="E26" s="61">
        <f>D26/C26-1</f>
        <v>1.4092500530284102E-2</v>
      </c>
      <c r="G26" s="75" t="s">
        <v>70</v>
      </c>
      <c r="H26" s="124">
        <v>58.551724137931032</v>
      </c>
      <c r="I26" s="124">
        <v>47.627831248325464</v>
      </c>
      <c r="J26" s="61">
        <f>I26/H26-1</f>
        <v>-0.18656825312047198</v>
      </c>
    </row>
    <row r="27" spans="2:12" ht="15" customHeight="1">
      <c r="B27" s="75" t="s">
        <v>71</v>
      </c>
      <c r="C27" s="124">
        <v>28.147899910634496</v>
      </c>
      <c r="D27" s="124">
        <v>33.07601489419671</v>
      </c>
      <c r="E27" s="61">
        <f>D27/C27-1</f>
        <v>0.17507931317108083</v>
      </c>
      <c r="G27" s="75" t="s">
        <v>78</v>
      </c>
      <c r="H27" s="124">
        <v>51.35633036597428</v>
      </c>
      <c r="I27" s="124">
        <v>65.878844679219569</v>
      </c>
      <c r="J27" s="61">
        <f>I27/H27-1</f>
        <v>0.28277943945284423</v>
      </c>
    </row>
    <row r="28" spans="2:12" ht="15" customHeight="1">
      <c r="B28" s="50" t="s">
        <v>72</v>
      </c>
      <c r="C28" s="122"/>
      <c r="D28" s="122"/>
      <c r="E28" s="57"/>
      <c r="G28" s="75" t="s">
        <v>79</v>
      </c>
      <c r="H28" s="124">
        <v>40.44166666666667</v>
      </c>
      <c r="I28" s="124">
        <v>51.359155630787612</v>
      </c>
      <c r="J28" s="61">
        <f>I28/H28-1</f>
        <v>0.26995645491335529</v>
      </c>
    </row>
    <row r="29" spans="2:12" ht="15" customHeight="1">
      <c r="B29" s="72" t="s">
        <v>73</v>
      </c>
      <c r="C29" s="123">
        <v>56.207156516622533</v>
      </c>
      <c r="D29" s="123">
        <v>57.677498121713001</v>
      </c>
      <c r="E29" s="74">
        <f>D29/C29-1</f>
        <v>2.615933087907818E-2</v>
      </c>
      <c r="G29" s="50" t="s">
        <v>72</v>
      </c>
      <c r="H29" s="122"/>
      <c r="I29" s="122"/>
      <c r="J29" s="57"/>
    </row>
    <row r="30" spans="2:12" ht="15" customHeight="1">
      <c r="B30" s="77" t="s">
        <v>74</v>
      </c>
      <c r="C30" s="77"/>
      <c r="D30" s="77"/>
      <c r="E30" s="77"/>
      <c r="G30" s="72" t="s">
        <v>73</v>
      </c>
      <c r="H30" s="123">
        <v>0</v>
      </c>
      <c r="I30" s="123">
        <v>0</v>
      </c>
      <c r="J30" s="74" t="str">
        <f>IFERROR((I30-H30)/H30,"-")</f>
        <v>-</v>
      </c>
    </row>
    <row r="31" spans="2:12" ht="15" customHeight="1">
      <c r="G31" s="77" t="s">
        <v>74</v>
      </c>
      <c r="H31" s="77"/>
      <c r="I31" s="77"/>
      <c r="J31" s="77"/>
    </row>
    <row r="34" spans="2:5" ht="36" customHeight="1">
      <c r="B34" s="45" t="s">
        <v>102</v>
      </c>
      <c r="C34" s="45"/>
      <c r="D34" s="45"/>
      <c r="E34" s="45"/>
    </row>
    <row r="35" spans="2:5" ht="18" customHeight="1">
      <c r="B35" s="125"/>
      <c r="C35" s="125"/>
      <c r="D35" s="125"/>
      <c r="E35" s="125"/>
    </row>
    <row r="36" spans="2:5" ht="41.25" customHeight="1">
      <c r="B36" s="67" t="s">
        <v>63</v>
      </c>
      <c r="C36" s="47" t="str">
        <f>actualizaciones!$A$3</f>
        <v>I cuatrimestre 2011</v>
      </c>
      <c r="D36" s="47" t="str">
        <f>actualizaciones!$A$2</f>
        <v>I cuatrimestre 2012</v>
      </c>
      <c r="E36" s="69" t="s">
        <v>50</v>
      </c>
    </row>
    <row r="37" spans="2:5" ht="15" customHeight="1">
      <c r="B37" s="50" t="s">
        <v>64</v>
      </c>
      <c r="C37" s="51"/>
      <c r="D37" s="51"/>
      <c r="E37" s="51"/>
    </row>
    <row r="38" spans="2:5" ht="15" customHeight="1">
      <c r="B38" s="70" t="s">
        <v>99</v>
      </c>
      <c r="C38" s="121">
        <v>67.063636745816083</v>
      </c>
      <c r="D38" s="121">
        <v>66.776244676689416</v>
      </c>
      <c r="E38" s="54">
        <f>D38/C38-1</f>
        <v>-4.2853636198695311E-3</v>
      </c>
    </row>
    <row r="39" spans="2:5" ht="15" customHeight="1">
      <c r="B39" s="50" t="s">
        <v>66</v>
      </c>
      <c r="C39" s="122"/>
      <c r="D39" s="122"/>
      <c r="E39" s="57"/>
    </row>
    <row r="40" spans="2:5" ht="15" customHeight="1">
      <c r="B40" s="72" t="s">
        <v>67</v>
      </c>
      <c r="C40" s="123">
        <v>77.91444724249844</v>
      </c>
      <c r="D40" s="123">
        <v>75.248666547792752</v>
      </c>
      <c r="E40" s="74">
        <f t="shared" ref="E40:E45" si="0">D40/C40-1</f>
        <v>-3.4214202744823452E-2</v>
      </c>
    </row>
    <row r="41" spans="2:5" ht="15" customHeight="1">
      <c r="B41" s="75" t="s">
        <v>68</v>
      </c>
      <c r="C41" s="124">
        <v>74.372375414794604</v>
      </c>
      <c r="D41" s="124">
        <v>70.746529075067627</v>
      </c>
      <c r="E41" s="61">
        <f t="shared" si="0"/>
        <v>-4.8752595563939738E-2</v>
      </c>
    </row>
    <row r="42" spans="2:5" ht="15" customHeight="1">
      <c r="B42" s="75" t="s">
        <v>69</v>
      </c>
      <c r="C42" s="124">
        <v>81.874896994130296</v>
      </c>
      <c r="D42" s="124">
        <v>79.370950338055408</v>
      </c>
      <c r="E42" s="61">
        <f t="shared" si="0"/>
        <v>-3.0582593053575358E-2</v>
      </c>
    </row>
    <row r="43" spans="2:5" ht="15" customHeight="1">
      <c r="B43" s="75" t="s">
        <v>70</v>
      </c>
      <c r="C43" s="124">
        <v>72.9300326041228</v>
      </c>
      <c r="D43" s="124">
        <v>68.414230178808467</v>
      </c>
      <c r="E43" s="61">
        <f t="shared" si="0"/>
        <v>-6.1919654552013093E-2</v>
      </c>
    </row>
    <row r="44" spans="2:5" ht="15" customHeight="1">
      <c r="B44" s="75" t="s">
        <v>78</v>
      </c>
      <c r="C44" s="124">
        <v>55.647978642257797</v>
      </c>
      <c r="D44" s="124">
        <v>61.701279923763202</v>
      </c>
      <c r="E44" s="61">
        <f t="shared" si="0"/>
        <v>0.10877845753248372</v>
      </c>
    </row>
    <row r="45" spans="2:5" ht="15" customHeight="1">
      <c r="B45" s="75" t="s">
        <v>79</v>
      </c>
      <c r="C45" s="124">
        <v>54.078735075830913</v>
      </c>
      <c r="D45" s="124">
        <v>68.570944076539988</v>
      </c>
      <c r="E45" s="61">
        <f t="shared" si="0"/>
        <v>0.26798350553850114</v>
      </c>
    </row>
    <row r="46" spans="2:5" ht="15" customHeight="1">
      <c r="B46" s="50" t="s">
        <v>72</v>
      </c>
      <c r="C46" s="122"/>
      <c r="D46" s="122"/>
      <c r="E46" s="57"/>
    </row>
    <row r="47" spans="2:5" ht="15" customHeight="1">
      <c r="B47" s="72" t="s">
        <v>73</v>
      </c>
      <c r="C47" s="123">
        <v>56.470491047994528</v>
      </c>
      <c r="D47" s="123">
        <v>57.048839574175545</v>
      </c>
      <c r="E47" s="74">
        <f>D47/C47-1</f>
        <v>1.024160611051661E-2</v>
      </c>
    </row>
    <row r="48" spans="2:5" ht="15" customHeight="1">
      <c r="B48" s="77" t="s">
        <v>74</v>
      </c>
      <c r="C48" s="77"/>
      <c r="D48" s="77"/>
      <c r="E48" s="77"/>
    </row>
  </sheetData>
  <mergeCells count="10">
    <mergeCell ref="B30:E30"/>
    <mergeCell ref="G31:J31"/>
    <mergeCell ref="B34:E35"/>
    <mergeCell ref="B48:E48"/>
    <mergeCell ref="B5:E5"/>
    <mergeCell ref="G5:J5"/>
    <mergeCell ref="B17:E17"/>
    <mergeCell ref="G17:J17"/>
    <mergeCell ref="B19:E19"/>
    <mergeCell ref="G19:J19"/>
  </mergeCells>
  <hyperlinks>
    <hyperlink ref="L19" location="'Gráfico IOa munic y ca '!A1" tooltip="Ir a gráfica" display="Gráfica"/>
  </hyperlinks>
  <printOptions horizontalCentered="1" verticalCentered="1"/>
  <pageMargins left="0.78740157480314965" right="0.78740157480314965" top="0.46" bottom="0.49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5" min="4" max="47" man="1"/>
  </colBreaks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46">
    <tabColor rgb="FF000099"/>
    <pageSetUpPr autoPageBreaks="0" fitToPage="1"/>
  </sheetPr>
  <dimension ref="B6:S44"/>
  <sheetViews>
    <sheetView showGridLines="0" showRowColHeaders="0" showOutlineSymbols="0" topLeftCell="A19" zoomScaleNormal="100" workbookViewId="0">
      <selection activeCell="I20" sqref="I20"/>
    </sheetView>
  </sheetViews>
  <sheetFormatPr baseColWidth="10" defaultRowHeight="12.7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41" t="s">
        <v>60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IO municipio y catego'!A1" tooltip="Ir a tabla" display="Tabla"/>
  </hyperlinks>
  <printOptions horizontalCentered="1" verticalCentered="1"/>
  <pageMargins left="0.91" right="0.37" top="0.49" bottom="0.42" header="0" footer="0.19685039370078741"/>
  <pageSetup paperSize="9" scale="68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9" min="1" max="16" man="1"/>
  </row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104">
    <tabColor rgb="FF000099"/>
    <pageSetUpPr fitToPage="1"/>
  </sheetPr>
  <dimension ref="B1:R91"/>
  <sheetViews>
    <sheetView showGridLines="0" showRowColHeaders="0" zoomScaleNormal="100" workbookViewId="0">
      <selection activeCell="I20" sqref="I20"/>
    </sheetView>
  </sheetViews>
  <sheetFormatPr baseColWidth="10" defaultRowHeight="15" outlineLevelRow="1"/>
  <cols>
    <col min="1" max="1" width="15.7109375" style="79" customWidth="1"/>
    <col min="2" max="2" width="13" style="79" customWidth="1"/>
    <col min="3" max="12" width="10.7109375" style="79" customWidth="1"/>
    <col min="13" max="14" width="11.42578125" style="79"/>
    <col min="15" max="15" width="13.28515625" style="79" customWidth="1"/>
    <col min="16" max="16" width="11.42578125" style="79"/>
    <col min="17" max="17" width="15" style="79" customWidth="1"/>
    <col min="18" max="16384" width="11.42578125" style="79"/>
  </cols>
  <sheetData>
    <row r="1" spans="2:18" ht="15" customHeight="1"/>
    <row r="2" spans="2:18" ht="15" customHeight="1"/>
    <row r="3" spans="2:18" ht="15" customHeight="1"/>
    <row r="4" spans="2:18" ht="15" customHeight="1"/>
    <row r="5" spans="2:18" ht="36" customHeight="1">
      <c r="B5" s="17" t="s">
        <v>103</v>
      </c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2:18" ht="15" customHeight="1">
      <c r="B6" s="80"/>
      <c r="C6" s="19" t="s">
        <v>26</v>
      </c>
      <c r="D6" s="19"/>
      <c r="E6" s="20" t="s">
        <v>27</v>
      </c>
      <c r="F6" s="20"/>
      <c r="G6" s="19" t="s">
        <v>28</v>
      </c>
      <c r="H6" s="19"/>
      <c r="I6" s="20" t="s">
        <v>29</v>
      </c>
      <c r="J6" s="20"/>
      <c r="K6" s="19" t="s">
        <v>30</v>
      </c>
      <c r="L6" s="19"/>
      <c r="N6" s="81"/>
      <c r="O6" s="81"/>
      <c r="P6" s="81"/>
    </row>
    <row r="7" spans="2:18" ht="30" customHeight="1">
      <c r="B7" s="80"/>
      <c r="C7" s="22" t="s">
        <v>31</v>
      </c>
      <c r="D7" s="22" t="s">
        <v>32</v>
      </c>
      <c r="E7" s="23" t="s">
        <v>31</v>
      </c>
      <c r="F7" s="23" t="s">
        <v>32</v>
      </c>
      <c r="G7" s="22" t="s">
        <v>31</v>
      </c>
      <c r="H7" s="22" t="s">
        <v>32</v>
      </c>
      <c r="I7" s="23" t="s">
        <v>31</v>
      </c>
      <c r="J7" s="23" t="s">
        <v>32</v>
      </c>
      <c r="K7" s="22" t="s">
        <v>31</v>
      </c>
      <c r="L7" s="22" t="s">
        <v>32</v>
      </c>
      <c r="N7" s="81"/>
      <c r="O7" s="81"/>
      <c r="P7" s="81"/>
    </row>
    <row r="8" spans="2:18">
      <c r="B8" s="82" t="s">
        <v>41</v>
      </c>
      <c r="C8" s="126">
        <v>7.2269793752308384</v>
      </c>
      <c r="D8" s="127">
        <f t="shared" ref="D8:D9" si="0">C8/C21-1</f>
        <v>1.2504641104247316E-2</v>
      </c>
      <c r="E8" s="128">
        <v>7.4654896813432448</v>
      </c>
      <c r="F8" s="129">
        <f t="shared" ref="F8:F11" si="1">E8/E21-1</f>
        <v>-1.6482233302854699E-3</v>
      </c>
      <c r="G8" s="126">
        <v>7.8344990532080043</v>
      </c>
      <c r="H8" s="127">
        <f t="shared" ref="H8:H11" si="2">G8/G21-1</f>
        <v>3.3889109038086396E-2</v>
      </c>
      <c r="I8" s="128">
        <v>7.1224518812092343</v>
      </c>
      <c r="J8" s="129">
        <f t="shared" ref="J8:J11" si="3">I8/I21-1</f>
        <v>1.8188278741041009E-2</v>
      </c>
      <c r="K8" s="126">
        <v>2.1359664957758682</v>
      </c>
      <c r="L8" s="127">
        <f t="shared" ref="L8:L11" si="4">K8/K21-1</f>
        <v>6.3596074058509533E-3</v>
      </c>
    </row>
    <row r="9" spans="2:18">
      <c r="B9" s="82" t="s">
        <v>42</v>
      </c>
      <c r="C9" s="126">
        <v>7.6807559327541117</v>
      </c>
      <c r="D9" s="127">
        <f t="shared" si="0"/>
        <v>-4.5964996262934821E-2</v>
      </c>
      <c r="E9" s="128">
        <v>7.910190446935955</v>
      </c>
      <c r="F9" s="129">
        <f t="shared" si="1"/>
        <v>-5.8653877799738408E-2</v>
      </c>
      <c r="G9" s="126">
        <v>8.262214827376571</v>
      </c>
      <c r="H9" s="127">
        <f t="shared" si="2"/>
        <v>-6.4448394545727594E-2</v>
      </c>
      <c r="I9" s="128">
        <v>8.451241106210361</v>
      </c>
      <c r="J9" s="129">
        <f t="shared" si="3"/>
        <v>1.8221820025344559E-2</v>
      </c>
      <c r="K9" s="126">
        <v>2.0472462764114998</v>
      </c>
      <c r="L9" s="127">
        <f t="shared" si="4"/>
        <v>-4.888561347635545E-2</v>
      </c>
    </row>
    <row r="10" spans="2:18">
      <c r="B10" s="82" t="s">
        <v>43</v>
      </c>
      <c r="C10" s="126">
        <v>8.7536530175908673</v>
      </c>
      <c r="D10" s="127">
        <f>C10/C23-1</f>
        <v>2.1429757011769857E-2</v>
      </c>
      <c r="E10" s="128">
        <v>9.2215567154388065</v>
      </c>
      <c r="F10" s="129">
        <f t="shared" si="1"/>
        <v>2.0083707460045064E-2</v>
      </c>
      <c r="G10" s="126">
        <v>9.4430883852942475</v>
      </c>
      <c r="H10" s="127">
        <f t="shared" si="2"/>
        <v>2.5308185156812879E-2</v>
      </c>
      <c r="I10" s="128">
        <v>9.8677029485401402</v>
      </c>
      <c r="J10" s="129">
        <f t="shared" si="3"/>
        <v>4.7526852286638999E-2</v>
      </c>
      <c r="K10" s="126">
        <v>2.312109310173148</v>
      </c>
      <c r="L10" s="127">
        <f t="shared" si="4"/>
        <v>-3.4011594081257979E-3</v>
      </c>
    </row>
    <row r="11" spans="2:18">
      <c r="B11" s="82" t="s">
        <v>44</v>
      </c>
      <c r="C11" s="126">
        <v>8.9916721728398148</v>
      </c>
      <c r="D11" s="127">
        <f t="shared" ref="D11" si="5">C11/C24-1</f>
        <v>1.489992276196328E-2</v>
      </c>
      <c r="E11" s="128">
        <v>9.4989769294149955</v>
      </c>
      <c r="F11" s="129">
        <f t="shared" si="1"/>
        <v>1.1605636785409379E-2</v>
      </c>
      <c r="G11" s="126">
        <v>9.651594491514123</v>
      </c>
      <c r="H11" s="127">
        <f t="shared" si="2"/>
        <v>1.9175764679421503E-2</v>
      </c>
      <c r="I11" s="128">
        <v>9.6832405081082982</v>
      </c>
      <c r="J11" s="129">
        <f t="shared" si="3"/>
        <v>3.7860718982668518E-2</v>
      </c>
      <c r="K11" s="126">
        <v>2.1967892976588628</v>
      </c>
      <c r="L11" s="127">
        <f t="shared" si="4"/>
        <v>-3.6495922079446075E-2</v>
      </c>
    </row>
    <row r="12" spans="2:18" ht="25.5">
      <c r="B12" s="30" t="str">
        <f>actualizaciones!$A$2</f>
        <v>I cuatrimestre 2012</v>
      </c>
      <c r="C12" s="130">
        <v>8.1467253168046589</v>
      </c>
      <c r="D12" s="131">
        <v>5.149225710384453E-3</v>
      </c>
      <c r="E12" s="132">
        <v>8.4921348088396158</v>
      </c>
      <c r="F12" s="133">
        <v>-2.2718522102046501E-3</v>
      </c>
      <c r="G12" s="132">
        <v>8.7740525716828248</v>
      </c>
      <c r="H12" s="133">
        <v>5.6845413945647572E-3</v>
      </c>
      <c r="I12" s="132">
        <v>8.7718098126286144</v>
      </c>
      <c r="J12" s="133">
        <v>3.6044047148886982E-2</v>
      </c>
      <c r="K12" s="132">
        <v>2.181843388625206</v>
      </c>
      <c r="L12" s="133">
        <v>-1.5665755308169937E-2</v>
      </c>
      <c r="O12" s="81"/>
      <c r="P12" s="81"/>
      <c r="Q12" s="81"/>
      <c r="R12" s="81"/>
    </row>
    <row r="13" spans="2:18" outlineLevel="1">
      <c r="B13" s="82" t="s">
        <v>33</v>
      </c>
      <c r="C13" s="126">
        <v>7.8707428909070387</v>
      </c>
      <c r="D13" s="127">
        <f t="shared" ref="D13:D24" si="6">C13/C26-1</f>
        <v>5.1336286854913427E-2</v>
      </c>
      <c r="E13" s="128">
        <v>8.0875711606173279</v>
      </c>
      <c r="F13" s="129">
        <f t="shared" ref="F13:F24" si="7">E13/E26-1</f>
        <v>9.6842897150222207E-3</v>
      </c>
      <c r="G13" s="126">
        <v>8.7977978317896657</v>
      </c>
      <c r="H13" s="127">
        <f t="shared" ref="H13:H24" si="8">G13/G26-1</f>
        <v>6.3820777725473565E-2</v>
      </c>
      <c r="I13" s="128">
        <v>8.3189847715736036</v>
      </c>
      <c r="J13" s="129">
        <f t="shared" ref="J13:J24" si="9">I13/I26-1</f>
        <v>7.4792158466266523E-2</v>
      </c>
      <c r="K13" s="126">
        <v>2.3118366034094566</v>
      </c>
      <c r="L13" s="127">
        <f t="shared" ref="L13:L24" si="10">K13/K26-1</f>
        <v>9.0488963872385142E-2</v>
      </c>
    </row>
    <row r="14" spans="2:18" outlineLevel="1">
      <c r="B14" s="82" t="s">
        <v>34</v>
      </c>
      <c r="C14" s="126">
        <v>8.3879635243615542</v>
      </c>
      <c r="D14" s="127">
        <f t="shared" si="6"/>
        <v>3.2957354437717745E-2</v>
      </c>
      <c r="E14" s="128">
        <v>8.9700000000000006</v>
      </c>
      <c r="F14" s="129">
        <f t="shared" si="7"/>
        <v>1.5855039637599155E-2</v>
      </c>
      <c r="G14" s="126">
        <v>8.9</v>
      </c>
      <c r="H14" s="127">
        <f t="shared" si="8"/>
        <v>3.7296037296037365E-2</v>
      </c>
      <c r="I14" s="128">
        <v>8.35</v>
      </c>
      <c r="J14" s="129">
        <f t="shared" si="9"/>
        <v>5.1637279596977281E-2</v>
      </c>
      <c r="K14" s="126">
        <v>1.98</v>
      </c>
      <c r="L14" s="127">
        <f t="shared" si="10"/>
        <v>-1.980198019801982E-2</v>
      </c>
    </row>
    <row r="15" spans="2:18" outlineLevel="1">
      <c r="B15" s="82" t="s">
        <v>35</v>
      </c>
      <c r="C15" s="126">
        <v>7.29</v>
      </c>
      <c r="D15" s="127">
        <f t="shared" si="6"/>
        <v>3.2613800851246211E-2</v>
      </c>
      <c r="E15" s="128">
        <v>7.89</v>
      </c>
      <c r="F15" s="129">
        <f t="shared" si="7"/>
        <v>4.503311258278142E-2</v>
      </c>
      <c r="G15" s="126">
        <v>7.84</v>
      </c>
      <c r="H15" s="127">
        <f t="shared" si="8"/>
        <v>3.8412291933418441E-3</v>
      </c>
      <c r="I15" s="128">
        <v>6.08</v>
      </c>
      <c r="J15" s="129">
        <f t="shared" si="9"/>
        <v>-2.7200000000000002E-2</v>
      </c>
      <c r="K15" s="126">
        <v>2.0499999999999998</v>
      </c>
      <c r="L15" s="127">
        <f t="shared" si="10"/>
        <v>1.4851485148514865E-2</v>
      </c>
    </row>
    <row r="16" spans="2:18" outlineLevel="1">
      <c r="B16" s="82" t="s">
        <v>36</v>
      </c>
      <c r="C16" s="126">
        <v>7.5729801462855297</v>
      </c>
      <c r="D16" s="127">
        <f t="shared" si="6"/>
        <v>-5.9556257748452079E-3</v>
      </c>
      <c r="E16" s="128">
        <v>8.3101120767314924</v>
      </c>
      <c r="F16" s="129">
        <f t="shared" si="7"/>
        <v>1.8656367748736358E-2</v>
      </c>
      <c r="G16" s="126">
        <v>8.3865096448040113</v>
      </c>
      <c r="H16" s="127">
        <f t="shared" si="8"/>
        <v>-3.4019750627445777E-2</v>
      </c>
      <c r="I16" s="128">
        <v>6.922908492152466</v>
      </c>
      <c r="J16" s="129">
        <f t="shared" si="9"/>
        <v>0.12249654940521726</v>
      </c>
      <c r="K16" s="126">
        <v>2.025505184288201</v>
      </c>
      <c r="L16" s="127">
        <f t="shared" si="10"/>
        <v>-6.2392323051291387E-2</v>
      </c>
    </row>
    <row r="17" spans="2:18" outlineLevel="1">
      <c r="B17" s="82" t="s">
        <v>37</v>
      </c>
      <c r="C17" s="126">
        <v>7.9261312519256446</v>
      </c>
      <c r="D17" s="127">
        <f t="shared" si="6"/>
        <v>2.316578766244759E-2</v>
      </c>
      <c r="E17" s="128">
        <v>8.65</v>
      </c>
      <c r="F17" s="129">
        <f t="shared" si="7"/>
        <v>2.9066938711449497E-2</v>
      </c>
      <c r="G17" s="126">
        <v>8.5299999999999994</v>
      </c>
      <c r="H17" s="127">
        <f t="shared" si="8"/>
        <v>1.3148130186951157E-2</v>
      </c>
      <c r="I17" s="128">
        <v>6.6</v>
      </c>
      <c r="J17" s="129">
        <f t="shared" si="9"/>
        <v>6.5819598710139537E-2</v>
      </c>
      <c r="K17" s="126">
        <v>2.23</v>
      </c>
      <c r="L17" s="127">
        <f t="shared" si="10"/>
        <v>-3.4632034632034681E-2</v>
      </c>
    </row>
    <row r="18" spans="2:18" outlineLevel="1">
      <c r="B18" s="82" t="s">
        <v>38</v>
      </c>
      <c r="C18" s="126">
        <v>7.2500219251282365</v>
      </c>
      <c r="D18" s="127">
        <f t="shared" si="6"/>
        <v>5.589645678326427E-3</v>
      </c>
      <c r="E18" s="128">
        <v>7.83</v>
      </c>
      <c r="F18" s="129">
        <f t="shared" si="7"/>
        <v>-2.0784730243955107E-2</v>
      </c>
      <c r="G18" s="126">
        <v>8.06</v>
      </c>
      <c r="H18" s="127">
        <f t="shared" si="8"/>
        <v>2.1586392015431777E-2</v>
      </c>
      <c r="I18" s="128">
        <v>5.96</v>
      </c>
      <c r="J18" s="129">
        <f t="shared" si="9"/>
        <v>-5.3040035290446985E-3</v>
      </c>
      <c r="K18" s="126">
        <v>1.9950980392156863</v>
      </c>
      <c r="L18" s="127">
        <f t="shared" si="10"/>
        <v>-7.6343500363108219E-2</v>
      </c>
    </row>
    <row r="19" spans="2:18" outlineLevel="1">
      <c r="B19" s="82" t="s">
        <v>39</v>
      </c>
      <c r="C19" s="126">
        <v>7.51</v>
      </c>
      <c r="D19" s="127">
        <f t="shared" si="6"/>
        <v>5.8073706858975616E-2</v>
      </c>
      <c r="E19" s="128">
        <v>8.06</v>
      </c>
      <c r="F19" s="129">
        <f t="shared" si="7"/>
        <v>4.2411279487799547E-2</v>
      </c>
      <c r="G19" s="126">
        <v>8.1</v>
      </c>
      <c r="H19" s="127">
        <f t="shared" si="8"/>
        <v>3.3344222723266093E-2</v>
      </c>
      <c r="I19" s="128">
        <v>6.61</v>
      </c>
      <c r="J19" s="129">
        <f t="shared" si="9"/>
        <v>3.9658066241914369E-2</v>
      </c>
      <c r="K19" s="126">
        <v>2.09</v>
      </c>
      <c r="L19" s="127">
        <f t="shared" si="10"/>
        <v>1.4482336280476016E-2</v>
      </c>
      <c r="N19" s="87"/>
      <c r="O19" s="87"/>
      <c r="P19" s="87"/>
    </row>
    <row r="20" spans="2:18" outlineLevel="1">
      <c r="B20" s="82" t="s">
        <v>40</v>
      </c>
      <c r="C20" s="126">
        <v>7.3181305488860353</v>
      </c>
      <c r="D20" s="127">
        <f t="shared" si="6"/>
        <v>7.5415464935307819E-2</v>
      </c>
      <c r="E20" s="128">
        <v>7.9582544892836458</v>
      </c>
      <c r="F20" s="129">
        <f t="shared" si="7"/>
        <v>0.10715440309209967</v>
      </c>
      <c r="G20" s="126">
        <v>8.0125650040642835</v>
      </c>
      <c r="H20" s="127">
        <f t="shared" si="8"/>
        <v>7.4625693801092519E-2</v>
      </c>
      <c r="I20" s="128">
        <v>6.5705836575875489</v>
      </c>
      <c r="J20" s="129">
        <f t="shared" si="9"/>
        <v>-1.0218417147906167E-2</v>
      </c>
      <c r="K20" s="126">
        <v>2.0243198054415563</v>
      </c>
      <c r="L20" s="127">
        <f t="shared" si="10"/>
        <v>-7.9105772589118661E-3</v>
      </c>
    </row>
    <row r="21" spans="2:18" outlineLevel="1">
      <c r="B21" s="82" t="s">
        <v>41</v>
      </c>
      <c r="C21" s="126">
        <v>7.1377246896853972</v>
      </c>
      <c r="D21" s="127">
        <f t="shared" si="6"/>
        <v>0.11513241655354345</v>
      </c>
      <c r="E21" s="128">
        <v>7.4778147901399068</v>
      </c>
      <c r="F21" s="129">
        <f t="shared" si="7"/>
        <v>0.10348640518864105</v>
      </c>
      <c r="G21" s="126">
        <v>7.5776976319028009</v>
      </c>
      <c r="H21" s="127">
        <f t="shared" si="8"/>
        <v>0.16119547365297238</v>
      </c>
      <c r="I21" s="128">
        <v>6.9952208544532946</v>
      </c>
      <c r="J21" s="129">
        <f t="shared" si="9"/>
        <v>0.11324540624574397</v>
      </c>
      <c r="K21" s="126">
        <v>2.1224684298308314</v>
      </c>
      <c r="L21" s="127">
        <f t="shared" si="10"/>
        <v>-2.9673688867651982E-2</v>
      </c>
    </row>
    <row r="22" spans="2:18" outlineLevel="1">
      <c r="B22" s="82" t="s">
        <v>42</v>
      </c>
      <c r="C22" s="126">
        <v>8.0508114510135425</v>
      </c>
      <c r="D22" s="127">
        <f t="shared" si="6"/>
        <v>2.429832938717591E-2</v>
      </c>
      <c r="E22" s="128">
        <v>8.4030626571733453</v>
      </c>
      <c r="F22" s="129">
        <f t="shared" si="7"/>
        <v>3.5985935760497467E-2</v>
      </c>
      <c r="G22" s="126">
        <v>8.8313833028641078</v>
      </c>
      <c r="H22" s="127">
        <f t="shared" si="8"/>
        <v>4.6276287078209188E-2</v>
      </c>
      <c r="I22" s="128">
        <v>8.3000000000000007</v>
      </c>
      <c r="J22" s="129">
        <f t="shared" si="9"/>
        <v>8.7396806118598125E-3</v>
      </c>
      <c r="K22" s="126">
        <v>2.1524711490215753</v>
      </c>
      <c r="L22" s="127">
        <f t="shared" si="10"/>
        <v>0.10205917884561533</v>
      </c>
    </row>
    <row r="23" spans="2:18" outlineLevel="1">
      <c r="B23" s="82" t="s">
        <v>43</v>
      </c>
      <c r="C23" s="126">
        <v>8.57</v>
      </c>
      <c r="D23" s="127">
        <f>C23/C36-1</f>
        <v>3.848634006285323E-2</v>
      </c>
      <c r="E23" s="128">
        <v>9.0399999999999991</v>
      </c>
      <c r="F23" s="129">
        <f t="shared" si="7"/>
        <v>4.8723897911832958E-2</v>
      </c>
      <c r="G23" s="126">
        <v>9.2100000000000009</v>
      </c>
      <c r="H23" s="127">
        <f t="shared" si="8"/>
        <v>7.0930232558139572E-2</v>
      </c>
      <c r="I23" s="128">
        <v>9.42</v>
      </c>
      <c r="J23" s="129">
        <f t="shared" si="9"/>
        <v>-1.0504201680672232E-2</v>
      </c>
      <c r="K23" s="126">
        <v>2.3199999999999998</v>
      </c>
      <c r="L23" s="127">
        <f t="shared" si="10"/>
        <v>0.12077294685990347</v>
      </c>
    </row>
    <row r="24" spans="2:18" outlineLevel="1">
      <c r="B24" s="82" t="s">
        <v>44</v>
      </c>
      <c r="C24" s="126">
        <v>8.859663865546219</v>
      </c>
      <c r="D24" s="127">
        <f t="shared" si="6"/>
        <v>4.9216915339237444E-2</v>
      </c>
      <c r="E24" s="128">
        <v>9.39</v>
      </c>
      <c r="F24" s="129">
        <f t="shared" si="7"/>
        <v>6.2217194570135748E-2</v>
      </c>
      <c r="G24" s="126">
        <v>9.4700000000000006</v>
      </c>
      <c r="H24" s="127">
        <f t="shared" si="8"/>
        <v>8.7256027554534876E-2</v>
      </c>
      <c r="I24" s="128">
        <v>9.33</v>
      </c>
      <c r="J24" s="129">
        <f t="shared" si="9"/>
        <v>-1.2698412698412653E-2</v>
      </c>
      <c r="K24" s="126">
        <v>2.2799999999999998</v>
      </c>
      <c r="L24" s="127">
        <f t="shared" si="10"/>
        <v>5.0691244239631228E-2</v>
      </c>
    </row>
    <row r="25" spans="2:18" ht="15" customHeight="1">
      <c r="B25" s="35">
        <v>2011</v>
      </c>
      <c r="C25" s="134">
        <v>7.7962992928766566</v>
      </c>
      <c r="D25" s="135">
        <f>C25/C38-1</f>
        <v>3.9665685837546372E-2</v>
      </c>
      <c r="E25" s="134">
        <v>8.3114347092569165</v>
      </c>
      <c r="F25" s="135">
        <f>E25/E38-1</f>
        <v>3.8689078806758648E-2</v>
      </c>
      <c r="G25" s="134">
        <v>8.460157940571067</v>
      </c>
      <c r="H25" s="135">
        <f>G25/G38-1</f>
        <v>4.5247557838667296E-2</v>
      </c>
      <c r="I25" s="134">
        <v>7.4170280535127349</v>
      </c>
      <c r="J25" s="135">
        <f>I25/I38-1</f>
        <v>3.1613255194842038E-2</v>
      </c>
      <c r="K25" s="134">
        <v>2.1283825248864687</v>
      </c>
      <c r="L25" s="135">
        <f>K25/K38-1</f>
        <v>1.5433573504666454E-2</v>
      </c>
      <c r="O25" s="81"/>
      <c r="P25" s="81"/>
      <c r="Q25" s="81"/>
      <c r="R25" s="81"/>
    </row>
    <row r="26" spans="2:18" hidden="1" outlineLevel="1">
      <c r="B26" s="82" t="s">
        <v>33</v>
      </c>
      <c r="C26" s="126">
        <v>7.4864179894831473</v>
      </c>
      <c r="D26" s="127">
        <f>C26/C39-1</f>
        <v>-5.6742507769950601E-2</v>
      </c>
      <c r="E26" s="128">
        <v>8.01</v>
      </c>
      <c r="F26" s="129">
        <f>E26/E39-1</f>
        <v>-5.0509091431284459E-2</v>
      </c>
      <c r="G26" s="126">
        <v>8.27</v>
      </c>
      <c r="H26" s="127">
        <f>G26/G39-1</f>
        <v>-2.0601013876686558E-3</v>
      </c>
      <c r="I26" s="128">
        <v>7.7400869610407605</v>
      </c>
      <c r="J26" s="129">
        <f>I26/I39-1</f>
        <v>-3.8805256241661201E-2</v>
      </c>
      <c r="K26" s="126">
        <v>2.12</v>
      </c>
      <c r="L26" s="127">
        <f>K26/K39-1</f>
        <v>-0.23100343718815819</v>
      </c>
    </row>
    <row r="27" spans="2:18" hidden="1" outlineLevel="1">
      <c r="B27" s="82" t="s">
        <v>34</v>
      </c>
      <c r="C27" s="126">
        <v>8.12033864546855</v>
      </c>
      <c r="D27" s="127">
        <f t="shared" ref="D27:F77" si="11">C27/C40-1</f>
        <v>7.1676117542205375E-3</v>
      </c>
      <c r="E27" s="128">
        <v>8.83</v>
      </c>
      <c r="F27" s="129">
        <f t="shared" si="11"/>
        <v>1.3316884628803871E-2</v>
      </c>
      <c r="G27" s="126">
        <v>8.58</v>
      </c>
      <c r="H27" s="127">
        <f t="shared" ref="H27:H37" si="12">G27/G40-1</f>
        <v>2.2717016978689442E-2</v>
      </c>
      <c r="I27" s="128">
        <v>7.94</v>
      </c>
      <c r="J27" s="129">
        <f t="shared" ref="J27:J37" si="13">I27/I40-1</f>
        <v>-5.2055294699249188E-3</v>
      </c>
      <c r="K27" s="126">
        <v>2.02</v>
      </c>
      <c r="L27" s="127">
        <f t="shared" ref="L27:L37" si="14">K27/K40-1</f>
        <v>2.0062084897487731E-2</v>
      </c>
    </row>
    <row r="28" spans="2:18" hidden="1" outlineLevel="1">
      <c r="B28" s="82" t="s">
        <v>35</v>
      </c>
      <c r="C28" s="126">
        <v>7.0597545703828581</v>
      </c>
      <c r="D28" s="127">
        <f t="shared" si="11"/>
        <v>-6.661817712961926E-3</v>
      </c>
      <c r="E28" s="128">
        <v>7.55</v>
      </c>
      <c r="F28" s="129">
        <f t="shared" si="11"/>
        <v>-8.6862155831124443E-4</v>
      </c>
      <c r="G28" s="126">
        <v>7.81</v>
      </c>
      <c r="H28" s="127">
        <f t="shared" si="12"/>
        <v>1.7172011536862541E-2</v>
      </c>
      <c r="I28" s="128">
        <v>6.25</v>
      </c>
      <c r="J28" s="129">
        <f t="shared" si="13"/>
        <v>-2.3406230988440857E-2</v>
      </c>
      <c r="K28" s="126">
        <v>2.02</v>
      </c>
      <c r="L28" s="127">
        <f t="shared" si="14"/>
        <v>-0.10686296168450116</v>
      </c>
    </row>
    <row r="29" spans="2:18" hidden="1" outlineLevel="1">
      <c r="B29" s="82" t="s">
        <v>36</v>
      </c>
      <c r="C29" s="126">
        <v>7.6183522010157478</v>
      </c>
      <c r="D29" s="127">
        <f t="shared" si="11"/>
        <v>-6.956202540417844E-3</v>
      </c>
      <c r="E29" s="128">
        <v>8.1579150141643062</v>
      </c>
      <c r="F29" s="129">
        <f t="shared" si="11"/>
        <v>-3.9114839321047534E-2</v>
      </c>
      <c r="G29" s="126">
        <v>8.6818645104301151</v>
      </c>
      <c r="H29" s="127">
        <f t="shared" si="12"/>
        <v>7.5819641936817117E-2</v>
      </c>
      <c r="I29" s="128">
        <v>6.1674207335610438</v>
      </c>
      <c r="J29" s="129">
        <f t="shared" si="13"/>
        <v>-0.10095907674037263</v>
      </c>
      <c r="K29" s="126">
        <v>2.160290742157613</v>
      </c>
      <c r="L29" s="127">
        <f t="shared" si="14"/>
        <v>-7.2836591348663937E-2</v>
      </c>
    </row>
    <row r="30" spans="2:18" hidden="1" outlineLevel="1">
      <c r="B30" s="82" t="s">
        <v>37</v>
      </c>
      <c r="C30" s="126">
        <v>7.746673459473171</v>
      </c>
      <c r="D30" s="127">
        <f t="shared" si="11"/>
        <v>1.5090239408137363E-2</v>
      </c>
      <c r="E30" s="128">
        <v>8.4056728232189979</v>
      </c>
      <c r="F30" s="129">
        <f t="shared" si="11"/>
        <v>2.5082051612073109E-2</v>
      </c>
      <c r="G30" s="126">
        <v>8.4193019222430987</v>
      </c>
      <c r="H30" s="127">
        <f t="shared" si="12"/>
        <v>3.6859842640775797E-2</v>
      </c>
      <c r="I30" s="128">
        <v>6.1924175610838397</v>
      </c>
      <c r="J30" s="129">
        <f t="shared" si="13"/>
        <v>-4.2903004469267425E-2</v>
      </c>
      <c r="K30" s="126">
        <v>2.31</v>
      </c>
      <c r="L30" s="127">
        <f t="shared" si="14"/>
        <v>-0.16000000000000003</v>
      </c>
    </row>
    <row r="31" spans="2:18" hidden="1" outlineLevel="1">
      <c r="B31" s="82" t="s">
        <v>38</v>
      </c>
      <c r="C31" s="126">
        <v>7.2097221329657692</v>
      </c>
      <c r="D31" s="127">
        <f t="shared" si="11"/>
        <v>-1.53210634713703E-2</v>
      </c>
      <c r="E31" s="128">
        <v>7.9961988357786877</v>
      </c>
      <c r="F31" s="129">
        <f t="shared" si="11"/>
        <v>-9.145125677981758E-3</v>
      </c>
      <c r="G31" s="126">
        <v>7.8896900575377362</v>
      </c>
      <c r="H31" s="127">
        <f t="shared" si="12"/>
        <v>-2.5676286298690343E-3</v>
      </c>
      <c r="I31" s="128">
        <v>5.9917804245168984</v>
      </c>
      <c r="J31" s="129">
        <f t="shared" si="13"/>
        <v>-3.8237492051862332E-2</v>
      </c>
      <c r="K31" s="126">
        <v>2.16</v>
      </c>
      <c r="L31" s="127">
        <f t="shared" si="14"/>
        <v>-5.6768558951964976E-2</v>
      </c>
    </row>
    <row r="32" spans="2:18" hidden="1" outlineLevel="1">
      <c r="B32" s="82" t="s">
        <v>39</v>
      </c>
      <c r="C32" s="126">
        <v>7.0978041995716685</v>
      </c>
      <c r="D32" s="127">
        <f t="shared" si="11"/>
        <v>-3.3241513826265168E-2</v>
      </c>
      <c r="E32" s="128">
        <v>7.7320728954126166</v>
      </c>
      <c r="F32" s="129">
        <f t="shared" si="11"/>
        <v>-3.1593157858701759E-2</v>
      </c>
      <c r="G32" s="126">
        <v>7.8386270730321908</v>
      </c>
      <c r="H32" s="127">
        <f t="shared" si="12"/>
        <v>-2.0412479793293414E-2</v>
      </c>
      <c r="I32" s="128">
        <v>6.3578595834815008</v>
      </c>
      <c r="J32" s="129">
        <f t="shared" si="13"/>
        <v>-2.3214425449739617E-2</v>
      </c>
      <c r="K32" s="126">
        <v>2.0601640119854912</v>
      </c>
      <c r="L32" s="127">
        <f t="shared" si="14"/>
        <v>-6.5294599928296559E-2</v>
      </c>
      <c r="N32" s="87"/>
      <c r="O32" s="87"/>
      <c r="P32" s="87"/>
    </row>
    <row r="33" spans="2:17" hidden="1" outlineLevel="1">
      <c r="B33" s="82" t="s">
        <v>40</v>
      </c>
      <c r="C33" s="126">
        <v>6.8049333373927823</v>
      </c>
      <c r="D33" s="127">
        <f t="shared" si="11"/>
        <v>-1.6254944659779946E-2</v>
      </c>
      <c r="E33" s="128">
        <v>7.188025867988741</v>
      </c>
      <c r="F33" s="129">
        <f t="shared" si="11"/>
        <v>-1.2633809342205926E-2</v>
      </c>
      <c r="G33" s="126">
        <v>7.4561450096384592</v>
      </c>
      <c r="H33" s="127">
        <f t="shared" si="12"/>
        <v>2.1700281772121244E-3</v>
      </c>
      <c r="I33" s="128">
        <v>6.6384177796622144</v>
      </c>
      <c r="J33" s="129">
        <f t="shared" si="13"/>
        <v>-1.5071546044181927E-2</v>
      </c>
      <c r="K33" s="126">
        <v>2.0404610300636739</v>
      </c>
      <c r="L33" s="127">
        <f t="shared" si="14"/>
        <v>-8.9079897293002808E-2</v>
      </c>
    </row>
    <row r="34" spans="2:17" hidden="1" outlineLevel="1">
      <c r="B34" s="82" t="s">
        <v>41</v>
      </c>
      <c r="C34" s="126">
        <v>6.4007866543288472</v>
      </c>
      <c r="D34" s="127">
        <f t="shared" si="11"/>
        <v>-8.2291084742508458E-2</v>
      </c>
      <c r="E34" s="128">
        <v>6.7765354923983629</v>
      </c>
      <c r="F34" s="129">
        <f t="shared" si="11"/>
        <v>-0.11985141615146566</v>
      </c>
      <c r="G34" s="126">
        <v>6.5257726229885602</v>
      </c>
      <c r="H34" s="127">
        <f t="shared" si="12"/>
        <v>-0.10113324752223685</v>
      </c>
      <c r="I34" s="128">
        <v>6.2836287625418059</v>
      </c>
      <c r="J34" s="129">
        <f t="shared" si="13"/>
        <v>-1.8183005852842826E-2</v>
      </c>
      <c r="K34" s="126">
        <v>2.1873759430000002</v>
      </c>
      <c r="L34" s="127">
        <f t="shared" si="14"/>
        <v>-4.0624586403508633E-2</v>
      </c>
    </row>
    <row r="35" spans="2:17" hidden="1" outlineLevel="1">
      <c r="B35" s="82" t="s">
        <v>42</v>
      </c>
      <c r="C35" s="126">
        <v>7.8598306958386193</v>
      </c>
      <c r="D35" s="127">
        <f t="shared" si="11"/>
        <v>-2.0334208218096728E-2</v>
      </c>
      <c r="E35" s="128">
        <v>8.1111744543180677</v>
      </c>
      <c r="F35" s="129">
        <f t="shared" si="11"/>
        <v>-5.3538570091240634E-2</v>
      </c>
      <c r="G35" s="126">
        <v>8.4407755503341164</v>
      </c>
      <c r="H35" s="127">
        <f t="shared" si="12"/>
        <v>2.065000608635037E-2</v>
      </c>
      <c r="I35" s="128">
        <v>8.2280891289669142</v>
      </c>
      <c r="J35" s="129">
        <f t="shared" si="13"/>
        <v>-2.0465579884891172E-2</v>
      </c>
      <c r="K35" s="126">
        <v>1.9531357211472484</v>
      </c>
      <c r="L35" s="127">
        <f t="shared" si="14"/>
        <v>-0.1653266148943382</v>
      </c>
    </row>
    <row r="36" spans="2:17" hidden="1" outlineLevel="1">
      <c r="B36" s="82" t="s">
        <v>43</v>
      </c>
      <c r="C36" s="126">
        <v>8.2523955004370215</v>
      </c>
      <c r="D36" s="127">
        <f t="shared" si="11"/>
        <v>1.1151403420307515E-2</v>
      </c>
      <c r="E36" s="128">
        <v>8.6199999999999992</v>
      </c>
      <c r="F36" s="129">
        <f t="shared" si="11"/>
        <v>3.9806996381182236E-2</v>
      </c>
      <c r="G36" s="126">
        <v>8.6</v>
      </c>
      <c r="H36" s="127">
        <f t="shared" si="12"/>
        <v>-1.3761467889908396E-2</v>
      </c>
      <c r="I36" s="128">
        <v>9.52</v>
      </c>
      <c r="J36" s="129">
        <f t="shared" si="13"/>
        <v>5.8954393770856539E-2</v>
      </c>
      <c r="K36" s="126">
        <v>2.0699999999999998</v>
      </c>
      <c r="L36" s="127">
        <f t="shared" si="14"/>
        <v>-0.20077220077220082</v>
      </c>
    </row>
    <row r="37" spans="2:17" hidden="1" outlineLevel="1">
      <c r="B37" s="82" t="s">
        <v>44</v>
      </c>
      <c r="C37" s="126">
        <v>8.4440726564932227</v>
      </c>
      <c r="D37" s="127">
        <f t="shared" si="11"/>
        <v>-6.0115443061264817E-2</v>
      </c>
      <c r="E37" s="128">
        <v>8.84</v>
      </c>
      <c r="F37" s="129">
        <f t="shared" si="11"/>
        <v>-3.0701754385964897E-2</v>
      </c>
      <c r="G37" s="126">
        <v>8.7100000000000009</v>
      </c>
      <c r="H37" s="127">
        <f t="shared" si="12"/>
        <v>-7.7330508474576121E-2</v>
      </c>
      <c r="I37" s="128">
        <v>9.4499999999999993</v>
      </c>
      <c r="J37" s="129">
        <f t="shared" si="13"/>
        <v>-8.252427184466038E-2</v>
      </c>
      <c r="K37" s="126">
        <v>2.17</v>
      </c>
      <c r="L37" s="127">
        <f t="shared" si="14"/>
        <v>-0.10699588477366262</v>
      </c>
    </row>
    <row r="38" spans="2:17" collapsed="1">
      <c r="B38" s="38">
        <v>2010</v>
      </c>
      <c r="C38" s="136">
        <v>7.4988521782326796</v>
      </c>
      <c r="D38" s="137">
        <f>C38/C51-1</f>
        <v>-2.2747443111520327E-2</v>
      </c>
      <c r="E38" s="136">
        <v>8.0018504852338062</v>
      </c>
      <c r="F38" s="137">
        <f>E38/E51-1</f>
        <v>-2.3979058112307605E-2</v>
      </c>
      <c r="G38" s="136">
        <v>8.0939274883978083</v>
      </c>
      <c r="H38" s="137">
        <f>G38/G51-1</f>
        <v>-4.3738920378029178E-3</v>
      </c>
      <c r="I38" s="136">
        <v>7.1897370610189304</v>
      </c>
      <c r="J38" s="137">
        <f>I38/I51-1</f>
        <v>-2.5714724382263077E-2</v>
      </c>
      <c r="K38" s="136">
        <v>2.096033241781214</v>
      </c>
      <c r="L38" s="137">
        <f>K38/K51-1</f>
        <v>-0.11168139652741826</v>
      </c>
    </row>
    <row r="39" spans="2:17" ht="15" hidden="1" customHeight="1" outlineLevel="1">
      <c r="B39" s="82" t="s">
        <v>33</v>
      </c>
      <c r="C39" s="126">
        <v>7.9367702362837926</v>
      </c>
      <c r="D39" s="127">
        <f t="shared" si="11"/>
        <v>-3.0459494642648299E-2</v>
      </c>
      <c r="E39" s="128">
        <v>8.4360997327235694</v>
      </c>
      <c r="F39" s="129">
        <f t="shared" si="11"/>
        <v>-2.4728354598431368E-2</v>
      </c>
      <c r="G39" s="126">
        <v>8.2870722089573832</v>
      </c>
      <c r="H39" s="127">
        <f t="shared" ref="H39:H76" si="15">G39/G52-1</f>
        <v>-5.7215903417817571E-2</v>
      </c>
      <c r="I39" s="128">
        <v>8.0525689630557888</v>
      </c>
      <c r="J39" s="129">
        <f t="shared" ref="J39:J76" si="16">I39/I52-1</f>
        <v>-3.6774047481364924E-2</v>
      </c>
      <c r="K39" s="126">
        <v>2.7568393703194252</v>
      </c>
      <c r="L39" s="127">
        <f t="shared" ref="L39:L76" si="17">K39/K52-1</f>
        <v>0.16322336300397677</v>
      </c>
      <c r="N39" s="87"/>
      <c r="O39" s="87"/>
      <c r="P39" s="87"/>
    </row>
    <row r="40" spans="2:17" ht="15" hidden="1" customHeight="1" outlineLevel="1">
      <c r="B40" s="82" t="s">
        <v>34</v>
      </c>
      <c r="C40" s="126">
        <v>8.0625494214662652</v>
      </c>
      <c r="D40" s="127">
        <f t="shared" si="11"/>
        <v>2.3196004959372685E-2</v>
      </c>
      <c r="E40" s="128">
        <v>8.7139572368169773</v>
      </c>
      <c r="F40" s="129">
        <f t="shared" si="11"/>
        <v>3.3684132481254681E-2</v>
      </c>
      <c r="G40" s="126">
        <v>8.3894174610949914</v>
      </c>
      <c r="H40" s="127">
        <f t="shared" si="15"/>
        <v>3.3179490282634561E-2</v>
      </c>
      <c r="I40" s="128">
        <v>7.9815481842889424</v>
      </c>
      <c r="J40" s="129">
        <f t="shared" si="16"/>
        <v>-3.5520369177349798E-3</v>
      </c>
      <c r="K40" s="126">
        <v>1.9802716225875625</v>
      </c>
      <c r="L40" s="127">
        <f t="shared" si="17"/>
        <v>-0.167953099753125</v>
      </c>
      <c r="O40" s="87"/>
      <c r="P40" s="87"/>
      <c r="Q40" s="87"/>
    </row>
    <row r="41" spans="2:17" ht="15" hidden="1" customHeight="1" outlineLevel="1">
      <c r="B41" s="82" t="s">
        <v>35</v>
      </c>
      <c r="C41" s="126">
        <v>7.1071007802485235</v>
      </c>
      <c r="D41" s="127">
        <f t="shared" si="11"/>
        <v>-4.5850611501949912E-2</v>
      </c>
      <c r="E41" s="128">
        <v>7.5565637942184125</v>
      </c>
      <c r="F41" s="129">
        <f t="shared" si="11"/>
        <v>-5.7785063065035835E-2</v>
      </c>
      <c r="G41" s="126">
        <v>7.6781507074695625</v>
      </c>
      <c r="H41" s="127">
        <f t="shared" si="15"/>
        <v>-2.6850353932881821E-2</v>
      </c>
      <c r="I41" s="128">
        <v>6.3997950819672127</v>
      </c>
      <c r="J41" s="129">
        <f t="shared" si="16"/>
        <v>-0.10866363760902331</v>
      </c>
      <c r="K41" s="126">
        <v>2.2616909985166678</v>
      </c>
      <c r="L41" s="127">
        <f t="shared" si="17"/>
        <v>-1.6656087601448766E-2</v>
      </c>
    </row>
    <row r="42" spans="2:17" ht="15" hidden="1" customHeight="1" outlineLevel="1">
      <c r="B42" s="82" t="s">
        <v>36</v>
      </c>
      <c r="C42" s="126">
        <v>7.6717182268346251</v>
      </c>
      <c r="D42" s="127">
        <f t="shared" si="11"/>
        <v>-2.7510196180655866E-2</v>
      </c>
      <c r="E42" s="128">
        <v>8.49</v>
      </c>
      <c r="F42" s="129">
        <f t="shared" si="11"/>
        <v>-2.1889400921658919E-2</v>
      </c>
      <c r="G42" s="126">
        <v>8.07</v>
      </c>
      <c r="H42" s="127">
        <f t="shared" si="15"/>
        <v>-6.380510440835252E-2</v>
      </c>
      <c r="I42" s="128">
        <v>6.86</v>
      </c>
      <c r="J42" s="129">
        <f t="shared" si="16"/>
        <v>-4.9861495844875314E-2</v>
      </c>
      <c r="K42" s="126">
        <v>2.33</v>
      </c>
      <c r="L42" s="127">
        <f t="shared" si="17"/>
        <v>3.0973451327433787E-2</v>
      </c>
    </row>
    <row r="43" spans="2:17" ht="15" hidden="1" customHeight="1" outlineLevel="1">
      <c r="B43" s="82" t="s">
        <v>37</v>
      </c>
      <c r="C43" s="126">
        <v>7.6315121146174931</v>
      </c>
      <c r="D43" s="127">
        <f t="shared" si="11"/>
        <v>-2.3677343140679041E-2</v>
      </c>
      <c r="E43" s="128">
        <v>8.1999999999999993</v>
      </c>
      <c r="F43" s="129">
        <f t="shared" si="11"/>
        <v>-3.6427732079906017E-2</v>
      </c>
      <c r="G43" s="126">
        <v>8.1199999999999992</v>
      </c>
      <c r="H43" s="127">
        <f t="shared" si="15"/>
        <v>-4.4705882352941262E-2</v>
      </c>
      <c r="I43" s="128">
        <v>6.47</v>
      </c>
      <c r="J43" s="129">
        <f t="shared" si="16"/>
        <v>-7.0402298850574696E-2</v>
      </c>
      <c r="K43" s="126">
        <v>2.75</v>
      </c>
      <c r="L43" s="127">
        <f t="shared" si="17"/>
        <v>6.1776061776061875E-2</v>
      </c>
    </row>
    <row r="44" spans="2:17" ht="15" hidden="1" customHeight="1" outlineLevel="1">
      <c r="B44" s="82" t="s">
        <v>38</v>
      </c>
      <c r="C44" s="126">
        <v>7.3219014498094177</v>
      </c>
      <c r="D44" s="127">
        <f t="shared" si="11"/>
        <v>-9.9666139594407621E-2</v>
      </c>
      <c r="E44" s="128">
        <v>8.07</v>
      </c>
      <c r="F44" s="129">
        <f t="shared" si="11"/>
        <v>-0.12944983818770217</v>
      </c>
      <c r="G44" s="126">
        <v>7.91</v>
      </c>
      <c r="H44" s="127">
        <f t="shared" si="15"/>
        <v>-0.10419026047565116</v>
      </c>
      <c r="I44" s="128">
        <v>6.23</v>
      </c>
      <c r="J44" s="129">
        <f t="shared" si="16"/>
        <v>-8.247422680412364E-2</v>
      </c>
      <c r="K44" s="126">
        <v>2.29</v>
      </c>
      <c r="L44" s="127">
        <f t="shared" si="17"/>
        <v>-0.11583011583011582</v>
      </c>
      <c r="O44" s="81"/>
      <c r="P44" s="81"/>
      <c r="Q44" s="81"/>
    </row>
    <row r="45" spans="2:17" ht="15" hidden="1" customHeight="1" outlineLevel="1">
      <c r="B45" s="82" t="s">
        <v>39</v>
      </c>
      <c r="C45" s="126">
        <v>7.3418586969570514</v>
      </c>
      <c r="D45" s="127">
        <f t="shared" si="11"/>
        <v>-4.3003571248072192E-2</v>
      </c>
      <c r="E45" s="128">
        <v>7.9843228681819305</v>
      </c>
      <c r="F45" s="129">
        <f t="shared" si="11"/>
        <v>-3.9190990591825514E-2</v>
      </c>
      <c r="G45" s="126">
        <v>8.0019670640333711</v>
      </c>
      <c r="H45" s="127">
        <f t="shared" si="15"/>
        <v>-2.1764417599832386E-2</v>
      </c>
      <c r="I45" s="128">
        <v>6.5089613822448582</v>
      </c>
      <c r="J45" s="129">
        <f t="shared" si="16"/>
        <v>-6.075593329800022E-2</v>
      </c>
      <c r="K45" s="126">
        <v>2.2040784313725492</v>
      </c>
      <c r="L45" s="127">
        <f t="shared" si="17"/>
        <v>-0.12882275439820179</v>
      </c>
    </row>
    <row r="46" spans="2:17" ht="15" hidden="1" customHeight="1" outlineLevel="1">
      <c r="B46" s="82" t="s">
        <v>40</v>
      </c>
      <c r="C46" s="126">
        <v>6.9173748833119699</v>
      </c>
      <c r="D46" s="127">
        <f t="shared" si="11"/>
        <v>-3.7277840318329036E-2</v>
      </c>
      <c r="E46" s="128">
        <v>7.28</v>
      </c>
      <c r="F46" s="129">
        <f t="shared" si="11"/>
        <v>-6.9053708439897665E-2</v>
      </c>
      <c r="G46" s="126">
        <v>7.44</v>
      </c>
      <c r="H46" s="127">
        <f t="shared" si="15"/>
        <v>-3.8759689922480578E-2</v>
      </c>
      <c r="I46" s="128">
        <v>6.74</v>
      </c>
      <c r="J46" s="129">
        <f t="shared" si="16"/>
        <v>-1.6058394160583855E-2</v>
      </c>
      <c r="K46" s="126">
        <v>2.2400000000000002</v>
      </c>
      <c r="L46" s="127">
        <f t="shared" si="17"/>
        <v>-0.17647058823529405</v>
      </c>
    </row>
    <row r="47" spans="2:17" ht="15" hidden="1" customHeight="1" outlineLevel="1">
      <c r="B47" s="82" t="s">
        <v>41</v>
      </c>
      <c r="C47" s="126">
        <v>6.9747460746122414</v>
      </c>
      <c r="D47" s="127">
        <f t="shared" si="11"/>
        <v>-0.12327190501039598</v>
      </c>
      <c r="E47" s="128">
        <v>7.6993085221671436</v>
      </c>
      <c r="F47" s="129">
        <f t="shared" si="11"/>
        <v>-9.9496079278696747E-2</v>
      </c>
      <c r="G47" s="126">
        <v>7.26</v>
      </c>
      <c r="H47" s="127">
        <f t="shared" si="15"/>
        <v>-0.12</v>
      </c>
      <c r="I47" s="128">
        <v>6.4</v>
      </c>
      <c r="J47" s="129">
        <f t="shared" si="16"/>
        <v>-0.19799498746867172</v>
      </c>
      <c r="K47" s="126">
        <v>2.2799999999999998</v>
      </c>
      <c r="L47" s="127">
        <f t="shared" si="17"/>
        <v>-5.0000000000000044E-2</v>
      </c>
    </row>
    <row r="48" spans="2:17" ht="15" hidden="1" customHeight="1" outlineLevel="1">
      <c r="B48" s="82" t="s">
        <v>42</v>
      </c>
      <c r="C48" s="126">
        <v>8.0229714682008648</v>
      </c>
      <c r="D48" s="127">
        <f t="shared" si="11"/>
        <v>2.3368184021882454E-2</v>
      </c>
      <c r="E48" s="128">
        <v>8.57</v>
      </c>
      <c r="F48" s="129">
        <f t="shared" si="11"/>
        <v>4.1312272174969689E-2</v>
      </c>
      <c r="G48" s="126">
        <v>8.27</v>
      </c>
      <c r="H48" s="127">
        <f t="shared" si="15"/>
        <v>-1.4302741358760529E-2</v>
      </c>
      <c r="I48" s="128">
        <v>8.4</v>
      </c>
      <c r="J48" s="129">
        <f t="shared" si="16"/>
        <v>0.12299465240641716</v>
      </c>
      <c r="K48" s="126">
        <v>2.34</v>
      </c>
      <c r="L48" s="127">
        <f t="shared" si="17"/>
        <v>-0.19310344827586212</v>
      </c>
    </row>
    <row r="49" spans="2:12" ht="15" hidden="1" customHeight="1" outlineLevel="1">
      <c r="B49" s="82" t="s">
        <v>43</v>
      </c>
      <c r="C49" s="126">
        <v>8.1613846082026651</v>
      </c>
      <c r="D49" s="127">
        <f t="shared" si="11"/>
        <v>1.3770349944357552E-3</v>
      </c>
      <c r="E49" s="128">
        <v>8.2899999999999991</v>
      </c>
      <c r="F49" s="129">
        <f t="shared" si="11"/>
        <v>-1.2048192771085819E-3</v>
      </c>
      <c r="G49" s="126">
        <v>8.7200000000000006</v>
      </c>
      <c r="H49" s="127">
        <f t="shared" si="15"/>
        <v>-4.5662100456620447E-3</v>
      </c>
      <c r="I49" s="128">
        <v>8.99</v>
      </c>
      <c r="J49" s="129">
        <f t="shared" si="16"/>
        <v>-2.4945770065075923E-2</v>
      </c>
      <c r="K49" s="126">
        <v>2.59</v>
      </c>
      <c r="L49" s="127">
        <f t="shared" si="17"/>
        <v>3.1872509960159334E-2</v>
      </c>
    </row>
    <row r="50" spans="2:12" ht="15" hidden="1" customHeight="1" outlineLevel="1">
      <c r="B50" s="82" t="s">
        <v>44</v>
      </c>
      <c r="C50" s="126">
        <v>8.9841593780369298</v>
      </c>
      <c r="D50" s="127">
        <f t="shared" si="11"/>
        <v>-3.1204164671607137E-2</v>
      </c>
      <c r="E50" s="128">
        <v>9.1199999999999992</v>
      </c>
      <c r="F50" s="129">
        <f t="shared" si="11"/>
        <v>-7.5050709939148086E-2</v>
      </c>
      <c r="G50" s="126">
        <v>9.44</v>
      </c>
      <c r="H50" s="127">
        <f t="shared" si="15"/>
        <v>-1.8711018711018657E-2</v>
      </c>
      <c r="I50" s="128">
        <v>10.3</v>
      </c>
      <c r="J50" s="129">
        <f t="shared" si="16"/>
        <v>6.4049586776859568E-2</v>
      </c>
      <c r="K50" s="126">
        <v>2.4300000000000002</v>
      </c>
      <c r="L50" s="127">
        <f t="shared" si="17"/>
        <v>-4.0854871699516515E-2</v>
      </c>
    </row>
    <row r="51" spans="2:12" collapsed="1">
      <c r="B51" s="38">
        <v>2009</v>
      </c>
      <c r="C51" s="136">
        <v>7.6734024642602394</v>
      </c>
      <c r="D51" s="137">
        <f t="shared" si="11"/>
        <v>-3.4518551153073118E-2</v>
      </c>
      <c r="E51" s="136">
        <v>8.1984413876998072</v>
      </c>
      <c r="F51" s="137">
        <f>E51/E64-1</f>
        <v>-4.0012751276043534E-2</v>
      </c>
      <c r="G51" s="136">
        <v>8.1294849780145846</v>
      </c>
      <c r="H51" s="137">
        <f>G51/G64-1</f>
        <v>-4.120265966729908E-2</v>
      </c>
      <c r="I51" s="136">
        <v>7.3794988397626575</v>
      </c>
      <c r="J51" s="137">
        <f>I51/I64-1</f>
        <v>-3.5646521201894044E-2</v>
      </c>
      <c r="K51" s="136">
        <v>2.3595512168578701</v>
      </c>
      <c r="L51" s="137">
        <f>K51/K64-1</f>
        <v>-5.7876879477053667E-2</v>
      </c>
    </row>
    <row r="52" spans="2:12" ht="15" hidden="1" customHeight="1" outlineLevel="1">
      <c r="B52" s="82" t="s">
        <v>33</v>
      </c>
      <c r="C52" s="126">
        <v>8.1861151673683512</v>
      </c>
      <c r="D52" s="127">
        <f t="shared" si="11"/>
        <v>-9.5168201128168484E-3</v>
      </c>
      <c r="E52" s="128">
        <v>8.65</v>
      </c>
      <c r="F52" s="129">
        <f t="shared" si="11"/>
        <v>-4.8404840484048361E-2</v>
      </c>
      <c r="G52" s="126">
        <v>8.7899999999999991</v>
      </c>
      <c r="H52" s="127">
        <f t="shared" si="15"/>
        <v>1.0344827586206806E-2</v>
      </c>
      <c r="I52" s="128">
        <v>8.36</v>
      </c>
      <c r="J52" s="129">
        <f t="shared" si="16"/>
        <v>4.761904761904745E-2</v>
      </c>
      <c r="K52" s="126">
        <v>2.37</v>
      </c>
      <c r="L52" s="127">
        <f t="shared" si="17"/>
        <v>-4.0485829959514219E-2</v>
      </c>
    </row>
    <row r="53" spans="2:12" ht="15" hidden="1" customHeight="1" outlineLevel="1">
      <c r="B53" s="82" t="s">
        <v>34</v>
      </c>
      <c r="C53" s="126">
        <v>7.879770232084125</v>
      </c>
      <c r="D53" s="127">
        <f t="shared" si="11"/>
        <v>-1.2075668700906816E-2</v>
      </c>
      <c r="E53" s="128">
        <v>8.43</v>
      </c>
      <c r="F53" s="129">
        <f t="shared" si="11"/>
        <v>9.5808383233533245E-3</v>
      </c>
      <c r="G53" s="126">
        <v>8.1199999999999992</v>
      </c>
      <c r="H53" s="127">
        <f t="shared" si="15"/>
        <v>-5.2508751458576586E-2</v>
      </c>
      <c r="I53" s="128">
        <v>8.01</v>
      </c>
      <c r="J53" s="129">
        <f t="shared" si="16"/>
        <v>3.759398496240518E-3</v>
      </c>
      <c r="K53" s="126">
        <v>2.38</v>
      </c>
      <c r="L53" s="127">
        <f t="shared" si="17"/>
        <v>3.9301310043668103E-2</v>
      </c>
    </row>
    <row r="54" spans="2:12" ht="15" hidden="1" customHeight="1" outlineLevel="1">
      <c r="B54" s="82" t="s">
        <v>35</v>
      </c>
      <c r="C54" s="126">
        <v>7.4486247813206532</v>
      </c>
      <c r="D54" s="127">
        <f t="shared" si="11"/>
        <v>9.8106738963672502E-3</v>
      </c>
      <c r="E54" s="128">
        <v>8.02</v>
      </c>
      <c r="F54" s="129">
        <f t="shared" si="11"/>
        <v>-3.7267080745343462E-3</v>
      </c>
      <c r="G54" s="126">
        <v>7.89</v>
      </c>
      <c r="H54" s="127">
        <f t="shared" si="15"/>
        <v>1.1538461538461497E-2</v>
      </c>
      <c r="I54" s="128">
        <v>7.18</v>
      </c>
      <c r="J54" s="129">
        <f t="shared" si="16"/>
        <v>9.4512195121951192E-2</v>
      </c>
      <c r="K54" s="126">
        <v>2.2999999999999998</v>
      </c>
      <c r="L54" s="127">
        <f t="shared" si="17"/>
        <v>-8.7301587301587324E-2</v>
      </c>
    </row>
    <row r="55" spans="2:12" ht="15" hidden="1" customHeight="1" outlineLevel="1">
      <c r="B55" s="82" t="s">
        <v>36</v>
      </c>
      <c r="C55" s="126">
        <v>7.8887389838996933</v>
      </c>
      <c r="D55" s="127">
        <f t="shared" si="11"/>
        <v>3.8379578828873218E-3</v>
      </c>
      <c r="E55" s="128">
        <v>8.68</v>
      </c>
      <c r="F55" s="129">
        <f t="shared" si="11"/>
        <v>-5.7273768613975706E-3</v>
      </c>
      <c r="G55" s="126">
        <v>8.6199999999999992</v>
      </c>
      <c r="H55" s="127">
        <f t="shared" si="15"/>
        <v>0</v>
      </c>
      <c r="I55" s="128">
        <v>7.22</v>
      </c>
      <c r="J55" s="129">
        <f t="shared" si="16"/>
        <v>5.0946142649199277E-2</v>
      </c>
      <c r="K55" s="126">
        <v>2.2599999999999998</v>
      </c>
      <c r="L55" s="127">
        <f t="shared" si="17"/>
        <v>-0.13740458015267187</v>
      </c>
    </row>
    <row r="56" spans="2:12" ht="13.5" hidden="1" customHeight="1" outlineLevel="1">
      <c r="B56" s="82" t="s">
        <v>37</v>
      </c>
      <c r="C56" s="126">
        <v>7.8165881545419502</v>
      </c>
      <c r="D56" s="127">
        <f t="shared" si="11"/>
        <v>-2.3302494587785327E-2</v>
      </c>
      <c r="E56" s="128">
        <v>8.51</v>
      </c>
      <c r="F56" s="129">
        <f t="shared" si="11"/>
        <v>-3.5147392290249435E-2</v>
      </c>
      <c r="G56" s="126">
        <v>8.5</v>
      </c>
      <c r="H56" s="127">
        <f t="shared" si="15"/>
        <v>-3.0786773090079822E-2</v>
      </c>
      <c r="I56" s="128">
        <v>6.96</v>
      </c>
      <c r="J56" s="129">
        <f t="shared" si="16"/>
        <v>2.9585798816567976E-2</v>
      </c>
      <c r="K56" s="126">
        <v>2.59</v>
      </c>
      <c r="L56" s="127">
        <f t="shared" si="17"/>
        <v>-4.7794117647058987E-2</v>
      </c>
    </row>
    <row r="57" spans="2:12" ht="13.5" hidden="1" customHeight="1" outlineLevel="1">
      <c r="B57" s="82" t="s">
        <v>38</v>
      </c>
      <c r="C57" s="126">
        <v>8.1324292818565844</v>
      </c>
      <c r="D57" s="127">
        <f t="shared" si="11"/>
        <v>2.9442140956630336E-2</v>
      </c>
      <c r="E57" s="128">
        <v>9.27</v>
      </c>
      <c r="F57" s="129">
        <f t="shared" si="11"/>
        <v>5.2213393870601532E-2</v>
      </c>
      <c r="G57" s="126">
        <v>8.83</v>
      </c>
      <c r="H57" s="127">
        <f t="shared" si="15"/>
        <v>-2.2598870056497189E-3</v>
      </c>
      <c r="I57" s="128">
        <v>6.79</v>
      </c>
      <c r="J57" s="129">
        <f t="shared" si="16"/>
        <v>3.348554033485529E-2</v>
      </c>
      <c r="K57" s="126">
        <v>2.59</v>
      </c>
      <c r="L57" s="127">
        <f t="shared" si="17"/>
        <v>-0.11301369863013699</v>
      </c>
    </row>
    <row r="58" spans="2:12" ht="15" hidden="1" customHeight="1" outlineLevel="1">
      <c r="B58" s="82" t="s">
        <v>39</v>
      </c>
      <c r="C58" s="126">
        <v>7.6717723038235128</v>
      </c>
      <c r="D58" s="127">
        <f t="shared" si="11"/>
        <v>7.688078932529252E-2</v>
      </c>
      <c r="E58" s="128">
        <v>8.31</v>
      </c>
      <c r="F58" s="129">
        <f t="shared" si="11"/>
        <v>9.3421052631579071E-2</v>
      </c>
      <c r="G58" s="126">
        <v>8.18</v>
      </c>
      <c r="H58" s="127">
        <f t="shared" si="15"/>
        <v>4.7375160051216447E-2</v>
      </c>
      <c r="I58" s="128">
        <v>6.93</v>
      </c>
      <c r="J58" s="129">
        <f t="shared" si="16"/>
        <v>0.10000000000000009</v>
      </c>
      <c r="K58" s="126">
        <v>2.5299999999999998</v>
      </c>
      <c r="L58" s="127">
        <f t="shared" si="17"/>
        <v>-0.21183800623052962</v>
      </c>
    </row>
    <row r="59" spans="2:12" ht="15" hidden="1" customHeight="1" outlineLevel="1">
      <c r="B59" s="82" t="s">
        <v>40</v>
      </c>
      <c r="C59" s="126">
        <v>7.1852245362246938</v>
      </c>
      <c r="D59" s="127">
        <f t="shared" si="11"/>
        <v>-9.4261389010255381E-2</v>
      </c>
      <c r="E59" s="128">
        <v>7.82</v>
      </c>
      <c r="F59" s="129">
        <f t="shared" si="11"/>
        <v>-9.6997690531177794E-2</v>
      </c>
      <c r="G59" s="126">
        <v>7.74</v>
      </c>
      <c r="H59" s="127">
        <f t="shared" si="15"/>
        <v>-0.10623556581986138</v>
      </c>
      <c r="I59" s="128">
        <v>6.85</v>
      </c>
      <c r="J59" s="129">
        <f t="shared" si="16"/>
        <v>-1.1544011544011523E-2</v>
      </c>
      <c r="K59" s="126">
        <v>2.72</v>
      </c>
      <c r="L59" s="127">
        <f t="shared" si="17"/>
        <v>-8.7248322147650881E-2</v>
      </c>
    </row>
    <row r="60" spans="2:12" ht="15" hidden="1" customHeight="1" outlineLevel="1">
      <c r="B60" s="82" t="s">
        <v>41</v>
      </c>
      <c r="C60" s="126">
        <v>7.9554266761520234</v>
      </c>
      <c r="D60" s="127">
        <f t="shared" si="11"/>
        <v>5.6064765324701282E-2</v>
      </c>
      <c r="E60" s="128">
        <v>8.5500000000000007</v>
      </c>
      <c r="F60" s="129">
        <f t="shared" si="11"/>
        <v>6.079404466501237E-2</v>
      </c>
      <c r="G60" s="126">
        <v>8.25</v>
      </c>
      <c r="H60" s="127">
        <f t="shared" si="15"/>
        <v>1.977750309023496E-2</v>
      </c>
      <c r="I60" s="128">
        <v>7.98</v>
      </c>
      <c r="J60" s="129">
        <f t="shared" si="16"/>
        <v>0.16157205240174677</v>
      </c>
      <c r="K60" s="126">
        <v>2.4</v>
      </c>
      <c r="L60" s="127">
        <f t="shared" si="17"/>
        <v>-0.16376306620209069</v>
      </c>
    </row>
    <row r="61" spans="2:12" ht="15" hidden="1" customHeight="1" outlineLevel="1">
      <c r="B61" s="82" t="s">
        <v>42</v>
      </c>
      <c r="C61" s="126">
        <v>7.8397702737544854</v>
      </c>
      <c r="D61" s="127">
        <f t="shared" si="11"/>
        <v>-7.7829677822055521E-3</v>
      </c>
      <c r="E61" s="128">
        <v>8.23</v>
      </c>
      <c r="F61" s="129">
        <f t="shared" si="11"/>
        <v>1.2300123001230068E-2</v>
      </c>
      <c r="G61" s="126">
        <v>8.39</v>
      </c>
      <c r="H61" s="127">
        <f t="shared" si="15"/>
        <v>-1.1904761904761862E-3</v>
      </c>
      <c r="I61" s="128">
        <v>7.48</v>
      </c>
      <c r="J61" s="129">
        <f t="shared" si="16"/>
        <v>-0.12</v>
      </c>
      <c r="K61" s="126">
        <v>2.9</v>
      </c>
      <c r="L61" s="127">
        <f t="shared" si="17"/>
        <v>0.11111111111111116</v>
      </c>
    </row>
    <row r="62" spans="2:12" ht="15" hidden="1" customHeight="1" outlineLevel="1">
      <c r="B62" s="82" t="s">
        <v>43</v>
      </c>
      <c r="C62" s="126">
        <v>8.1501615505372698</v>
      </c>
      <c r="D62" s="127">
        <f t="shared" si="11"/>
        <v>-2.3749576405047379E-2</v>
      </c>
      <c r="E62" s="128">
        <v>8.3000000000000007</v>
      </c>
      <c r="F62" s="129">
        <f t="shared" si="11"/>
        <v>-2.4676850763807212E-2</v>
      </c>
      <c r="G62" s="126">
        <v>8.76</v>
      </c>
      <c r="H62" s="127">
        <f t="shared" si="15"/>
        <v>4.5871559633026138E-3</v>
      </c>
      <c r="I62" s="128">
        <v>9.2200000000000006</v>
      </c>
      <c r="J62" s="129">
        <f t="shared" si="16"/>
        <v>9.8576122672509037E-3</v>
      </c>
      <c r="K62" s="126">
        <v>2.5099999999999998</v>
      </c>
      <c r="L62" s="127">
        <f t="shared" si="17"/>
        <v>-4.9242424242424421E-2</v>
      </c>
    </row>
    <row r="63" spans="2:12" ht="15" hidden="1" customHeight="1" outlineLevel="1">
      <c r="B63" s="82" t="s">
        <v>44</v>
      </c>
      <c r="C63" s="126">
        <v>9.2735322040185775</v>
      </c>
      <c r="D63" s="127">
        <f t="shared" si="11"/>
        <v>8.5139641714102599E-3</v>
      </c>
      <c r="E63" s="128">
        <v>9.86</v>
      </c>
      <c r="F63" s="129">
        <f t="shared" si="11"/>
        <v>2.7083333333333348E-2</v>
      </c>
      <c r="G63" s="126">
        <v>9.6199999999999992</v>
      </c>
      <c r="H63" s="127">
        <f t="shared" si="15"/>
        <v>2.4494142705005162E-2</v>
      </c>
      <c r="I63" s="128">
        <v>9.68</v>
      </c>
      <c r="J63" s="129">
        <f t="shared" si="16"/>
        <v>-2.0618556701030855E-3</v>
      </c>
      <c r="K63" s="126">
        <v>2.5335060652455543</v>
      </c>
      <c r="L63" s="127">
        <f t="shared" si="17"/>
        <v>-5.4661915953151397E-2</v>
      </c>
    </row>
    <row r="64" spans="2:12" collapsed="1">
      <c r="B64" s="38">
        <v>2008</v>
      </c>
      <c r="C64" s="136">
        <v>7.9477471819107173</v>
      </c>
      <c r="D64" s="137">
        <f t="shared" si="11"/>
        <v>3.6573648895443789E-4</v>
      </c>
      <c r="E64" s="136">
        <v>8.5401565474931243</v>
      </c>
      <c r="F64" s="137">
        <f>E64/E77-1</f>
        <v>1.9839720419601026E-3</v>
      </c>
      <c r="G64" s="136">
        <v>8.4788355537090538</v>
      </c>
      <c r="H64" s="137">
        <f>G64/G77-1</f>
        <v>-6.5037628434604366E-3</v>
      </c>
      <c r="I64" s="136">
        <v>7.6522758532067332</v>
      </c>
      <c r="J64" s="137">
        <f>I64/I77-1</f>
        <v>3.1317011287776308E-2</v>
      </c>
      <c r="K64" s="136">
        <v>2.5045040987298441</v>
      </c>
      <c r="L64" s="137">
        <f>K64/K77-1</f>
        <v>-6.835066990479377E-2</v>
      </c>
    </row>
    <row r="65" spans="2:14" ht="15" hidden="1" customHeight="1" outlineLevel="1">
      <c r="B65" s="82" t="s">
        <v>33</v>
      </c>
      <c r="C65" s="126">
        <v>8.2647694918966277</v>
      </c>
      <c r="D65" s="127">
        <f t="shared" si="11"/>
        <v>5.235609236052241E-2</v>
      </c>
      <c r="E65" s="128">
        <v>9.09</v>
      </c>
      <c r="F65" s="129">
        <f t="shared" si="11"/>
        <v>0.10853658536585375</v>
      </c>
      <c r="G65" s="126">
        <v>8.6999999999999993</v>
      </c>
      <c r="H65" s="127">
        <f t="shared" si="15"/>
        <v>3.2028469750889688E-2</v>
      </c>
      <c r="I65" s="128">
        <v>7.98</v>
      </c>
      <c r="J65" s="129">
        <f t="shared" si="16"/>
        <v>-3.7453183520598232E-3</v>
      </c>
      <c r="K65" s="126">
        <v>2.4700000000000002</v>
      </c>
      <c r="L65" s="127">
        <f t="shared" si="17"/>
        <v>-9.1911764705882359E-2</v>
      </c>
    </row>
    <row r="66" spans="2:14" ht="15" hidden="1" customHeight="1" outlineLevel="1">
      <c r="B66" s="82" t="s">
        <v>34</v>
      </c>
      <c r="C66" s="126">
        <v>7.9760868139794114</v>
      </c>
      <c r="D66" s="127">
        <f t="shared" si="11"/>
        <v>-3.7922636691955391E-2</v>
      </c>
      <c r="E66" s="128">
        <v>8.35</v>
      </c>
      <c r="F66" s="129">
        <f t="shared" si="11"/>
        <v>-4.0229885057471271E-2</v>
      </c>
      <c r="G66" s="126">
        <v>8.57</v>
      </c>
      <c r="H66" s="127">
        <f t="shared" si="15"/>
        <v>-3.8159371492704763E-2</v>
      </c>
      <c r="I66" s="128">
        <v>7.98</v>
      </c>
      <c r="J66" s="129">
        <f t="shared" si="16"/>
        <v>-2.682926829268284E-2</v>
      </c>
      <c r="K66" s="126">
        <v>2.29</v>
      </c>
      <c r="L66" s="127">
        <f t="shared" si="17"/>
        <v>-9.486166007905128E-2</v>
      </c>
    </row>
    <row r="67" spans="2:14" ht="15" hidden="1" customHeight="1" outlineLevel="1">
      <c r="B67" s="82" t="s">
        <v>35</v>
      </c>
      <c r="C67" s="126">
        <v>7.3762587125169112</v>
      </c>
      <c r="D67" s="127">
        <f t="shared" si="11"/>
        <v>-2.4500567326496414E-2</v>
      </c>
      <c r="E67" s="128">
        <v>8.0500000000000007</v>
      </c>
      <c r="F67" s="129">
        <f t="shared" si="11"/>
        <v>1.1306532663316604E-2</v>
      </c>
      <c r="G67" s="126">
        <v>7.8</v>
      </c>
      <c r="H67" s="127">
        <f t="shared" si="15"/>
        <v>-2.3779724655819789E-2</v>
      </c>
      <c r="I67" s="128">
        <v>6.56</v>
      </c>
      <c r="J67" s="129">
        <f t="shared" si="16"/>
        <v>-7.9943899018232845E-2</v>
      </c>
      <c r="K67" s="126">
        <v>2.52</v>
      </c>
      <c r="L67" s="127">
        <f t="shared" si="17"/>
        <v>-2.3255813953488413E-2</v>
      </c>
    </row>
    <row r="68" spans="2:14" ht="15" hidden="1" customHeight="1" outlineLevel="1">
      <c r="B68" s="82" t="s">
        <v>36</v>
      </c>
      <c r="C68" s="126">
        <v>7.8585780921625918</v>
      </c>
      <c r="D68" s="127">
        <f t="shared" si="11"/>
        <v>4.5474545758274143E-2</v>
      </c>
      <c r="E68" s="128">
        <v>8.73</v>
      </c>
      <c r="F68" s="129">
        <f t="shared" si="11"/>
        <v>8.4472049689440887E-2</v>
      </c>
      <c r="G68" s="126">
        <v>8.6199999999999992</v>
      </c>
      <c r="H68" s="127">
        <f t="shared" si="15"/>
        <v>4.106280193236711E-2</v>
      </c>
      <c r="I68" s="128">
        <v>6.87</v>
      </c>
      <c r="J68" s="129">
        <f t="shared" si="16"/>
        <v>1.178203240058906E-2</v>
      </c>
      <c r="K68" s="126">
        <v>2.62</v>
      </c>
      <c r="L68" s="127">
        <f t="shared" si="17"/>
        <v>-1.1320754716981019E-2</v>
      </c>
    </row>
    <row r="69" spans="2:14" ht="15" hidden="1" customHeight="1" outlineLevel="1">
      <c r="B69" s="82" t="s">
        <v>37</v>
      </c>
      <c r="C69" s="126">
        <v>8.0030798801343952</v>
      </c>
      <c r="D69" s="127">
        <f t="shared" si="11"/>
        <v>-6.2029130382388442E-2</v>
      </c>
      <c r="E69" s="128">
        <v>8.82</v>
      </c>
      <c r="F69" s="129">
        <f t="shared" si="11"/>
        <v>-7.3529411764705843E-2</v>
      </c>
      <c r="G69" s="126">
        <v>8.77</v>
      </c>
      <c r="H69" s="127">
        <f t="shared" si="15"/>
        <v>-6.4034151547491924E-2</v>
      </c>
      <c r="I69" s="128">
        <v>6.76</v>
      </c>
      <c r="J69" s="129">
        <f t="shared" si="16"/>
        <v>-2.7338129496402908E-2</v>
      </c>
      <c r="K69" s="126">
        <v>2.72</v>
      </c>
      <c r="L69" s="127">
        <f t="shared" si="17"/>
        <v>-7.1672354948805417E-2</v>
      </c>
    </row>
    <row r="70" spans="2:14" ht="15" hidden="1" customHeight="1" outlineLevel="1">
      <c r="B70" s="82" t="s">
        <v>38</v>
      </c>
      <c r="C70" s="126">
        <v>7.8998410481810639</v>
      </c>
      <c r="D70" s="127">
        <f t="shared" si="11"/>
        <v>-4.6571415184538445E-2</v>
      </c>
      <c r="E70" s="128">
        <v>8.81</v>
      </c>
      <c r="F70" s="129">
        <f t="shared" si="11"/>
        <v>-3.0803080308030695E-2</v>
      </c>
      <c r="G70" s="126">
        <v>8.85</v>
      </c>
      <c r="H70" s="127">
        <f t="shared" si="15"/>
        <v>-6.25E-2</v>
      </c>
      <c r="I70" s="128">
        <v>6.57</v>
      </c>
      <c r="J70" s="129">
        <f t="shared" si="16"/>
        <v>-4.6444121915819925E-2</v>
      </c>
      <c r="K70" s="126">
        <v>2.92</v>
      </c>
      <c r="L70" s="127">
        <f t="shared" si="17"/>
        <v>0.1821862348178136</v>
      </c>
    </row>
    <row r="71" spans="2:14" ht="15" hidden="1" customHeight="1" outlineLevel="1" thickBot="1">
      <c r="B71" s="82" t="s">
        <v>39</v>
      </c>
      <c r="C71" s="126">
        <v>7.1240683090188419</v>
      </c>
      <c r="D71" s="127">
        <f t="shared" si="11"/>
        <v>-4.9419278342255346E-2</v>
      </c>
      <c r="E71" s="128">
        <v>7.6</v>
      </c>
      <c r="F71" s="129">
        <f t="shared" si="11"/>
        <v>-4.4025157232704504E-2</v>
      </c>
      <c r="G71" s="126">
        <v>7.81</v>
      </c>
      <c r="H71" s="127">
        <f t="shared" si="15"/>
        <v>-7.1343638525564912E-2</v>
      </c>
      <c r="I71" s="128">
        <v>6.3</v>
      </c>
      <c r="J71" s="129">
        <f t="shared" si="16"/>
        <v>-8.4302325581395388E-2</v>
      </c>
      <c r="K71" s="126">
        <v>3.21</v>
      </c>
      <c r="L71" s="127">
        <f t="shared" si="17"/>
        <v>0.43946188340807169</v>
      </c>
    </row>
    <row r="72" spans="2:14" ht="16.5" hidden="1" customHeight="1" outlineLevel="1" thickBot="1">
      <c r="B72" s="82" t="s">
        <v>40</v>
      </c>
      <c r="C72" s="126">
        <v>7.9330001493179685</v>
      </c>
      <c r="D72" s="127">
        <f t="shared" si="11"/>
        <v>-1.1920305161834399E-3</v>
      </c>
      <c r="E72" s="128">
        <v>8.66</v>
      </c>
      <c r="F72" s="129">
        <f t="shared" si="11"/>
        <v>1.4051522248243575E-2</v>
      </c>
      <c r="G72" s="126">
        <v>8.66</v>
      </c>
      <c r="H72" s="127">
        <f t="shared" si="15"/>
        <v>-2.3041474654377225E-3</v>
      </c>
      <c r="I72" s="128">
        <v>6.93</v>
      </c>
      <c r="J72" s="129">
        <f t="shared" si="16"/>
        <v>-5.7142857142857162E-2</v>
      </c>
      <c r="K72" s="126">
        <v>2.98</v>
      </c>
      <c r="L72" s="127">
        <f t="shared" si="17"/>
        <v>0.27350427350427364</v>
      </c>
      <c r="N72" s="41" t="s">
        <v>45</v>
      </c>
    </row>
    <row r="73" spans="2:14" ht="15" hidden="1" customHeight="1" outlineLevel="1">
      <c r="B73" s="82" t="s">
        <v>41</v>
      </c>
      <c r="C73" s="126">
        <v>7.533085978591493</v>
      </c>
      <c r="D73" s="127">
        <f t="shared" si="11"/>
        <v>1.7731958630031741E-3</v>
      </c>
      <c r="E73" s="128">
        <v>8.06</v>
      </c>
      <c r="F73" s="129">
        <f t="shared" si="11"/>
        <v>-2.4752475247524774E-3</v>
      </c>
      <c r="G73" s="126">
        <v>8.09</v>
      </c>
      <c r="H73" s="127">
        <f t="shared" si="15"/>
        <v>1.8891687657430767E-2</v>
      </c>
      <c r="I73" s="128">
        <v>6.87</v>
      </c>
      <c r="J73" s="129">
        <f t="shared" si="16"/>
        <v>-1.151079136690647E-2</v>
      </c>
      <c r="K73" s="126">
        <v>2.87</v>
      </c>
      <c r="L73" s="127">
        <f t="shared" si="17"/>
        <v>6.6914498141263934E-2</v>
      </c>
    </row>
    <row r="74" spans="2:14" ht="15" hidden="1" customHeight="1" outlineLevel="1">
      <c r="B74" s="82" t="s">
        <v>42</v>
      </c>
      <c r="C74" s="126">
        <v>7.9012655691175775</v>
      </c>
      <c r="D74" s="127">
        <f t="shared" si="11"/>
        <v>-4.093494255313157E-2</v>
      </c>
      <c r="E74" s="128">
        <v>8.1300000000000008</v>
      </c>
      <c r="F74" s="129">
        <f t="shared" si="11"/>
        <v>-5.2447552447552392E-2</v>
      </c>
      <c r="G74" s="126">
        <v>8.4</v>
      </c>
      <c r="H74" s="127">
        <f t="shared" si="15"/>
        <v>-3.4482758620689502E-2</v>
      </c>
      <c r="I74" s="128">
        <v>8.5</v>
      </c>
      <c r="J74" s="129">
        <f t="shared" si="16"/>
        <v>-3.0786773090079822E-2</v>
      </c>
      <c r="K74" s="126">
        <v>2.61</v>
      </c>
      <c r="L74" s="127">
        <f t="shared" si="17"/>
        <v>3.5714285714285587E-2</v>
      </c>
    </row>
    <row r="75" spans="2:14" ht="15" hidden="1" customHeight="1" outlineLevel="1">
      <c r="B75" s="82" t="s">
        <v>43</v>
      </c>
      <c r="C75" s="126">
        <v>8.3484333051811106</v>
      </c>
      <c r="D75" s="127">
        <f t="shared" si="11"/>
        <v>-1.53466012086374E-2</v>
      </c>
      <c r="E75" s="128">
        <v>8.51</v>
      </c>
      <c r="F75" s="129">
        <f t="shared" si="11"/>
        <v>-3.0751708428245927E-2</v>
      </c>
      <c r="G75" s="126">
        <v>8.7200000000000006</v>
      </c>
      <c r="H75" s="127">
        <f t="shared" si="15"/>
        <v>-4.8034934497816484E-2</v>
      </c>
      <c r="I75" s="128">
        <v>9.1300000000000008</v>
      </c>
      <c r="J75" s="129">
        <f t="shared" si="16"/>
        <v>2.2396416573348343E-2</v>
      </c>
      <c r="K75" s="126">
        <v>2.64</v>
      </c>
      <c r="L75" s="127">
        <f t="shared" si="17"/>
        <v>-3.9999999999999925E-2</v>
      </c>
    </row>
    <row r="76" spans="2:14" ht="15" hidden="1" customHeight="1" outlineLevel="1">
      <c r="B76" s="82" t="s">
        <v>44</v>
      </c>
      <c r="C76" s="126">
        <v>9.1952442241468244</v>
      </c>
      <c r="D76" s="127">
        <f t="shared" si="11"/>
        <v>3.0641762933970806E-2</v>
      </c>
      <c r="E76" s="128">
        <v>9.6</v>
      </c>
      <c r="F76" s="129">
        <f t="shared" si="11"/>
        <v>1.0427528675702735E-3</v>
      </c>
      <c r="G76" s="126">
        <v>9.39</v>
      </c>
      <c r="H76" s="127">
        <f t="shared" si="15"/>
        <v>5.3872053872053849E-2</v>
      </c>
      <c r="I76" s="128">
        <v>9.6999999999999993</v>
      </c>
      <c r="J76" s="129">
        <f t="shared" si="16"/>
        <v>2.5369978858350795E-2</v>
      </c>
      <c r="K76" s="126">
        <v>2.68</v>
      </c>
      <c r="L76" s="127">
        <f t="shared" si="17"/>
        <v>0.13080168776371304</v>
      </c>
    </row>
    <row r="77" spans="2:14" collapsed="1">
      <c r="B77" s="38">
        <v>2007</v>
      </c>
      <c r="C77" s="136">
        <v>7.9448414634885607</v>
      </c>
      <c r="D77" s="137">
        <f t="shared" si="11"/>
        <v>-1.3241054921363515E-2</v>
      </c>
      <c r="E77" s="136">
        <v>8.5232466644042173</v>
      </c>
      <c r="F77" s="137">
        <f>E77/E90-1</f>
        <v>-7.4418794498477547E-3</v>
      </c>
      <c r="G77" s="136">
        <v>8.5343408828362701</v>
      </c>
      <c r="H77" s="137">
        <f>G77/G90-1</f>
        <v>-1.6957846730931703E-2</v>
      </c>
      <c r="I77" s="136">
        <v>7.4199065558431485</v>
      </c>
      <c r="J77" s="137">
        <f>I77/I90-1</f>
        <v>-2.3120630858002311E-2</v>
      </c>
      <c r="K77" s="136">
        <v>2.6882476247515856</v>
      </c>
      <c r="L77" s="137">
        <f>K77/K90-1</f>
        <v>5.1332265862816806E-2</v>
      </c>
    </row>
    <row r="78" spans="2:14" ht="15" hidden="1" customHeight="1" outlineLevel="1">
      <c r="B78" s="82" t="s">
        <v>33</v>
      </c>
      <c r="C78" s="126">
        <v>7.8535863971272892</v>
      </c>
      <c r="D78" s="138"/>
      <c r="E78" s="128">
        <v>8.1999999999999993</v>
      </c>
      <c r="F78" s="129"/>
      <c r="G78" s="126">
        <v>8.43</v>
      </c>
      <c r="H78" s="138"/>
      <c r="I78" s="128">
        <v>8.01</v>
      </c>
      <c r="J78" s="129"/>
      <c r="K78" s="126">
        <v>2.72</v>
      </c>
      <c r="L78" s="138"/>
    </row>
    <row r="79" spans="2:14" ht="15" hidden="1" customHeight="1" outlineLevel="1">
      <c r="B79" s="82" t="s">
        <v>34</v>
      </c>
      <c r="C79" s="126">
        <v>8.2904838198813042</v>
      </c>
      <c r="D79" s="138"/>
      <c r="E79" s="128">
        <v>8.6999999999999993</v>
      </c>
      <c r="F79" s="129"/>
      <c r="G79" s="126">
        <v>8.91</v>
      </c>
      <c r="H79" s="138"/>
      <c r="I79" s="128">
        <v>8.1999999999999993</v>
      </c>
      <c r="J79" s="129"/>
      <c r="K79" s="126">
        <v>2.5299999999999998</v>
      </c>
      <c r="L79" s="138"/>
    </row>
    <row r="80" spans="2:14" ht="15" hidden="1" customHeight="1" outlineLevel="1">
      <c r="B80" s="82" t="s">
        <v>35</v>
      </c>
      <c r="C80" s="126">
        <v>7.5615202484548449</v>
      </c>
      <c r="D80" s="138"/>
      <c r="E80" s="128">
        <v>7.96</v>
      </c>
      <c r="F80" s="129"/>
      <c r="G80" s="126">
        <v>7.99</v>
      </c>
      <c r="H80" s="138"/>
      <c r="I80" s="128">
        <v>7.13</v>
      </c>
      <c r="J80" s="129"/>
      <c r="K80" s="126">
        <v>2.58</v>
      </c>
      <c r="L80" s="138"/>
    </row>
    <row r="81" spans="2:12" ht="15" hidden="1" customHeight="1" outlineLevel="1">
      <c r="B81" s="82" t="s">
        <v>36</v>
      </c>
      <c r="C81" s="126">
        <v>7.5167569827946696</v>
      </c>
      <c r="D81" s="138"/>
      <c r="E81" s="128">
        <v>8.0500000000000007</v>
      </c>
      <c r="F81" s="129"/>
      <c r="G81" s="126">
        <v>8.2799999999999994</v>
      </c>
      <c r="H81" s="138"/>
      <c r="I81" s="128">
        <v>6.79</v>
      </c>
      <c r="J81" s="129"/>
      <c r="K81" s="126">
        <v>2.65</v>
      </c>
      <c r="L81" s="138"/>
    </row>
    <row r="82" spans="2:12" ht="15" hidden="1" customHeight="1" outlineLevel="1">
      <c r="B82" s="82" t="s">
        <v>37</v>
      </c>
      <c r="C82" s="126">
        <v>8.5323330813003402</v>
      </c>
      <c r="D82" s="138"/>
      <c r="E82" s="128">
        <v>9.52</v>
      </c>
      <c r="F82" s="129"/>
      <c r="G82" s="126">
        <v>9.3699999999999992</v>
      </c>
      <c r="H82" s="138"/>
      <c r="I82" s="128">
        <v>6.95</v>
      </c>
      <c r="J82" s="129"/>
      <c r="K82" s="126">
        <v>2.93</v>
      </c>
      <c r="L82" s="138"/>
    </row>
    <row r="83" spans="2:12" ht="15" hidden="1" customHeight="1" outlineLevel="1">
      <c r="B83" s="82" t="s">
        <v>38</v>
      </c>
      <c r="C83" s="126">
        <v>8.2857186935611935</v>
      </c>
      <c r="D83" s="138"/>
      <c r="E83" s="128">
        <v>9.09</v>
      </c>
      <c r="F83" s="129"/>
      <c r="G83" s="126">
        <v>9.44</v>
      </c>
      <c r="H83" s="138"/>
      <c r="I83" s="128">
        <v>6.89</v>
      </c>
      <c r="J83" s="129"/>
      <c r="K83" s="126">
        <v>2.4700000000000002</v>
      </c>
      <c r="L83" s="138"/>
    </row>
    <row r="84" spans="2:12" ht="15" hidden="1" customHeight="1" outlineLevel="1">
      <c r="B84" s="82" t="s">
        <v>39</v>
      </c>
      <c r="C84" s="126">
        <v>7.4944380279404124</v>
      </c>
      <c r="D84" s="138"/>
      <c r="E84" s="128">
        <v>7.95</v>
      </c>
      <c r="F84" s="129"/>
      <c r="G84" s="126">
        <v>8.41</v>
      </c>
      <c r="H84" s="138"/>
      <c r="I84" s="128">
        <v>6.88</v>
      </c>
      <c r="J84" s="129"/>
      <c r="K84" s="126">
        <v>2.23</v>
      </c>
      <c r="L84" s="138"/>
    </row>
    <row r="85" spans="2:12" ht="15" hidden="1" customHeight="1" outlineLevel="1">
      <c r="B85" s="82" t="s">
        <v>40</v>
      </c>
      <c r="C85" s="126">
        <v>7.9424678133252566</v>
      </c>
      <c r="D85" s="138"/>
      <c r="E85" s="128">
        <v>8.5399999999999991</v>
      </c>
      <c r="F85" s="129"/>
      <c r="G85" s="126">
        <v>8.68</v>
      </c>
      <c r="H85" s="138"/>
      <c r="I85" s="128">
        <v>7.35</v>
      </c>
      <c r="J85" s="129"/>
      <c r="K85" s="126">
        <v>2.34</v>
      </c>
      <c r="L85" s="138"/>
    </row>
    <row r="86" spans="2:12" ht="15" hidden="1" customHeight="1" outlineLevel="1">
      <c r="B86" s="82" t="s">
        <v>41</v>
      </c>
      <c r="C86" s="126">
        <v>7.5197519854800294</v>
      </c>
      <c r="D86" s="138"/>
      <c r="E86" s="128">
        <v>8.08</v>
      </c>
      <c r="F86" s="129"/>
      <c r="G86" s="126">
        <v>7.94</v>
      </c>
      <c r="H86" s="138"/>
      <c r="I86" s="128">
        <v>6.95</v>
      </c>
      <c r="J86" s="129"/>
      <c r="K86" s="126">
        <v>2.69</v>
      </c>
      <c r="L86" s="138"/>
    </row>
    <row r="87" spans="2:12" ht="15" hidden="1" customHeight="1" outlineLevel="1">
      <c r="B87" s="82" t="s">
        <v>42</v>
      </c>
      <c r="C87" s="126">
        <v>8.2385084387826346</v>
      </c>
      <c r="D87" s="138"/>
      <c r="E87" s="128">
        <v>8.58</v>
      </c>
      <c r="F87" s="129"/>
      <c r="G87" s="126">
        <v>8.6999999999999993</v>
      </c>
      <c r="H87" s="138"/>
      <c r="I87" s="128">
        <v>8.77</v>
      </c>
      <c r="J87" s="129"/>
      <c r="K87" s="126">
        <v>2.52</v>
      </c>
      <c r="L87" s="138"/>
    </row>
    <row r="88" spans="2:12" ht="15" hidden="1" customHeight="1" outlineLevel="1">
      <c r="B88" s="82" t="s">
        <v>43</v>
      </c>
      <c r="C88" s="126">
        <v>8.4785502344567174</v>
      </c>
      <c r="D88" s="138"/>
      <c r="E88" s="128">
        <v>8.7799999999999994</v>
      </c>
      <c r="F88" s="129"/>
      <c r="G88" s="126">
        <v>9.16</v>
      </c>
      <c r="H88" s="138"/>
      <c r="I88" s="128">
        <v>8.93</v>
      </c>
      <c r="J88" s="129"/>
      <c r="K88" s="126">
        <v>2.75</v>
      </c>
      <c r="L88" s="138"/>
    </row>
    <row r="89" spans="2:12" ht="15" hidden="1" customHeight="1" outlineLevel="1">
      <c r="B89" s="82" t="s">
        <v>44</v>
      </c>
      <c r="C89" s="126">
        <v>8.9218626246721655</v>
      </c>
      <c r="D89" s="138"/>
      <c r="E89" s="128">
        <v>9.59</v>
      </c>
      <c r="F89" s="129"/>
      <c r="G89" s="126">
        <v>8.91</v>
      </c>
      <c r="H89" s="138"/>
      <c r="I89" s="128">
        <v>9.4600000000000009</v>
      </c>
      <c r="J89" s="129"/>
      <c r="K89" s="126">
        <v>2.37</v>
      </c>
      <c r="L89" s="138"/>
    </row>
    <row r="90" spans="2:12" collapsed="1">
      <c r="B90" s="38">
        <v>2006</v>
      </c>
      <c r="C90" s="136">
        <v>8.0514511706356231</v>
      </c>
      <c r="D90" s="139"/>
      <c r="E90" s="136">
        <v>8.5871512085156052</v>
      </c>
      <c r="F90" s="137"/>
      <c r="G90" s="136">
        <v>8.6815614716578047</v>
      </c>
      <c r="H90" s="137"/>
      <c r="I90" s="136">
        <v>7.5955197644926438</v>
      </c>
      <c r="J90" s="137"/>
      <c r="K90" s="136">
        <v>2.5569914593512171</v>
      </c>
      <c r="L90" s="137"/>
    </row>
    <row r="91" spans="2:12" ht="15" customHeight="1">
      <c r="B91" s="42" t="s">
        <v>46</v>
      </c>
      <c r="C91" s="42"/>
      <c r="D91" s="42"/>
      <c r="E91" s="42"/>
      <c r="F91" s="42"/>
      <c r="G91" s="42"/>
      <c r="H91" s="42"/>
      <c r="I91" s="43"/>
      <c r="J91" s="43"/>
      <c r="K91" s="43"/>
      <c r="L91" s="43"/>
    </row>
  </sheetData>
  <mergeCells count="7">
    <mergeCell ref="B91:H91"/>
    <mergeCell ref="B5:L5"/>
    <mergeCell ref="C6:D6"/>
    <mergeCell ref="E6:F6"/>
    <mergeCell ref="G6:H6"/>
    <mergeCell ref="I6:J6"/>
    <mergeCell ref="K6:L6"/>
  </mergeCells>
  <hyperlinks>
    <hyperlink ref="N72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21">
    <tabColor rgb="FF000099"/>
    <pageSetUpPr autoPageBreaks="0" fitToPage="1"/>
  </sheetPr>
  <dimension ref="B1:L29"/>
  <sheetViews>
    <sheetView showGridLines="0" showRowColHeaders="0" showOutlineSymbols="0" zoomScaleNormal="100" workbookViewId="0">
      <selection activeCell="I20" sqref="I20"/>
    </sheetView>
  </sheetViews>
  <sheetFormatPr baseColWidth="10" defaultRowHeight="12.75"/>
  <cols>
    <col min="1" max="1" width="15.7109375" style="44" customWidth="1"/>
    <col min="2" max="2" width="24.7109375" style="44" customWidth="1"/>
    <col min="3" max="6" width="10.7109375" style="44" customWidth="1"/>
    <col min="7" max="12" width="11.42578125" style="44"/>
    <col min="13" max="13" width="14.42578125" style="44" customWidth="1"/>
    <col min="14" max="256" width="11.42578125" style="44"/>
    <col min="257" max="257" width="13.5703125" style="44" customWidth="1"/>
    <col min="258" max="258" width="35.7109375" style="44" customWidth="1"/>
    <col min="259" max="260" width="12.85546875" style="44" customWidth="1"/>
    <col min="261" max="261" width="13.7109375" style="44" customWidth="1"/>
    <col min="262" max="262" width="10.7109375" style="44" customWidth="1"/>
    <col min="263" max="268" width="11.42578125" style="44"/>
    <col min="269" max="269" width="14.42578125" style="44" customWidth="1"/>
    <col min="270" max="512" width="11.42578125" style="44"/>
    <col min="513" max="513" width="13.5703125" style="44" customWidth="1"/>
    <col min="514" max="514" width="35.7109375" style="44" customWidth="1"/>
    <col min="515" max="516" width="12.85546875" style="44" customWidth="1"/>
    <col min="517" max="517" width="13.7109375" style="44" customWidth="1"/>
    <col min="518" max="518" width="10.7109375" style="44" customWidth="1"/>
    <col min="519" max="524" width="11.42578125" style="44"/>
    <col min="525" max="525" width="14.42578125" style="44" customWidth="1"/>
    <col min="526" max="768" width="11.42578125" style="44"/>
    <col min="769" max="769" width="13.5703125" style="44" customWidth="1"/>
    <col min="770" max="770" width="35.7109375" style="44" customWidth="1"/>
    <col min="771" max="772" width="12.85546875" style="44" customWidth="1"/>
    <col min="773" max="773" width="13.7109375" style="44" customWidth="1"/>
    <col min="774" max="774" width="10.7109375" style="44" customWidth="1"/>
    <col min="775" max="780" width="11.42578125" style="44"/>
    <col min="781" max="781" width="14.42578125" style="44" customWidth="1"/>
    <col min="782" max="1024" width="11.42578125" style="44"/>
    <col min="1025" max="1025" width="13.5703125" style="44" customWidth="1"/>
    <col min="1026" max="1026" width="35.7109375" style="44" customWidth="1"/>
    <col min="1027" max="1028" width="12.85546875" style="44" customWidth="1"/>
    <col min="1029" max="1029" width="13.7109375" style="44" customWidth="1"/>
    <col min="1030" max="1030" width="10.7109375" style="44" customWidth="1"/>
    <col min="1031" max="1036" width="11.42578125" style="44"/>
    <col min="1037" max="1037" width="14.42578125" style="44" customWidth="1"/>
    <col min="1038" max="1280" width="11.42578125" style="44"/>
    <col min="1281" max="1281" width="13.5703125" style="44" customWidth="1"/>
    <col min="1282" max="1282" width="35.7109375" style="44" customWidth="1"/>
    <col min="1283" max="1284" width="12.85546875" style="44" customWidth="1"/>
    <col min="1285" max="1285" width="13.7109375" style="44" customWidth="1"/>
    <col min="1286" max="1286" width="10.7109375" style="44" customWidth="1"/>
    <col min="1287" max="1292" width="11.42578125" style="44"/>
    <col min="1293" max="1293" width="14.42578125" style="44" customWidth="1"/>
    <col min="1294" max="1536" width="11.42578125" style="44"/>
    <col min="1537" max="1537" width="13.5703125" style="44" customWidth="1"/>
    <col min="1538" max="1538" width="35.7109375" style="44" customWidth="1"/>
    <col min="1539" max="1540" width="12.85546875" style="44" customWidth="1"/>
    <col min="1541" max="1541" width="13.7109375" style="44" customWidth="1"/>
    <col min="1542" max="1542" width="10.7109375" style="44" customWidth="1"/>
    <col min="1543" max="1548" width="11.42578125" style="44"/>
    <col min="1549" max="1549" width="14.42578125" style="44" customWidth="1"/>
    <col min="1550" max="1792" width="11.42578125" style="44"/>
    <col min="1793" max="1793" width="13.5703125" style="44" customWidth="1"/>
    <col min="1794" max="1794" width="35.7109375" style="44" customWidth="1"/>
    <col min="1795" max="1796" width="12.85546875" style="44" customWidth="1"/>
    <col min="1797" max="1797" width="13.7109375" style="44" customWidth="1"/>
    <col min="1798" max="1798" width="10.7109375" style="44" customWidth="1"/>
    <col min="1799" max="1804" width="11.42578125" style="44"/>
    <col min="1805" max="1805" width="14.42578125" style="44" customWidth="1"/>
    <col min="1806" max="2048" width="11.42578125" style="44"/>
    <col min="2049" max="2049" width="13.5703125" style="44" customWidth="1"/>
    <col min="2050" max="2050" width="35.7109375" style="44" customWidth="1"/>
    <col min="2051" max="2052" width="12.85546875" style="44" customWidth="1"/>
    <col min="2053" max="2053" width="13.7109375" style="44" customWidth="1"/>
    <col min="2054" max="2054" width="10.7109375" style="44" customWidth="1"/>
    <col min="2055" max="2060" width="11.42578125" style="44"/>
    <col min="2061" max="2061" width="14.42578125" style="44" customWidth="1"/>
    <col min="2062" max="2304" width="11.42578125" style="44"/>
    <col min="2305" max="2305" width="13.5703125" style="44" customWidth="1"/>
    <col min="2306" max="2306" width="35.7109375" style="44" customWidth="1"/>
    <col min="2307" max="2308" width="12.85546875" style="44" customWidth="1"/>
    <col min="2309" max="2309" width="13.7109375" style="44" customWidth="1"/>
    <col min="2310" max="2310" width="10.7109375" style="44" customWidth="1"/>
    <col min="2311" max="2316" width="11.42578125" style="44"/>
    <col min="2317" max="2317" width="14.42578125" style="44" customWidth="1"/>
    <col min="2318" max="2560" width="11.42578125" style="44"/>
    <col min="2561" max="2561" width="13.5703125" style="44" customWidth="1"/>
    <col min="2562" max="2562" width="35.7109375" style="44" customWidth="1"/>
    <col min="2563" max="2564" width="12.85546875" style="44" customWidth="1"/>
    <col min="2565" max="2565" width="13.7109375" style="44" customWidth="1"/>
    <col min="2566" max="2566" width="10.7109375" style="44" customWidth="1"/>
    <col min="2567" max="2572" width="11.42578125" style="44"/>
    <col min="2573" max="2573" width="14.42578125" style="44" customWidth="1"/>
    <col min="2574" max="2816" width="11.42578125" style="44"/>
    <col min="2817" max="2817" width="13.5703125" style="44" customWidth="1"/>
    <col min="2818" max="2818" width="35.7109375" style="44" customWidth="1"/>
    <col min="2819" max="2820" width="12.85546875" style="44" customWidth="1"/>
    <col min="2821" max="2821" width="13.7109375" style="44" customWidth="1"/>
    <col min="2822" max="2822" width="10.7109375" style="44" customWidth="1"/>
    <col min="2823" max="2828" width="11.42578125" style="44"/>
    <col min="2829" max="2829" width="14.42578125" style="44" customWidth="1"/>
    <col min="2830" max="3072" width="11.42578125" style="44"/>
    <col min="3073" max="3073" width="13.5703125" style="44" customWidth="1"/>
    <col min="3074" max="3074" width="35.7109375" style="44" customWidth="1"/>
    <col min="3075" max="3076" width="12.85546875" style="44" customWidth="1"/>
    <col min="3077" max="3077" width="13.7109375" style="44" customWidth="1"/>
    <col min="3078" max="3078" width="10.7109375" style="44" customWidth="1"/>
    <col min="3079" max="3084" width="11.42578125" style="44"/>
    <col min="3085" max="3085" width="14.42578125" style="44" customWidth="1"/>
    <col min="3086" max="3328" width="11.42578125" style="44"/>
    <col min="3329" max="3329" width="13.5703125" style="44" customWidth="1"/>
    <col min="3330" max="3330" width="35.7109375" style="44" customWidth="1"/>
    <col min="3331" max="3332" width="12.85546875" style="44" customWidth="1"/>
    <col min="3333" max="3333" width="13.7109375" style="44" customWidth="1"/>
    <col min="3334" max="3334" width="10.7109375" style="44" customWidth="1"/>
    <col min="3335" max="3340" width="11.42578125" style="44"/>
    <col min="3341" max="3341" width="14.42578125" style="44" customWidth="1"/>
    <col min="3342" max="3584" width="11.42578125" style="44"/>
    <col min="3585" max="3585" width="13.5703125" style="44" customWidth="1"/>
    <col min="3586" max="3586" width="35.7109375" style="44" customWidth="1"/>
    <col min="3587" max="3588" width="12.85546875" style="44" customWidth="1"/>
    <col min="3589" max="3589" width="13.7109375" style="44" customWidth="1"/>
    <col min="3590" max="3590" width="10.7109375" style="44" customWidth="1"/>
    <col min="3591" max="3596" width="11.42578125" style="44"/>
    <col min="3597" max="3597" width="14.42578125" style="44" customWidth="1"/>
    <col min="3598" max="3840" width="11.42578125" style="44"/>
    <col min="3841" max="3841" width="13.5703125" style="44" customWidth="1"/>
    <col min="3842" max="3842" width="35.7109375" style="44" customWidth="1"/>
    <col min="3843" max="3844" width="12.85546875" style="44" customWidth="1"/>
    <col min="3845" max="3845" width="13.7109375" style="44" customWidth="1"/>
    <col min="3846" max="3846" width="10.7109375" style="44" customWidth="1"/>
    <col min="3847" max="3852" width="11.42578125" style="44"/>
    <col min="3853" max="3853" width="14.42578125" style="44" customWidth="1"/>
    <col min="3854" max="4096" width="11.42578125" style="44"/>
    <col min="4097" max="4097" width="13.5703125" style="44" customWidth="1"/>
    <col min="4098" max="4098" width="35.7109375" style="44" customWidth="1"/>
    <col min="4099" max="4100" width="12.85546875" style="44" customWidth="1"/>
    <col min="4101" max="4101" width="13.7109375" style="44" customWidth="1"/>
    <col min="4102" max="4102" width="10.7109375" style="44" customWidth="1"/>
    <col min="4103" max="4108" width="11.42578125" style="44"/>
    <col min="4109" max="4109" width="14.42578125" style="44" customWidth="1"/>
    <col min="4110" max="4352" width="11.42578125" style="44"/>
    <col min="4353" max="4353" width="13.5703125" style="44" customWidth="1"/>
    <col min="4354" max="4354" width="35.7109375" style="44" customWidth="1"/>
    <col min="4355" max="4356" width="12.85546875" style="44" customWidth="1"/>
    <col min="4357" max="4357" width="13.7109375" style="44" customWidth="1"/>
    <col min="4358" max="4358" width="10.7109375" style="44" customWidth="1"/>
    <col min="4359" max="4364" width="11.42578125" style="44"/>
    <col min="4365" max="4365" width="14.42578125" style="44" customWidth="1"/>
    <col min="4366" max="4608" width="11.42578125" style="44"/>
    <col min="4609" max="4609" width="13.5703125" style="44" customWidth="1"/>
    <col min="4610" max="4610" width="35.7109375" style="44" customWidth="1"/>
    <col min="4611" max="4612" width="12.85546875" style="44" customWidth="1"/>
    <col min="4613" max="4613" width="13.7109375" style="44" customWidth="1"/>
    <col min="4614" max="4614" width="10.7109375" style="44" customWidth="1"/>
    <col min="4615" max="4620" width="11.42578125" style="44"/>
    <col min="4621" max="4621" width="14.42578125" style="44" customWidth="1"/>
    <col min="4622" max="4864" width="11.42578125" style="44"/>
    <col min="4865" max="4865" width="13.5703125" style="44" customWidth="1"/>
    <col min="4866" max="4866" width="35.7109375" style="44" customWidth="1"/>
    <col min="4867" max="4868" width="12.85546875" style="44" customWidth="1"/>
    <col min="4869" max="4869" width="13.7109375" style="44" customWidth="1"/>
    <col min="4870" max="4870" width="10.7109375" style="44" customWidth="1"/>
    <col min="4871" max="4876" width="11.42578125" style="44"/>
    <col min="4877" max="4877" width="14.42578125" style="44" customWidth="1"/>
    <col min="4878" max="5120" width="11.42578125" style="44"/>
    <col min="5121" max="5121" width="13.5703125" style="44" customWidth="1"/>
    <col min="5122" max="5122" width="35.7109375" style="44" customWidth="1"/>
    <col min="5123" max="5124" width="12.85546875" style="44" customWidth="1"/>
    <col min="5125" max="5125" width="13.7109375" style="44" customWidth="1"/>
    <col min="5126" max="5126" width="10.7109375" style="44" customWidth="1"/>
    <col min="5127" max="5132" width="11.42578125" style="44"/>
    <col min="5133" max="5133" width="14.42578125" style="44" customWidth="1"/>
    <col min="5134" max="5376" width="11.42578125" style="44"/>
    <col min="5377" max="5377" width="13.5703125" style="44" customWidth="1"/>
    <col min="5378" max="5378" width="35.7109375" style="44" customWidth="1"/>
    <col min="5379" max="5380" width="12.85546875" style="44" customWidth="1"/>
    <col min="5381" max="5381" width="13.7109375" style="44" customWidth="1"/>
    <col min="5382" max="5382" width="10.7109375" style="44" customWidth="1"/>
    <col min="5383" max="5388" width="11.42578125" style="44"/>
    <col min="5389" max="5389" width="14.42578125" style="44" customWidth="1"/>
    <col min="5390" max="5632" width="11.42578125" style="44"/>
    <col min="5633" max="5633" width="13.5703125" style="44" customWidth="1"/>
    <col min="5634" max="5634" width="35.7109375" style="44" customWidth="1"/>
    <col min="5635" max="5636" width="12.85546875" style="44" customWidth="1"/>
    <col min="5637" max="5637" width="13.7109375" style="44" customWidth="1"/>
    <col min="5638" max="5638" width="10.7109375" style="44" customWidth="1"/>
    <col min="5639" max="5644" width="11.42578125" style="44"/>
    <col min="5645" max="5645" width="14.42578125" style="44" customWidth="1"/>
    <col min="5646" max="5888" width="11.42578125" style="44"/>
    <col min="5889" max="5889" width="13.5703125" style="44" customWidth="1"/>
    <col min="5890" max="5890" width="35.7109375" style="44" customWidth="1"/>
    <col min="5891" max="5892" width="12.85546875" style="44" customWidth="1"/>
    <col min="5893" max="5893" width="13.7109375" style="44" customWidth="1"/>
    <col min="5894" max="5894" width="10.7109375" style="44" customWidth="1"/>
    <col min="5895" max="5900" width="11.42578125" style="44"/>
    <col min="5901" max="5901" width="14.42578125" style="44" customWidth="1"/>
    <col min="5902" max="6144" width="11.42578125" style="44"/>
    <col min="6145" max="6145" width="13.5703125" style="44" customWidth="1"/>
    <col min="6146" max="6146" width="35.7109375" style="44" customWidth="1"/>
    <col min="6147" max="6148" width="12.85546875" style="44" customWidth="1"/>
    <col min="6149" max="6149" width="13.7109375" style="44" customWidth="1"/>
    <col min="6150" max="6150" width="10.7109375" style="44" customWidth="1"/>
    <col min="6151" max="6156" width="11.42578125" style="44"/>
    <col min="6157" max="6157" width="14.42578125" style="44" customWidth="1"/>
    <col min="6158" max="6400" width="11.42578125" style="44"/>
    <col min="6401" max="6401" width="13.5703125" style="44" customWidth="1"/>
    <col min="6402" max="6402" width="35.7109375" style="44" customWidth="1"/>
    <col min="6403" max="6404" width="12.85546875" style="44" customWidth="1"/>
    <col min="6405" max="6405" width="13.7109375" style="44" customWidth="1"/>
    <col min="6406" max="6406" width="10.7109375" style="44" customWidth="1"/>
    <col min="6407" max="6412" width="11.42578125" style="44"/>
    <col min="6413" max="6413" width="14.42578125" style="44" customWidth="1"/>
    <col min="6414" max="6656" width="11.42578125" style="44"/>
    <col min="6657" max="6657" width="13.5703125" style="44" customWidth="1"/>
    <col min="6658" max="6658" width="35.7109375" style="44" customWidth="1"/>
    <col min="6659" max="6660" width="12.85546875" style="44" customWidth="1"/>
    <col min="6661" max="6661" width="13.7109375" style="44" customWidth="1"/>
    <col min="6662" max="6662" width="10.7109375" style="44" customWidth="1"/>
    <col min="6663" max="6668" width="11.42578125" style="44"/>
    <col min="6669" max="6669" width="14.42578125" style="44" customWidth="1"/>
    <col min="6670" max="6912" width="11.42578125" style="44"/>
    <col min="6913" max="6913" width="13.5703125" style="44" customWidth="1"/>
    <col min="6914" max="6914" width="35.7109375" style="44" customWidth="1"/>
    <col min="6915" max="6916" width="12.85546875" style="44" customWidth="1"/>
    <col min="6917" max="6917" width="13.7109375" style="44" customWidth="1"/>
    <col min="6918" max="6918" width="10.7109375" style="44" customWidth="1"/>
    <col min="6919" max="6924" width="11.42578125" style="44"/>
    <col min="6925" max="6925" width="14.42578125" style="44" customWidth="1"/>
    <col min="6926" max="7168" width="11.42578125" style="44"/>
    <col min="7169" max="7169" width="13.5703125" style="44" customWidth="1"/>
    <col min="7170" max="7170" width="35.7109375" style="44" customWidth="1"/>
    <col min="7171" max="7172" width="12.85546875" style="44" customWidth="1"/>
    <col min="7173" max="7173" width="13.7109375" style="44" customWidth="1"/>
    <col min="7174" max="7174" width="10.7109375" style="44" customWidth="1"/>
    <col min="7175" max="7180" width="11.42578125" style="44"/>
    <col min="7181" max="7181" width="14.42578125" style="44" customWidth="1"/>
    <col min="7182" max="7424" width="11.42578125" style="44"/>
    <col min="7425" max="7425" width="13.5703125" style="44" customWidth="1"/>
    <col min="7426" max="7426" width="35.7109375" style="44" customWidth="1"/>
    <col min="7427" max="7428" width="12.85546875" style="44" customWidth="1"/>
    <col min="7429" max="7429" width="13.7109375" style="44" customWidth="1"/>
    <col min="7430" max="7430" width="10.7109375" style="44" customWidth="1"/>
    <col min="7431" max="7436" width="11.42578125" style="44"/>
    <col min="7437" max="7437" width="14.42578125" style="44" customWidth="1"/>
    <col min="7438" max="7680" width="11.42578125" style="44"/>
    <col min="7681" max="7681" width="13.5703125" style="44" customWidth="1"/>
    <col min="7682" max="7682" width="35.7109375" style="44" customWidth="1"/>
    <col min="7683" max="7684" width="12.85546875" style="44" customWidth="1"/>
    <col min="7685" max="7685" width="13.7109375" style="44" customWidth="1"/>
    <col min="7686" max="7686" width="10.7109375" style="44" customWidth="1"/>
    <col min="7687" max="7692" width="11.42578125" style="44"/>
    <col min="7693" max="7693" width="14.42578125" style="44" customWidth="1"/>
    <col min="7694" max="7936" width="11.42578125" style="44"/>
    <col min="7937" max="7937" width="13.5703125" style="44" customWidth="1"/>
    <col min="7938" max="7938" width="35.7109375" style="44" customWidth="1"/>
    <col min="7939" max="7940" width="12.85546875" style="44" customWidth="1"/>
    <col min="7941" max="7941" width="13.7109375" style="44" customWidth="1"/>
    <col min="7942" max="7942" width="10.7109375" style="44" customWidth="1"/>
    <col min="7943" max="7948" width="11.42578125" style="44"/>
    <col min="7949" max="7949" width="14.42578125" style="44" customWidth="1"/>
    <col min="7950" max="8192" width="11.42578125" style="44"/>
    <col min="8193" max="8193" width="13.5703125" style="44" customWidth="1"/>
    <col min="8194" max="8194" width="35.7109375" style="44" customWidth="1"/>
    <col min="8195" max="8196" width="12.85546875" style="44" customWidth="1"/>
    <col min="8197" max="8197" width="13.7109375" style="44" customWidth="1"/>
    <col min="8198" max="8198" width="10.7109375" style="44" customWidth="1"/>
    <col min="8199" max="8204" width="11.42578125" style="44"/>
    <col min="8205" max="8205" width="14.42578125" style="44" customWidth="1"/>
    <col min="8206" max="8448" width="11.42578125" style="44"/>
    <col min="8449" max="8449" width="13.5703125" style="44" customWidth="1"/>
    <col min="8450" max="8450" width="35.7109375" style="44" customWidth="1"/>
    <col min="8451" max="8452" width="12.85546875" style="44" customWidth="1"/>
    <col min="8453" max="8453" width="13.7109375" style="44" customWidth="1"/>
    <col min="8454" max="8454" width="10.7109375" style="44" customWidth="1"/>
    <col min="8455" max="8460" width="11.42578125" style="44"/>
    <col min="8461" max="8461" width="14.42578125" style="44" customWidth="1"/>
    <col min="8462" max="8704" width="11.42578125" style="44"/>
    <col min="8705" max="8705" width="13.5703125" style="44" customWidth="1"/>
    <col min="8706" max="8706" width="35.7109375" style="44" customWidth="1"/>
    <col min="8707" max="8708" width="12.85546875" style="44" customWidth="1"/>
    <col min="8709" max="8709" width="13.7109375" style="44" customWidth="1"/>
    <col min="8710" max="8710" width="10.7109375" style="44" customWidth="1"/>
    <col min="8711" max="8716" width="11.42578125" style="44"/>
    <col min="8717" max="8717" width="14.42578125" style="44" customWidth="1"/>
    <col min="8718" max="8960" width="11.42578125" style="44"/>
    <col min="8961" max="8961" width="13.5703125" style="44" customWidth="1"/>
    <col min="8962" max="8962" width="35.7109375" style="44" customWidth="1"/>
    <col min="8963" max="8964" width="12.85546875" style="44" customWidth="1"/>
    <col min="8965" max="8965" width="13.7109375" style="44" customWidth="1"/>
    <col min="8966" max="8966" width="10.7109375" style="44" customWidth="1"/>
    <col min="8967" max="8972" width="11.42578125" style="44"/>
    <col min="8973" max="8973" width="14.42578125" style="44" customWidth="1"/>
    <col min="8974" max="9216" width="11.42578125" style="44"/>
    <col min="9217" max="9217" width="13.5703125" style="44" customWidth="1"/>
    <col min="9218" max="9218" width="35.7109375" style="44" customWidth="1"/>
    <col min="9219" max="9220" width="12.85546875" style="44" customWidth="1"/>
    <col min="9221" max="9221" width="13.7109375" style="44" customWidth="1"/>
    <col min="9222" max="9222" width="10.7109375" style="44" customWidth="1"/>
    <col min="9223" max="9228" width="11.42578125" style="44"/>
    <col min="9229" max="9229" width="14.42578125" style="44" customWidth="1"/>
    <col min="9230" max="9472" width="11.42578125" style="44"/>
    <col min="9473" max="9473" width="13.5703125" style="44" customWidth="1"/>
    <col min="9474" max="9474" width="35.7109375" style="44" customWidth="1"/>
    <col min="9475" max="9476" width="12.85546875" style="44" customWidth="1"/>
    <col min="9477" max="9477" width="13.7109375" style="44" customWidth="1"/>
    <col min="9478" max="9478" width="10.7109375" style="44" customWidth="1"/>
    <col min="9479" max="9484" width="11.42578125" style="44"/>
    <col min="9485" max="9485" width="14.42578125" style="44" customWidth="1"/>
    <col min="9486" max="9728" width="11.42578125" style="44"/>
    <col min="9729" max="9729" width="13.5703125" style="44" customWidth="1"/>
    <col min="9730" max="9730" width="35.7109375" style="44" customWidth="1"/>
    <col min="9731" max="9732" width="12.85546875" style="44" customWidth="1"/>
    <col min="9733" max="9733" width="13.7109375" style="44" customWidth="1"/>
    <col min="9734" max="9734" width="10.7109375" style="44" customWidth="1"/>
    <col min="9735" max="9740" width="11.42578125" style="44"/>
    <col min="9741" max="9741" width="14.42578125" style="44" customWidth="1"/>
    <col min="9742" max="9984" width="11.42578125" style="44"/>
    <col min="9985" max="9985" width="13.5703125" style="44" customWidth="1"/>
    <col min="9986" max="9986" width="35.7109375" style="44" customWidth="1"/>
    <col min="9987" max="9988" width="12.85546875" style="44" customWidth="1"/>
    <col min="9989" max="9989" width="13.7109375" style="44" customWidth="1"/>
    <col min="9990" max="9990" width="10.7109375" style="44" customWidth="1"/>
    <col min="9991" max="9996" width="11.42578125" style="44"/>
    <col min="9997" max="9997" width="14.42578125" style="44" customWidth="1"/>
    <col min="9998" max="10240" width="11.42578125" style="44"/>
    <col min="10241" max="10241" width="13.5703125" style="44" customWidth="1"/>
    <col min="10242" max="10242" width="35.7109375" style="44" customWidth="1"/>
    <col min="10243" max="10244" width="12.85546875" style="44" customWidth="1"/>
    <col min="10245" max="10245" width="13.7109375" style="44" customWidth="1"/>
    <col min="10246" max="10246" width="10.7109375" style="44" customWidth="1"/>
    <col min="10247" max="10252" width="11.42578125" style="44"/>
    <col min="10253" max="10253" width="14.42578125" style="44" customWidth="1"/>
    <col min="10254" max="10496" width="11.42578125" style="44"/>
    <col min="10497" max="10497" width="13.5703125" style="44" customWidth="1"/>
    <col min="10498" max="10498" width="35.7109375" style="44" customWidth="1"/>
    <col min="10499" max="10500" width="12.85546875" style="44" customWidth="1"/>
    <col min="10501" max="10501" width="13.7109375" style="44" customWidth="1"/>
    <col min="10502" max="10502" width="10.7109375" style="44" customWidth="1"/>
    <col min="10503" max="10508" width="11.42578125" style="44"/>
    <col min="10509" max="10509" width="14.42578125" style="44" customWidth="1"/>
    <col min="10510" max="10752" width="11.42578125" style="44"/>
    <col min="10753" max="10753" width="13.5703125" style="44" customWidth="1"/>
    <col min="10754" max="10754" width="35.7109375" style="44" customWidth="1"/>
    <col min="10755" max="10756" width="12.85546875" style="44" customWidth="1"/>
    <col min="10757" max="10757" width="13.7109375" style="44" customWidth="1"/>
    <col min="10758" max="10758" width="10.7109375" style="44" customWidth="1"/>
    <col min="10759" max="10764" width="11.42578125" style="44"/>
    <col min="10765" max="10765" width="14.42578125" style="44" customWidth="1"/>
    <col min="10766" max="11008" width="11.42578125" style="44"/>
    <col min="11009" max="11009" width="13.5703125" style="44" customWidth="1"/>
    <col min="11010" max="11010" width="35.7109375" style="44" customWidth="1"/>
    <col min="11011" max="11012" width="12.85546875" style="44" customWidth="1"/>
    <col min="11013" max="11013" width="13.7109375" style="44" customWidth="1"/>
    <col min="11014" max="11014" width="10.7109375" style="44" customWidth="1"/>
    <col min="11015" max="11020" width="11.42578125" style="44"/>
    <col min="11021" max="11021" width="14.42578125" style="44" customWidth="1"/>
    <col min="11022" max="11264" width="11.42578125" style="44"/>
    <col min="11265" max="11265" width="13.5703125" style="44" customWidth="1"/>
    <col min="11266" max="11266" width="35.7109375" style="44" customWidth="1"/>
    <col min="11267" max="11268" width="12.85546875" style="44" customWidth="1"/>
    <col min="11269" max="11269" width="13.7109375" style="44" customWidth="1"/>
    <col min="11270" max="11270" width="10.7109375" style="44" customWidth="1"/>
    <col min="11271" max="11276" width="11.42578125" style="44"/>
    <col min="11277" max="11277" width="14.42578125" style="44" customWidth="1"/>
    <col min="11278" max="11520" width="11.42578125" style="44"/>
    <col min="11521" max="11521" width="13.5703125" style="44" customWidth="1"/>
    <col min="11522" max="11522" width="35.7109375" style="44" customWidth="1"/>
    <col min="11523" max="11524" width="12.85546875" style="44" customWidth="1"/>
    <col min="11525" max="11525" width="13.7109375" style="44" customWidth="1"/>
    <col min="11526" max="11526" width="10.7109375" style="44" customWidth="1"/>
    <col min="11527" max="11532" width="11.42578125" style="44"/>
    <col min="11533" max="11533" width="14.42578125" style="44" customWidth="1"/>
    <col min="11534" max="11776" width="11.42578125" style="44"/>
    <col min="11777" max="11777" width="13.5703125" style="44" customWidth="1"/>
    <col min="11778" max="11778" width="35.7109375" style="44" customWidth="1"/>
    <col min="11779" max="11780" width="12.85546875" style="44" customWidth="1"/>
    <col min="11781" max="11781" width="13.7109375" style="44" customWidth="1"/>
    <col min="11782" max="11782" width="10.7109375" style="44" customWidth="1"/>
    <col min="11783" max="11788" width="11.42578125" style="44"/>
    <col min="11789" max="11789" width="14.42578125" style="44" customWidth="1"/>
    <col min="11790" max="12032" width="11.42578125" style="44"/>
    <col min="12033" max="12033" width="13.5703125" style="44" customWidth="1"/>
    <col min="12034" max="12034" width="35.7109375" style="44" customWidth="1"/>
    <col min="12035" max="12036" width="12.85546875" style="44" customWidth="1"/>
    <col min="12037" max="12037" width="13.7109375" style="44" customWidth="1"/>
    <col min="12038" max="12038" width="10.7109375" style="44" customWidth="1"/>
    <col min="12039" max="12044" width="11.42578125" style="44"/>
    <col min="12045" max="12045" width="14.42578125" style="44" customWidth="1"/>
    <col min="12046" max="12288" width="11.42578125" style="44"/>
    <col min="12289" max="12289" width="13.5703125" style="44" customWidth="1"/>
    <col min="12290" max="12290" width="35.7109375" style="44" customWidth="1"/>
    <col min="12291" max="12292" width="12.85546875" style="44" customWidth="1"/>
    <col min="12293" max="12293" width="13.7109375" style="44" customWidth="1"/>
    <col min="12294" max="12294" width="10.7109375" style="44" customWidth="1"/>
    <col min="12295" max="12300" width="11.42578125" style="44"/>
    <col min="12301" max="12301" width="14.42578125" style="44" customWidth="1"/>
    <col min="12302" max="12544" width="11.42578125" style="44"/>
    <col min="12545" max="12545" width="13.5703125" style="44" customWidth="1"/>
    <col min="12546" max="12546" width="35.7109375" style="44" customWidth="1"/>
    <col min="12547" max="12548" width="12.85546875" style="44" customWidth="1"/>
    <col min="12549" max="12549" width="13.7109375" style="44" customWidth="1"/>
    <col min="12550" max="12550" width="10.7109375" style="44" customWidth="1"/>
    <col min="12551" max="12556" width="11.42578125" style="44"/>
    <col min="12557" max="12557" width="14.42578125" style="44" customWidth="1"/>
    <col min="12558" max="12800" width="11.42578125" style="44"/>
    <col min="12801" max="12801" width="13.5703125" style="44" customWidth="1"/>
    <col min="12802" max="12802" width="35.7109375" style="44" customWidth="1"/>
    <col min="12803" max="12804" width="12.85546875" style="44" customWidth="1"/>
    <col min="12805" max="12805" width="13.7109375" style="44" customWidth="1"/>
    <col min="12806" max="12806" width="10.7109375" style="44" customWidth="1"/>
    <col min="12807" max="12812" width="11.42578125" style="44"/>
    <col min="12813" max="12813" width="14.42578125" style="44" customWidth="1"/>
    <col min="12814" max="13056" width="11.42578125" style="44"/>
    <col min="13057" max="13057" width="13.5703125" style="44" customWidth="1"/>
    <col min="13058" max="13058" width="35.7109375" style="44" customWidth="1"/>
    <col min="13059" max="13060" width="12.85546875" style="44" customWidth="1"/>
    <col min="13061" max="13061" width="13.7109375" style="44" customWidth="1"/>
    <col min="13062" max="13062" width="10.7109375" style="44" customWidth="1"/>
    <col min="13063" max="13068" width="11.42578125" style="44"/>
    <col min="13069" max="13069" width="14.42578125" style="44" customWidth="1"/>
    <col min="13070" max="13312" width="11.42578125" style="44"/>
    <col min="13313" max="13313" width="13.5703125" style="44" customWidth="1"/>
    <col min="13314" max="13314" width="35.7109375" style="44" customWidth="1"/>
    <col min="13315" max="13316" width="12.85546875" style="44" customWidth="1"/>
    <col min="13317" max="13317" width="13.7109375" style="44" customWidth="1"/>
    <col min="13318" max="13318" width="10.7109375" style="44" customWidth="1"/>
    <col min="13319" max="13324" width="11.42578125" style="44"/>
    <col min="13325" max="13325" width="14.42578125" style="44" customWidth="1"/>
    <col min="13326" max="13568" width="11.42578125" style="44"/>
    <col min="13569" max="13569" width="13.5703125" style="44" customWidth="1"/>
    <col min="13570" max="13570" width="35.7109375" style="44" customWidth="1"/>
    <col min="13571" max="13572" width="12.85546875" style="44" customWidth="1"/>
    <col min="13573" max="13573" width="13.7109375" style="44" customWidth="1"/>
    <col min="13574" max="13574" width="10.7109375" style="44" customWidth="1"/>
    <col min="13575" max="13580" width="11.42578125" style="44"/>
    <col min="13581" max="13581" width="14.42578125" style="44" customWidth="1"/>
    <col min="13582" max="13824" width="11.42578125" style="44"/>
    <col min="13825" max="13825" width="13.5703125" style="44" customWidth="1"/>
    <col min="13826" max="13826" width="35.7109375" style="44" customWidth="1"/>
    <col min="13827" max="13828" width="12.85546875" style="44" customWidth="1"/>
    <col min="13829" max="13829" width="13.7109375" style="44" customWidth="1"/>
    <col min="13830" max="13830" width="10.7109375" style="44" customWidth="1"/>
    <col min="13831" max="13836" width="11.42578125" style="44"/>
    <col min="13837" max="13837" width="14.42578125" style="44" customWidth="1"/>
    <col min="13838" max="14080" width="11.42578125" style="44"/>
    <col min="14081" max="14081" width="13.5703125" style="44" customWidth="1"/>
    <col min="14082" max="14082" width="35.7109375" style="44" customWidth="1"/>
    <col min="14083" max="14084" width="12.85546875" style="44" customWidth="1"/>
    <col min="14085" max="14085" width="13.7109375" style="44" customWidth="1"/>
    <col min="14086" max="14086" width="10.7109375" style="44" customWidth="1"/>
    <col min="14087" max="14092" width="11.42578125" style="44"/>
    <col min="14093" max="14093" width="14.42578125" style="44" customWidth="1"/>
    <col min="14094" max="14336" width="11.42578125" style="44"/>
    <col min="14337" max="14337" width="13.5703125" style="44" customWidth="1"/>
    <col min="14338" max="14338" width="35.7109375" style="44" customWidth="1"/>
    <col min="14339" max="14340" width="12.85546875" style="44" customWidth="1"/>
    <col min="14341" max="14341" width="13.7109375" style="44" customWidth="1"/>
    <col min="14342" max="14342" width="10.7109375" style="44" customWidth="1"/>
    <col min="14343" max="14348" width="11.42578125" style="44"/>
    <col min="14349" max="14349" width="14.42578125" style="44" customWidth="1"/>
    <col min="14350" max="14592" width="11.42578125" style="44"/>
    <col min="14593" max="14593" width="13.5703125" style="44" customWidth="1"/>
    <col min="14594" max="14594" width="35.7109375" style="44" customWidth="1"/>
    <col min="14595" max="14596" width="12.85546875" style="44" customWidth="1"/>
    <col min="14597" max="14597" width="13.7109375" style="44" customWidth="1"/>
    <col min="14598" max="14598" width="10.7109375" style="44" customWidth="1"/>
    <col min="14599" max="14604" width="11.42578125" style="44"/>
    <col min="14605" max="14605" width="14.42578125" style="44" customWidth="1"/>
    <col min="14606" max="14848" width="11.42578125" style="44"/>
    <col min="14849" max="14849" width="13.5703125" style="44" customWidth="1"/>
    <col min="14850" max="14850" width="35.7109375" style="44" customWidth="1"/>
    <col min="14851" max="14852" width="12.85546875" style="44" customWidth="1"/>
    <col min="14853" max="14853" width="13.7109375" style="44" customWidth="1"/>
    <col min="14854" max="14854" width="10.7109375" style="44" customWidth="1"/>
    <col min="14855" max="14860" width="11.42578125" style="44"/>
    <col min="14861" max="14861" width="14.42578125" style="44" customWidth="1"/>
    <col min="14862" max="15104" width="11.42578125" style="44"/>
    <col min="15105" max="15105" width="13.5703125" style="44" customWidth="1"/>
    <col min="15106" max="15106" width="35.7109375" style="44" customWidth="1"/>
    <col min="15107" max="15108" width="12.85546875" style="44" customWidth="1"/>
    <col min="15109" max="15109" width="13.7109375" style="44" customWidth="1"/>
    <col min="15110" max="15110" width="10.7109375" style="44" customWidth="1"/>
    <col min="15111" max="15116" width="11.42578125" style="44"/>
    <col min="15117" max="15117" width="14.42578125" style="44" customWidth="1"/>
    <col min="15118" max="15360" width="11.42578125" style="44"/>
    <col min="15361" max="15361" width="13.5703125" style="44" customWidth="1"/>
    <col min="15362" max="15362" width="35.7109375" style="44" customWidth="1"/>
    <col min="15363" max="15364" width="12.85546875" style="44" customWidth="1"/>
    <col min="15365" max="15365" width="13.7109375" style="44" customWidth="1"/>
    <col min="15366" max="15366" width="10.7109375" style="44" customWidth="1"/>
    <col min="15367" max="15372" width="11.42578125" style="44"/>
    <col min="15373" max="15373" width="14.42578125" style="44" customWidth="1"/>
    <col min="15374" max="15616" width="11.42578125" style="44"/>
    <col min="15617" max="15617" width="13.5703125" style="44" customWidth="1"/>
    <col min="15618" max="15618" width="35.7109375" style="44" customWidth="1"/>
    <col min="15619" max="15620" width="12.85546875" style="44" customWidth="1"/>
    <col min="15621" max="15621" width="13.7109375" style="44" customWidth="1"/>
    <col min="15622" max="15622" width="10.7109375" style="44" customWidth="1"/>
    <col min="15623" max="15628" width="11.42578125" style="44"/>
    <col min="15629" max="15629" width="14.42578125" style="44" customWidth="1"/>
    <col min="15630" max="15872" width="11.42578125" style="44"/>
    <col min="15873" max="15873" width="13.5703125" style="44" customWidth="1"/>
    <col min="15874" max="15874" width="35.7109375" style="44" customWidth="1"/>
    <col min="15875" max="15876" width="12.85546875" style="44" customWidth="1"/>
    <col min="15877" max="15877" width="13.7109375" style="44" customWidth="1"/>
    <col min="15878" max="15878" width="10.7109375" style="44" customWidth="1"/>
    <col min="15879" max="15884" width="11.42578125" style="44"/>
    <col min="15885" max="15885" width="14.42578125" style="44" customWidth="1"/>
    <col min="15886" max="16128" width="11.42578125" style="44"/>
    <col min="16129" max="16129" width="13.5703125" style="44" customWidth="1"/>
    <col min="16130" max="16130" width="35.7109375" style="44" customWidth="1"/>
    <col min="16131" max="16132" width="12.85546875" style="44" customWidth="1"/>
    <col min="16133" max="16133" width="13.7109375" style="44" customWidth="1"/>
    <col min="16134" max="16134" width="10.7109375" style="44" customWidth="1"/>
    <col min="16135" max="16140" width="11.42578125" style="44"/>
    <col min="16141" max="16141" width="14.42578125" style="44" customWidth="1"/>
    <col min="16142" max="16384" width="11.42578125" style="44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02" t="s">
        <v>104</v>
      </c>
      <c r="C5" s="102"/>
      <c r="D5" s="102"/>
      <c r="E5" s="102"/>
    </row>
    <row r="6" spans="2:5" ht="49.5" customHeight="1">
      <c r="B6" s="67" t="s">
        <v>48</v>
      </c>
      <c r="C6" s="47" t="str">
        <f>actualizaciones!A3</f>
        <v>I cuatrimestre 2011</v>
      </c>
      <c r="D6" s="47" t="str">
        <f>actualizaciones!A2</f>
        <v>I cuatrimestre 2012</v>
      </c>
      <c r="E6" s="104" t="s">
        <v>105</v>
      </c>
    </row>
    <row r="7" spans="2:5" ht="15" customHeight="1">
      <c r="B7" s="105" t="s">
        <v>51</v>
      </c>
      <c r="C7" s="106"/>
      <c r="D7" s="106"/>
      <c r="E7" s="106"/>
    </row>
    <row r="8" spans="2:5" ht="15" customHeight="1">
      <c r="B8" s="107" t="s">
        <v>106</v>
      </c>
      <c r="C8" s="108">
        <v>8.1049908893348643</v>
      </c>
      <c r="D8" s="108">
        <v>8.1467253168046589</v>
      </c>
      <c r="E8" s="140">
        <f>D8-C8</f>
        <v>4.173442746979461E-2</v>
      </c>
    </row>
    <row r="9" spans="2:5" ht="15" customHeight="1">
      <c r="B9" s="110" t="s">
        <v>107</v>
      </c>
      <c r="C9" s="111">
        <v>7.5687416743230012</v>
      </c>
      <c r="D9" s="111">
        <v>7.6000778933143138</v>
      </c>
      <c r="E9" s="141">
        <f>D9-C9</f>
        <v>3.133621899131267E-2</v>
      </c>
    </row>
    <row r="10" spans="2:5" ht="15" customHeight="1">
      <c r="B10" s="110" t="s">
        <v>108</v>
      </c>
      <c r="C10" s="111">
        <v>8.9600858651982307</v>
      </c>
      <c r="D10" s="111">
        <v>9.1425889674391563</v>
      </c>
      <c r="E10" s="141">
        <f>D10-C10</f>
        <v>0.18250310224092559</v>
      </c>
    </row>
    <row r="11" spans="2:5" ht="15" customHeight="1">
      <c r="B11" s="105" t="s">
        <v>55</v>
      </c>
      <c r="C11" s="114"/>
      <c r="D11" s="114"/>
      <c r="E11" s="142"/>
    </row>
    <row r="12" spans="2:5" ht="15" customHeight="1">
      <c r="B12" s="107" t="s">
        <v>106</v>
      </c>
      <c r="C12" s="108">
        <v>8.5114716144389728</v>
      </c>
      <c r="D12" s="108">
        <v>8.4921348088396158</v>
      </c>
      <c r="E12" s="140">
        <f>D12-C12</f>
        <v>-1.9336805599357021E-2</v>
      </c>
    </row>
    <row r="13" spans="2:5" ht="15" customHeight="1">
      <c r="B13" s="110" t="s">
        <v>107</v>
      </c>
      <c r="C13" s="111">
        <v>8.1005253325398883</v>
      </c>
      <c r="D13" s="111">
        <v>8.0594243067284506</v>
      </c>
      <c r="E13" s="141">
        <f>D13-C13</f>
        <v>-4.1101025811437708E-2</v>
      </c>
    </row>
    <row r="14" spans="2:5" ht="15" customHeight="1">
      <c r="B14" s="110" t="s">
        <v>108</v>
      </c>
      <c r="C14" s="111">
        <v>9.340232349961143</v>
      </c>
      <c r="D14" s="111">
        <v>9.4890580135915652</v>
      </c>
      <c r="E14" s="141">
        <f>D14-C14</f>
        <v>0.14882566363042216</v>
      </c>
    </row>
    <row r="15" spans="2:5" ht="15" customHeight="1">
      <c r="B15" s="105" t="s">
        <v>56</v>
      </c>
      <c r="C15" s="114"/>
      <c r="D15" s="114"/>
      <c r="E15" s="142"/>
    </row>
    <row r="16" spans="2:5" ht="15" customHeight="1">
      <c r="B16" s="107" t="s">
        <v>106</v>
      </c>
      <c r="C16" s="108">
        <v>8.7244580288725562</v>
      </c>
      <c r="D16" s="108">
        <v>8.7740525716828248</v>
      </c>
      <c r="E16" s="140">
        <f>D16-C16</f>
        <v>4.9594542810268649E-2</v>
      </c>
    </row>
    <row r="17" spans="2:12" ht="15" customHeight="1">
      <c r="B17" s="110" t="s">
        <v>107</v>
      </c>
      <c r="C17" s="111">
        <v>8.4864013502560969</v>
      </c>
      <c r="D17" s="111">
        <v>8.5112044381765042</v>
      </c>
      <c r="E17" s="141">
        <f>D17-C17</f>
        <v>2.4803087920407307E-2</v>
      </c>
    </row>
    <row r="18" spans="2:12" ht="15" customHeight="1">
      <c r="B18" s="110" t="s">
        <v>108</v>
      </c>
      <c r="C18" s="111">
        <v>8.9336919602695204</v>
      </c>
      <c r="D18" s="111">
        <v>9.0174908013630048</v>
      </c>
      <c r="E18" s="141">
        <f>D18-C18</f>
        <v>8.3798841093484455E-2</v>
      </c>
    </row>
    <row r="19" spans="2:12" ht="15" customHeight="1">
      <c r="B19" s="105" t="s">
        <v>57</v>
      </c>
      <c r="C19" s="114"/>
      <c r="D19" s="114"/>
      <c r="E19" s="142"/>
    </row>
    <row r="20" spans="2:12" ht="15" customHeight="1">
      <c r="B20" s="107" t="s">
        <v>106</v>
      </c>
      <c r="C20" s="108">
        <v>8.4666379163781276</v>
      </c>
      <c r="D20" s="108">
        <v>8.7718098126286144</v>
      </c>
      <c r="E20" s="140">
        <f>D20-C20</f>
        <v>0.3051718962504868</v>
      </c>
    </row>
    <row r="21" spans="2:12" ht="15" customHeight="1">
      <c r="B21" s="110" t="s">
        <v>107</v>
      </c>
      <c r="C21" s="111">
        <v>8.0941750978927587</v>
      </c>
      <c r="D21" s="111">
        <v>8.5021399485950262</v>
      </c>
      <c r="E21" s="141">
        <f>D21-C21</f>
        <v>0.40796485070226751</v>
      </c>
    </row>
    <row r="22" spans="2:12" ht="15" customHeight="1">
      <c r="B22" s="110" t="s">
        <v>108</v>
      </c>
      <c r="C22" s="111">
        <v>9.4882125618859909</v>
      </c>
      <c r="D22" s="111">
        <v>9.5811232449297972</v>
      </c>
      <c r="E22" s="141">
        <f>D22-C22</f>
        <v>9.291068304380623E-2</v>
      </c>
    </row>
    <row r="23" spans="2:12" ht="15" customHeight="1">
      <c r="B23" s="105" t="s">
        <v>58</v>
      </c>
      <c r="C23" s="114"/>
      <c r="D23" s="114"/>
      <c r="E23" s="142"/>
    </row>
    <row r="24" spans="2:12" ht="15" customHeight="1">
      <c r="B24" s="107" t="s">
        <v>106</v>
      </c>
      <c r="C24" s="108">
        <v>2.2165675941796432</v>
      </c>
      <c r="D24" s="108">
        <v>2.181843388625206</v>
      </c>
      <c r="E24" s="140">
        <f>D24-C24</f>
        <v>-3.4724205554437226E-2</v>
      </c>
    </row>
    <row r="25" spans="2:12" ht="15" customHeight="1">
      <c r="B25" s="110" t="s">
        <v>107</v>
      </c>
      <c r="C25" s="111">
        <v>2.2165675941796432</v>
      </c>
      <c r="D25" s="111">
        <v>2.181843388625206</v>
      </c>
      <c r="E25" s="141">
        <f>D25-C25</f>
        <v>-3.4724205554437226E-2</v>
      </c>
    </row>
    <row r="26" spans="2:12" ht="15" customHeight="1">
      <c r="B26" s="110" t="s">
        <v>108</v>
      </c>
      <c r="C26" s="111" t="s">
        <v>86</v>
      </c>
      <c r="D26" s="111" t="s">
        <v>86</v>
      </c>
      <c r="E26" s="141" t="s">
        <v>86</v>
      </c>
    </row>
    <row r="27" spans="2:12" ht="15" customHeight="1">
      <c r="B27" s="116" t="s">
        <v>109</v>
      </c>
      <c r="C27" s="116"/>
      <c r="D27" s="116"/>
      <c r="E27" s="116"/>
    </row>
    <row r="28" spans="2:12" ht="15" customHeight="1" thickBot="1"/>
    <row r="29" spans="2:12" ht="30" customHeight="1" thickBot="1">
      <c r="B29" s="64"/>
      <c r="C29" s="64"/>
      <c r="D29" s="64"/>
      <c r="E29" s="41" t="s">
        <v>45</v>
      </c>
      <c r="F29" s="64"/>
      <c r="G29" s="64"/>
      <c r="H29" s="64"/>
      <c r="I29" s="64"/>
      <c r="J29" s="64"/>
      <c r="K29" s="64"/>
      <c r="L29" s="64"/>
    </row>
  </sheetData>
  <mergeCells count="2">
    <mergeCell ref="B5:E5"/>
    <mergeCell ref="B27:E27"/>
  </mergeCells>
  <hyperlinks>
    <hyperlink ref="E29" location="'gráfico EM MUNICIPI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22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I20" sqref="I20"/>
    </sheetView>
  </sheetViews>
  <sheetFormatPr baseColWidth="10" defaultRowHeight="12.75"/>
  <cols>
    <col min="1" max="1" width="15.7109375" style="44" customWidth="1"/>
    <col min="2" max="2" width="12.7109375" style="44" customWidth="1"/>
    <col min="3" max="18" width="11.42578125" style="44"/>
    <col min="19" max="19" width="10.7109375" style="44" customWidth="1"/>
    <col min="20" max="25" width="11.42578125" style="44"/>
    <col min="26" max="26" width="14.42578125" style="44" customWidth="1"/>
    <col min="27" max="256" width="11.42578125" style="44"/>
    <col min="257" max="257" width="15.7109375" style="44" customWidth="1"/>
    <col min="258" max="258" width="12.7109375" style="44" customWidth="1"/>
    <col min="259" max="274" width="11.42578125" style="44"/>
    <col min="275" max="275" width="10.7109375" style="44" customWidth="1"/>
    <col min="276" max="281" width="11.42578125" style="44"/>
    <col min="282" max="282" width="14.42578125" style="44" customWidth="1"/>
    <col min="283" max="512" width="11.42578125" style="44"/>
    <col min="513" max="513" width="15.7109375" style="44" customWidth="1"/>
    <col min="514" max="514" width="12.7109375" style="44" customWidth="1"/>
    <col min="515" max="530" width="11.42578125" style="44"/>
    <col min="531" max="531" width="10.7109375" style="44" customWidth="1"/>
    <col min="532" max="537" width="11.42578125" style="44"/>
    <col min="538" max="538" width="14.42578125" style="44" customWidth="1"/>
    <col min="539" max="768" width="11.42578125" style="44"/>
    <col min="769" max="769" width="15.7109375" style="44" customWidth="1"/>
    <col min="770" max="770" width="12.7109375" style="44" customWidth="1"/>
    <col min="771" max="786" width="11.42578125" style="44"/>
    <col min="787" max="787" width="10.7109375" style="44" customWidth="1"/>
    <col min="788" max="793" width="11.42578125" style="44"/>
    <col min="794" max="794" width="14.42578125" style="44" customWidth="1"/>
    <col min="795" max="1024" width="11.42578125" style="44"/>
    <col min="1025" max="1025" width="15.7109375" style="44" customWidth="1"/>
    <col min="1026" max="1026" width="12.7109375" style="44" customWidth="1"/>
    <col min="1027" max="1042" width="11.42578125" style="44"/>
    <col min="1043" max="1043" width="10.7109375" style="44" customWidth="1"/>
    <col min="1044" max="1049" width="11.42578125" style="44"/>
    <col min="1050" max="1050" width="14.42578125" style="44" customWidth="1"/>
    <col min="1051" max="1280" width="11.42578125" style="44"/>
    <col min="1281" max="1281" width="15.7109375" style="44" customWidth="1"/>
    <col min="1282" max="1282" width="12.7109375" style="44" customWidth="1"/>
    <col min="1283" max="1298" width="11.42578125" style="44"/>
    <col min="1299" max="1299" width="10.7109375" style="44" customWidth="1"/>
    <col min="1300" max="1305" width="11.42578125" style="44"/>
    <col min="1306" max="1306" width="14.42578125" style="44" customWidth="1"/>
    <col min="1307" max="1536" width="11.42578125" style="44"/>
    <col min="1537" max="1537" width="15.7109375" style="44" customWidth="1"/>
    <col min="1538" max="1538" width="12.7109375" style="44" customWidth="1"/>
    <col min="1539" max="1554" width="11.42578125" style="44"/>
    <col min="1555" max="1555" width="10.7109375" style="44" customWidth="1"/>
    <col min="1556" max="1561" width="11.42578125" style="44"/>
    <col min="1562" max="1562" width="14.42578125" style="44" customWidth="1"/>
    <col min="1563" max="1792" width="11.42578125" style="44"/>
    <col min="1793" max="1793" width="15.7109375" style="44" customWidth="1"/>
    <col min="1794" max="1794" width="12.7109375" style="44" customWidth="1"/>
    <col min="1795" max="1810" width="11.42578125" style="44"/>
    <col min="1811" max="1811" width="10.7109375" style="44" customWidth="1"/>
    <col min="1812" max="1817" width="11.42578125" style="44"/>
    <col min="1818" max="1818" width="14.42578125" style="44" customWidth="1"/>
    <col min="1819" max="2048" width="11.42578125" style="44"/>
    <col min="2049" max="2049" width="15.7109375" style="44" customWidth="1"/>
    <col min="2050" max="2050" width="12.7109375" style="44" customWidth="1"/>
    <col min="2051" max="2066" width="11.42578125" style="44"/>
    <col min="2067" max="2067" width="10.7109375" style="44" customWidth="1"/>
    <col min="2068" max="2073" width="11.42578125" style="44"/>
    <col min="2074" max="2074" width="14.42578125" style="44" customWidth="1"/>
    <col min="2075" max="2304" width="11.42578125" style="44"/>
    <col min="2305" max="2305" width="15.7109375" style="44" customWidth="1"/>
    <col min="2306" max="2306" width="12.7109375" style="44" customWidth="1"/>
    <col min="2307" max="2322" width="11.42578125" style="44"/>
    <col min="2323" max="2323" width="10.7109375" style="44" customWidth="1"/>
    <col min="2324" max="2329" width="11.42578125" style="44"/>
    <col min="2330" max="2330" width="14.42578125" style="44" customWidth="1"/>
    <col min="2331" max="2560" width="11.42578125" style="44"/>
    <col min="2561" max="2561" width="15.7109375" style="44" customWidth="1"/>
    <col min="2562" max="2562" width="12.7109375" style="44" customWidth="1"/>
    <col min="2563" max="2578" width="11.42578125" style="44"/>
    <col min="2579" max="2579" width="10.7109375" style="44" customWidth="1"/>
    <col min="2580" max="2585" width="11.42578125" style="44"/>
    <col min="2586" max="2586" width="14.42578125" style="44" customWidth="1"/>
    <col min="2587" max="2816" width="11.42578125" style="44"/>
    <col min="2817" max="2817" width="15.7109375" style="44" customWidth="1"/>
    <col min="2818" max="2818" width="12.7109375" style="44" customWidth="1"/>
    <col min="2819" max="2834" width="11.42578125" style="44"/>
    <col min="2835" max="2835" width="10.7109375" style="44" customWidth="1"/>
    <col min="2836" max="2841" width="11.42578125" style="44"/>
    <col min="2842" max="2842" width="14.42578125" style="44" customWidth="1"/>
    <col min="2843" max="3072" width="11.42578125" style="44"/>
    <col min="3073" max="3073" width="15.7109375" style="44" customWidth="1"/>
    <col min="3074" max="3074" width="12.7109375" style="44" customWidth="1"/>
    <col min="3075" max="3090" width="11.42578125" style="44"/>
    <col min="3091" max="3091" width="10.7109375" style="44" customWidth="1"/>
    <col min="3092" max="3097" width="11.42578125" style="44"/>
    <col min="3098" max="3098" width="14.42578125" style="44" customWidth="1"/>
    <col min="3099" max="3328" width="11.42578125" style="44"/>
    <col min="3329" max="3329" width="15.7109375" style="44" customWidth="1"/>
    <col min="3330" max="3330" width="12.7109375" style="44" customWidth="1"/>
    <col min="3331" max="3346" width="11.42578125" style="44"/>
    <col min="3347" max="3347" width="10.7109375" style="44" customWidth="1"/>
    <col min="3348" max="3353" width="11.42578125" style="44"/>
    <col min="3354" max="3354" width="14.42578125" style="44" customWidth="1"/>
    <col min="3355" max="3584" width="11.42578125" style="44"/>
    <col min="3585" max="3585" width="15.7109375" style="44" customWidth="1"/>
    <col min="3586" max="3586" width="12.7109375" style="44" customWidth="1"/>
    <col min="3587" max="3602" width="11.42578125" style="44"/>
    <col min="3603" max="3603" width="10.7109375" style="44" customWidth="1"/>
    <col min="3604" max="3609" width="11.42578125" style="44"/>
    <col min="3610" max="3610" width="14.42578125" style="44" customWidth="1"/>
    <col min="3611" max="3840" width="11.42578125" style="44"/>
    <col min="3841" max="3841" width="15.7109375" style="44" customWidth="1"/>
    <col min="3842" max="3842" width="12.7109375" style="44" customWidth="1"/>
    <col min="3843" max="3858" width="11.42578125" style="44"/>
    <col min="3859" max="3859" width="10.7109375" style="44" customWidth="1"/>
    <col min="3860" max="3865" width="11.42578125" style="44"/>
    <col min="3866" max="3866" width="14.42578125" style="44" customWidth="1"/>
    <col min="3867" max="4096" width="11.42578125" style="44"/>
    <col min="4097" max="4097" width="15.7109375" style="44" customWidth="1"/>
    <col min="4098" max="4098" width="12.7109375" style="44" customWidth="1"/>
    <col min="4099" max="4114" width="11.42578125" style="44"/>
    <col min="4115" max="4115" width="10.7109375" style="44" customWidth="1"/>
    <col min="4116" max="4121" width="11.42578125" style="44"/>
    <col min="4122" max="4122" width="14.42578125" style="44" customWidth="1"/>
    <col min="4123" max="4352" width="11.42578125" style="44"/>
    <col min="4353" max="4353" width="15.7109375" style="44" customWidth="1"/>
    <col min="4354" max="4354" width="12.7109375" style="44" customWidth="1"/>
    <col min="4355" max="4370" width="11.42578125" style="44"/>
    <col min="4371" max="4371" width="10.7109375" style="44" customWidth="1"/>
    <col min="4372" max="4377" width="11.42578125" style="44"/>
    <col min="4378" max="4378" width="14.42578125" style="44" customWidth="1"/>
    <col min="4379" max="4608" width="11.42578125" style="44"/>
    <col min="4609" max="4609" width="15.7109375" style="44" customWidth="1"/>
    <col min="4610" max="4610" width="12.7109375" style="44" customWidth="1"/>
    <col min="4611" max="4626" width="11.42578125" style="44"/>
    <col min="4627" max="4627" width="10.7109375" style="44" customWidth="1"/>
    <col min="4628" max="4633" width="11.42578125" style="44"/>
    <col min="4634" max="4634" width="14.42578125" style="44" customWidth="1"/>
    <col min="4635" max="4864" width="11.42578125" style="44"/>
    <col min="4865" max="4865" width="15.7109375" style="44" customWidth="1"/>
    <col min="4866" max="4866" width="12.7109375" style="44" customWidth="1"/>
    <col min="4867" max="4882" width="11.42578125" style="44"/>
    <col min="4883" max="4883" width="10.7109375" style="44" customWidth="1"/>
    <col min="4884" max="4889" width="11.42578125" style="44"/>
    <col min="4890" max="4890" width="14.42578125" style="44" customWidth="1"/>
    <col min="4891" max="5120" width="11.42578125" style="44"/>
    <col min="5121" max="5121" width="15.7109375" style="44" customWidth="1"/>
    <col min="5122" max="5122" width="12.7109375" style="44" customWidth="1"/>
    <col min="5123" max="5138" width="11.42578125" style="44"/>
    <col min="5139" max="5139" width="10.7109375" style="44" customWidth="1"/>
    <col min="5140" max="5145" width="11.42578125" style="44"/>
    <col min="5146" max="5146" width="14.42578125" style="44" customWidth="1"/>
    <col min="5147" max="5376" width="11.42578125" style="44"/>
    <col min="5377" max="5377" width="15.7109375" style="44" customWidth="1"/>
    <col min="5378" max="5378" width="12.7109375" style="44" customWidth="1"/>
    <col min="5379" max="5394" width="11.42578125" style="44"/>
    <col min="5395" max="5395" width="10.7109375" style="44" customWidth="1"/>
    <col min="5396" max="5401" width="11.42578125" style="44"/>
    <col min="5402" max="5402" width="14.42578125" style="44" customWidth="1"/>
    <col min="5403" max="5632" width="11.42578125" style="44"/>
    <col min="5633" max="5633" width="15.7109375" style="44" customWidth="1"/>
    <col min="5634" max="5634" width="12.7109375" style="44" customWidth="1"/>
    <col min="5635" max="5650" width="11.42578125" style="44"/>
    <col min="5651" max="5651" width="10.7109375" style="44" customWidth="1"/>
    <col min="5652" max="5657" width="11.42578125" style="44"/>
    <col min="5658" max="5658" width="14.42578125" style="44" customWidth="1"/>
    <col min="5659" max="5888" width="11.42578125" style="44"/>
    <col min="5889" max="5889" width="15.7109375" style="44" customWidth="1"/>
    <col min="5890" max="5890" width="12.7109375" style="44" customWidth="1"/>
    <col min="5891" max="5906" width="11.42578125" style="44"/>
    <col min="5907" max="5907" width="10.7109375" style="44" customWidth="1"/>
    <col min="5908" max="5913" width="11.42578125" style="44"/>
    <col min="5914" max="5914" width="14.42578125" style="44" customWidth="1"/>
    <col min="5915" max="6144" width="11.42578125" style="44"/>
    <col min="6145" max="6145" width="15.7109375" style="44" customWidth="1"/>
    <col min="6146" max="6146" width="12.7109375" style="44" customWidth="1"/>
    <col min="6147" max="6162" width="11.42578125" style="44"/>
    <col min="6163" max="6163" width="10.7109375" style="44" customWidth="1"/>
    <col min="6164" max="6169" width="11.42578125" style="44"/>
    <col min="6170" max="6170" width="14.42578125" style="44" customWidth="1"/>
    <col min="6171" max="6400" width="11.42578125" style="44"/>
    <col min="6401" max="6401" width="15.7109375" style="44" customWidth="1"/>
    <col min="6402" max="6402" width="12.7109375" style="44" customWidth="1"/>
    <col min="6403" max="6418" width="11.42578125" style="44"/>
    <col min="6419" max="6419" width="10.7109375" style="44" customWidth="1"/>
    <col min="6420" max="6425" width="11.42578125" style="44"/>
    <col min="6426" max="6426" width="14.42578125" style="44" customWidth="1"/>
    <col min="6427" max="6656" width="11.42578125" style="44"/>
    <col min="6657" max="6657" width="15.7109375" style="44" customWidth="1"/>
    <col min="6658" max="6658" width="12.7109375" style="44" customWidth="1"/>
    <col min="6659" max="6674" width="11.42578125" style="44"/>
    <col min="6675" max="6675" width="10.7109375" style="44" customWidth="1"/>
    <col min="6676" max="6681" width="11.42578125" style="44"/>
    <col min="6682" max="6682" width="14.42578125" style="44" customWidth="1"/>
    <col min="6683" max="6912" width="11.42578125" style="44"/>
    <col min="6913" max="6913" width="15.7109375" style="44" customWidth="1"/>
    <col min="6914" max="6914" width="12.7109375" style="44" customWidth="1"/>
    <col min="6915" max="6930" width="11.42578125" style="44"/>
    <col min="6931" max="6931" width="10.7109375" style="44" customWidth="1"/>
    <col min="6932" max="6937" width="11.42578125" style="44"/>
    <col min="6938" max="6938" width="14.42578125" style="44" customWidth="1"/>
    <col min="6939" max="7168" width="11.42578125" style="44"/>
    <col min="7169" max="7169" width="15.7109375" style="44" customWidth="1"/>
    <col min="7170" max="7170" width="12.7109375" style="44" customWidth="1"/>
    <col min="7171" max="7186" width="11.42578125" style="44"/>
    <col min="7187" max="7187" width="10.7109375" style="44" customWidth="1"/>
    <col min="7188" max="7193" width="11.42578125" style="44"/>
    <col min="7194" max="7194" width="14.42578125" style="44" customWidth="1"/>
    <col min="7195" max="7424" width="11.42578125" style="44"/>
    <col min="7425" max="7425" width="15.7109375" style="44" customWidth="1"/>
    <col min="7426" max="7426" width="12.7109375" style="44" customWidth="1"/>
    <col min="7427" max="7442" width="11.42578125" style="44"/>
    <col min="7443" max="7443" width="10.7109375" style="44" customWidth="1"/>
    <col min="7444" max="7449" width="11.42578125" style="44"/>
    <col min="7450" max="7450" width="14.42578125" style="44" customWidth="1"/>
    <col min="7451" max="7680" width="11.42578125" style="44"/>
    <col min="7681" max="7681" width="15.7109375" style="44" customWidth="1"/>
    <col min="7682" max="7682" width="12.7109375" style="44" customWidth="1"/>
    <col min="7683" max="7698" width="11.42578125" style="44"/>
    <col min="7699" max="7699" width="10.7109375" style="44" customWidth="1"/>
    <col min="7700" max="7705" width="11.42578125" style="44"/>
    <col min="7706" max="7706" width="14.42578125" style="44" customWidth="1"/>
    <col min="7707" max="7936" width="11.42578125" style="44"/>
    <col min="7937" max="7937" width="15.7109375" style="44" customWidth="1"/>
    <col min="7938" max="7938" width="12.7109375" style="44" customWidth="1"/>
    <col min="7939" max="7954" width="11.42578125" style="44"/>
    <col min="7955" max="7955" width="10.7109375" style="44" customWidth="1"/>
    <col min="7956" max="7961" width="11.42578125" style="44"/>
    <col min="7962" max="7962" width="14.42578125" style="44" customWidth="1"/>
    <col min="7963" max="8192" width="11.42578125" style="44"/>
    <col min="8193" max="8193" width="15.7109375" style="44" customWidth="1"/>
    <col min="8194" max="8194" width="12.7109375" style="44" customWidth="1"/>
    <col min="8195" max="8210" width="11.42578125" style="44"/>
    <col min="8211" max="8211" width="10.7109375" style="44" customWidth="1"/>
    <col min="8212" max="8217" width="11.42578125" style="44"/>
    <col min="8218" max="8218" width="14.42578125" style="44" customWidth="1"/>
    <col min="8219" max="8448" width="11.42578125" style="44"/>
    <col min="8449" max="8449" width="15.7109375" style="44" customWidth="1"/>
    <col min="8450" max="8450" width="12.7109375" style="44" customWidth="1"/>
    <col min="8451" max="8466" width="11.42578125" style="44"/>
    <col min="8467" max="8467" width="10.7109375" style="44" customWidth="1"/>
    <col min="8468" max="8473" width="11.42578125" style="44"/>
    <col min="8474" max="8474" width="14.42578125" style="44" customWidth="1"/>
    <col min="8475" max="8704" width="11.42578125" style="44"/>
    <col min="8705" max="8705" width="15.7109375" style="44" customWidth="1"/>
    <col min="8706" max="8706" width="12.7109375" style="44" customWidth="1"/>
    <col min="8707" max="8722" width="11.42578125" style="44"/>
    <col min="8723" max="8723" width="10.7109375" style="44" customWidth="1"/>
    <col min="8724" max="8729" width="11.42578125" style="44"/>
    <col min="8730" max="8730" width="14.42578125" style="44" customWidth="1"/>
    <col min="8731" max="8960" width="11.42578125" style="44"/>
    <col min="8961" max="8961" width="15.7109375" style="44" customWidth="1"/>
    <col min="8962" max="8962" width="12.7109375" style="44" customWidth="1"/>
    <col min="8963" max="8978" width="11.42578125" style="44"/>
    <col min="8979" max="8979" width="10.7109375" style="44" customWidth="1"/>
    <col min="8980" max="8985" width="11.42578125" style="44"/>
    <col min="8986" max="8986" width="14.42578125" style="44" customWidth="1"/>
    <col min="8987" max="9216" width="11.42578125" style="44"/>
    <col min="9217" max="9217" width="15.7109375" style="44" customWidth="1"/>
    <col min="9218" max="9218" width="12.7109375" style="44" customWidth="1"/>
    <col min="9219" max="9234" width="11.42578125" style="44"/>
    <col min="9235" max="9235" width="10.7109375" style="44" customWidth="1"/>
    <col min="9236" max="9241" width="11.42578125" style="44"/>
    <col min="9242" max="9242" width="14.42578125" style="44" customWidth="1"/>
    <col min="9243" max="9472" width="11.42578125" style="44"/>
    <col min="9473" max="9473" width="15.7109375" style="44" customWidth="1"/>
    <col min="9474" max="9474" width="12.7109375" style="44" customWidth="1"/>
    <col min="9475" max="9490" width="11.42578125" style="44"/>
    <col min="9491" max="9491" width="10.7109375" style="44" customWidth="1"/>
    <col min="9492" max="9497" width="11.42578125" style="44"/>
    <col min="9498" max="9498" width="14.42578125" style="44" customWidth="1"/>
    <col min="9499" max="9728" width="11.42578125" style="44"/>
    <col min="9729" max="9729" width="15.7109375" style="44" customWidth="1"/>
    <col min="9730" max="9730" width="12.7109375" style="44" customWidth="1"/>
    <col min="9731" max="9746" width="11.42578125" style="44"/>
    <col min="9747" max="9747" width="10.7109375" style="44" customWidth="1"/>
    <col min="9748" max="9753" width="11.42578125" style="44"/>
    <col min="9754" max="9754" width="14.42578125" style="44" customWidth="1"/>
    <col min="9755" max="9984" width="11.42578125" style="44"/>
    <col min="9985" max="9985" width="15.7109375" style="44" customWidth="1"/>
    <col min="9986" max="9986" width="12.7109375" style="44" customWidth="1"/>
    <col min="9987" max="10002" width="11.42578125" style="44"/>
    <col min="10003" max="10003" width="10.7109375" style="44" customWidth="1"/>
    <col min="10004" max="10009" width="11.42578125" style="44"/>
    <col min="10010" max="10010" width="14.42578125" style="44" customWidth="1"/>
    <col min="10011" max="10240" width="11.42578125" style="44"/>
    <col min="10241" max="10241" width="15.7109375" style="44" customWidth="1"/>
    <col min="10242" max="10242" width="12.7109375" style="44" customWidth="1"/>
    <col min="10243" max="10258" width="11.42578125" style="44"/>
    <col min="10259" max="10259" width="10.7109375" style="44" customWidth="1"/>
    <col min="10260" max="10265" width="11.42578125" style="44"/>
    <col min="10266" max="10266" width="14.42578125" style="44" customWidth="1"/>
    <col min="10267" max="10496" width="11.42578125" style="44"/>
    <col min="10497" max="10497" width="15.7109375" style="44" customWidth="1"/>
    <col min="10498" max="10498" width="12.7109375" style="44" customWidth="1"/>
    <col min="10499" max="10514" width="11.42578125" style="44"/>
    <col min="10515" max="10515" width="10.7109375" style="44" customWidth="1"/>
    <col min="10516" max="10521" width="11.42578125" style="44"/>
    <col min="10522" max="10522" width="14.42578125" style="44" customWidth="1"/>
    <col min="10523" max="10752" width="11.42578125" style="44"/>
    <col min="10753" max="10753" width="15.7109375" style="44" customWidth="1"/>
    <col min="10754" max="10754" width="12.7109375" style="44" customWidth="1"/>
    <col min="10755" max="10770" width="11.42578125" style="44"/>
    <col min="10771" max="10771" width="10.7109375" style="44" customWidth="1"/>
    <col min="10772" max="10777" width="11.42578125" style="44"/>
    <col min="10778" max="10778" width="14.42578125" style="44" customWidth="1"/>
    <col min="10779" max="11008" width="11.42578125" style="44"/>
    <col min="11009" max="11009" width="15.7109375" style="44" customWidth="1"/>
    <col min="11010" max="11010" width="12.7109375" style="44" customWidth="1"/>
    <col min="11011" max="11026" width="11.42578125" style="44"/>
    <col min="11027" max="11027" width="10.7109375" style="44" customWidth="1"/>
    <col min="11028" max="11033" width="11.42578125" style="44"/>
    <col min="11034" max="11034" width="14.42578125" style="44" customWidth="1"/>
    <col min="11035" max="11264" width="11.42578125" style="44"/>
    <col min="11265" max="11265" width="15.7109375" style="44" customWidth="1"/>
    <col min="11266" max="11266" width="12.7109375" style="44" customWidth="1"/>
    <col min="11267" max="11282" width="11.42578125" style="44"/>
    <col min="11283" max="11283" width="10.7109375" style="44" customWidth="1"/>
    <col min="11284" max="11289" width="11.42578125" style="44"/>
    <col min="11290" max="11290" width="14.42578125" style="44" customWidth="1"/>
    <col min="11291" max="11520" width="11.42578125" style="44"/>
    <col min="11521" max="11521" width="15.7109375" style="44" customWidth="1"/>
    <col min="11522" max="11522" width="12.7109375" style="44" customWidth="1"/>
    <col min="11523" max="11538" width="11.42578125" style="44"/>
    <col min="11539" max="11539" width="10.7109375" style="44" customWidth="1"/>
    <col min="11540" max="11545" width="11.42578125" style="44"/>
    <col min="11546" max="11546" width="14.42578125" style="44" customWidth="1"/>
    <col min="11547" max="11776" width="11.42578125" style="44"/>
    <col min="11777" max="11777" width="15.7109375" style="44" customWidth="1"/>
    <col min="11778" max="11778" width="12.7109375" style="44" customWidth="1"/>
    <col min="11779" max="11794" width="11.42578125" style="44"/>
    <col min="11795" max="11795" width="10.7109375" style="44" customWidth="1"/>
    <col min="11796" max="11801" width="11.42578125" style="44"/>
    <col min="11802" max="11802" width="14.42578125" style="44" customWidth="1"/>
    <col min="11803" max="12032" width="11.42578125" style="44"/>
    <col min="12033" max="12033" width="15.7109375" style="44" customWidth="1"/>
    <col min="12034" max="12034" width="12.7109375" style="44" customWidth="1"/>
    <col min="12035" max="12050" width="11.42578125" style="44"/>
    <col min="12051" max="12051" width="10.7109375" style="44" customWidth="1"/>
    <col min="12052" max="12057" width="11.42578125" style="44"/>
    <col min="12058" max="12058" width="14.42578125" style="44" customWidth="1"/>
    <col min="12059" max="12288" width="11.42578125" style="44"/>
    <col min="12289" max="12289" width="15.7109375" style="44" customWidth="1"/>
    <col min="12290" max="12290" width="12.7109375" style="44" customWidth="1"/>
    <col min="12291" max="12306" width="11.42578125" style="44"/>
    <col min="12307" max="12307" width="10.7109375" style="44" customWidth="1"/>
    <col min="12308" max="12313" width="11.42578125" style="44"/>
    <col min="12314" max="12314" width="14.42578125" style="44" customWidth="1"/>
    <col min="12315" max="12544" width="11.42578125" style="44"/>
    <col min="12545" max="12545" width="15.7109375" style="44" customWidth="1"/>
    <col min="12546" max="12546" width="12.7109375" style="44" customWidth="1"/>
    <col min="12547" max="12562" width="11.42578125" style="44"/>
    <col min="12563" max="12563" width="10.7109375" style="44" customWidth="1"/>
    <col min="12564" max="12569" width="11.42578125" style="44"/>
    <col min="12570" max="12570" width="14.42578125" style="44" customWidth="1"/>
    <col min="12571" max="12800" width="11.42578125" style="44"/>
    <col min="12801" max="12801" width="15.7109375" style="44" customWidth="1"/>
    <col min="12802" max="12802" width="12.7109375" style="44" customWidth="1"/>
    <col min="12803" max="12818" width="11.42578125" style="44"/>
    <col min="12819" max="12819" width="10.7109375" style="44" customWidth="1"/>
    <col min="12820" max="12825" width="11.42578125" style="44"/>
    <col min="12826" max="12826" width="14.42578125" style="44" customWidth="1"/>
    <col min="12827" max="13056" width="11.42578125" style="44"/>
    <col min="13057" max="13057" width="15.7109375" style="44" customWidth="1"/>
    <col min="13058" max="13058" width="12.7109375" style="44" customWidth="1"/>
    <col min="13059" max="13074" width="11.42578125" style="44"/>
    <col min="13075" max="13075" width="10.7109375" style="44" customWidth="1"/>
    <col min="13076" max="13081" width="11.42578125" style="44"/>
    <col min="13082" max="13082" width="14.42578125" style="44" customWidth="1"/>
    <col min="13083" max="13312" width="11.42578125" style="44"/>
    <col min="13313" max="13313" width="15.7109375" style="44" customWidth="1"/>
    <col min="13314" max="13314" width="12.7109375" style="44" customWidth="1"/>
    <col min="13315" max="13330" width="11.42578125" style="44"/>
    <col min="13331" max="13331" width="10.7109375" style="44" customWidth="1"/>
    <col min="13332" max="13337" width="11.42578125" style="44"/>
    <col min="13338" max="13338" width="14.42578125" style="44" customWidth="1"/>
    <col min="13339" max="13568" width="11.42578125" style="44"/>
    <col min="13569" max="13569" width="15.7109375" style="44" customWidth="1"/>
    <col min="13570" max="13570" width="12.7109375" style="44" customWidth="1"/>
    <col min="13571" max="13586" width="11.42578125" style="44"/>
    <col min="13587" max="13587" width="10.7109375" style="44" customWidth="1"/>
    <col min="13588" max="13593" width="11.42578125" style="44"/>
    <col min="13594" max="13594" width="14.42578125" style="44" customWidth="1"/>
    <col min="13595" max="13824" width="11.42578125" style="44"/>
    <col min="13825" max="13825" width="15.7109375" style="44" customWidth="1"/>
    <col min="13826" max="13826" width="12.7109375" style="44" customWidth="1"/>
    <col min="13827" max="13842" width="11.42578125" style="44"/>
    <col min="13843" max="13843" width="10.7109375" style="44" customWidth="1"/>
    <col min="13844" max="13849" width="11.42578125" style="44"/>
    <col min="13850" max="13850" width="14.42578125" style="44" customWidth="1"/>
    <col min="13851" max="14080" width="11.42578125" style="44"/>
    <col min="14081" max="14081" width="15.7109375" style="44" customWidth="1"/>
    <col min="14082" max="14082" width="12.7109375" style="44" customWidth="1"/>
    <col min="14083" max="14098" width="11.42578125" style="44"/>
    <col min="14099" max="14099" width="10.7109375" style="44" customWidth="1"/>
    <col min="14100" max="14105" width="11.42578125" style="44"/>
    <col min="14106" max="14106" width="14.42578125" style="44" customWidth="1"/>
    <col min="14107" max="14336" width="11.42578125" style="44"/>
    <col min="14337" max="14337" width="15.7109375" style="44" customWidth="1"/>
    <col min="14338" max="14338" width="12.7109375" style="44" customWidth="1"/>
    <col min="14339" max="14354" width="11.42578125" style="44"/>
    <col min="14355" max="14355" width="10.7109375" style="44" customWidth="1"/>
    <col min="14356" max="14361" width="11.42578125" style="44"/>
    <col min="14362" max="14362" width="14.42578125" style="44" customWidth="1"/>
    <col min="14363" max="14592" width="11.42578125" style="44"/>
    <col min="14593" max="14593" width="15.7109375" style="44" customWidth="1"/>
    <col min="14594" max="14594" width="12.7109375" style="44" customWidth="1"/>
    <col min="14595" max="14610" width="11.42578125" style="44"/>
    <col min="14611" max="14611" width="10.7109375" style="44" customWidth="1"/>
    <col min="14612" max="14617" width="11.42578125" style="44"/>
    <col min="14618" max="14618" width="14.42578125" style="44" customWidth="1"/>
    <col min="14619" max="14848" width="11.42578125" style="44"/>
    <col min="14849" max="14849" width="15.7109375" style="44" customWidth="1"/>
    <col min="14850" max="14850" width="12.7109375" style="44" customWidth="1"/>
    <col min="14851" max="14866" width="11.42578125" style="44"/>
    <col min="14867" max="14867" width="10.7109375" style="44" customWidth="1"/>
    <col min="14868" max="14873" width="11.42578125" style="44"/>
    <col min="14874" max="14874" width="14.42578125" style="44" customWidth="1"/>
    <col min="14875" max="15104" width="11.42578125" style="44"/>
    <col min="15105" max="15105" width="15.7109375" style="44" customWidth="1"/>
    <col min="15106" max="15106" width="12.7109375" style="44" customWidth="1"/>
    <col min="15107" max="15122" width="11.42578125" style="44"/>
    <col min="15123" max="15123" width="10.7109375" style="44" customWidth="1"/>
    <col min="15124" max="15129" width="11.42578125" style="44"/>
    <col min="15130" max="15130" width="14.42578125" style="44" customWidth="1"/>
    <col min="15131" max="15360" width="11.42578125" style="44"/>
    <col min="15361" max="15361" width="15.7109375" style="44" customWidth="1"/>
    <col min="15362" max="15362" width="12.7109375" style="44" customWidth="1"/>
    <col min="15363" max="15378" width="11.42578125" style="44"/>
    <col min="15379" max="15379" width="10.7109375" style="44" customWidth="1"/>
    <col min="15380" max="15385" width="11.42578125" style="44"/>
    <col min="15386" max="15386" width="14.42578125" style="44" customWidth="1"/>
    <col min="15387" max="15616" width="11.42578125" style="44"/>
    <col min="15617" max="15617" width="15.7109375" style="44" customWidth="1"/>
    <col min="15618" max="15618" width="12.7109375" style="44" customWidth="1"/>
    <col min="15619" max="15634" width="11.42578125" style="44"/>
    <col min="15635" max="15635" width="10.7109375" style="44" customWidth="1"/>
    <col min="15636" max="15641" width="11.42578125" style="44"/>
    <col min="15642" max="15642" width="14.42578125" style="44" customWidth="1"/>
    <col min="15643" max="15872" width="11.42578125" style="44"/>
    <col min="15873" max="15873" width="15.7109375" style="44" customWidth="1"/>
    <col min="15874" max="15874" width="12.7109375" style="44" customWidth="1"/>
    <col min="15875" max="15890" width="11.42578125" style="44"/>
    <col min="15891" max="15891" width="10.7109375" style="44" customWidth="1"/>
    <col min="15892" max="15897" width="11.42578125" style="44"/>
    <col min="15898" max="15898" width="14.42578125" style="44" customWidth="1"/>
    <col min="15899" max="16128" width="11.42578125" style="44"/>
    <col min="16129" max="16129" width="15.7109375" style="44" customWidth="1"/>
    <col min="16130" max="16130" width="12.7109375" style="44" customWidth="1"/>
    <col min="16131" max="16146" width="11.42578125" style="44"/>
    <col min="16147" max="16147" width="10.7109375" style="44" customWidth="1"/>
    <col min="16148" max="16153" width="11.42578125" style="44"/>
    <col min="16154" max="16154" width="14.42578125" style="44" customWidth="1"/>
    <col min="16155" max="16384" width="11.42578125" style="44"/>
  </cols>
  <sheetData>
    <row r="1" ht="25.5" customHeight="1"/>
    <row r="2" ht="25.5" customHeight="1"/>
    <row r="24" spans="2:12" ht="15.75" customHeight="1"/>
    <row r="27" spans="2:12" ht="15" customHeight="1" thickBot="1"/>
    <row r="28" spans="2:12" ht="30" customHeight="1" thickBot="1">
      <c r="B28" s="64"/>
      <c r="C28" s="64"/>
      <c r="D28" s="64"/>
      <c r="E28" s="64"/>
      <c r="F28" s="64"/>
      <c r="G28" s="64"/>
      <c r="H28" s="64"/>
      <c r="I28" s="41" t="s">
        <v>60</v>
      </c>
      <c r="J28" s="64"/>
      <c r="K28" s="64"/>
      <c r="L28" s="64"/>
    </row>
  </sheetData>
  <hyperlinks>
    <hyperlink ref="I28" location="'EM MUNICIPIO y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47">
    <tabColor rgb="FF000099"/>
    <pageSetUpPr autoPageBreaks="0" fitToPage="1"/>
  </sheetPr>
  <dimension ref="B1:L48"/>
  <sheetViews>
    <sheetView showGridLines="0" showRowColHeaders="0" showOutlineSymbols="0" topLeftCell="A16" zoomScaleNormal="100" workbookViewId="0">
      <selection activeCell="I20" sqref="I20"/>
    </sheetView>
  </sheetViews>
  <sheetFormatPr baseColWidth="10" defaultRowHeight="12.75"/>
  <cols>
    <col min="1" max="1" width="15.7109375" style="44" customWidth="1"/>
    <col min="2" max="2" width="23.7109375" style="44" customWidth="1"/>
    <col min="3" max="5" width="11.7109375" style="44" customWidth="1"/>
    <col min="6" max="6" width="11.42578125" style="44"/>
    <col min="7" max="7" width="23.7109375" style="44" customWidth="1"/>
    <col min="8" max="10" width="11.7109375" style="44" customWidth="1"/>
    <col min="11" max="11" width="10.7109375" style="44" customWidth="1"/>
    <col min="12" max="253" width="11.42578125" style="44"/>
    <col min="254" max="254" width="36.7109375" style="44" customWidth="1"/>
    <col min="255" max="255" width="12.7109375" style="44" customWidth="1"/>
    <col min="256" max="256" width="10.7109375" style="44" customWidth="1"/>
    <col min="257" max="257" width="12.7109375" style="44" customWidth="1"/>
    <col min="258" max="259" width="10.7109375" style="44" customWidth="1"/>
    <col min="260" max="266" width="11.42578125" style="44"/>
    <col min="267" max="267" width="13.28515625" style="44" customWidth="1"/>
    <col min="268" max="509" width="11.42578125" style="44"/>
    <col min="510" max="510" width="36.7109375" style="44" customWidth="1"/>
    <col min="511" max="511" width="12.7109375" style="44" customWidth="1"/>
    <col min="512" max="512" width="10.7109375" style="44" customWidth="1"/>
    <col min="513" max="513" width="12.7109375" style="44" customWidth="1"/>
    <col min="514" max="515" width="10.7109375" style="44" customWidth="1"/>
    <col min="516" max="522" width="11.42578125" style="44"/>
    <col min="523" max="523" width="13.28515625" style="44" customWidth="1"/>
    <col min="524" max="765" width="11.42578125" style="44"/>
    <col min="766" max="766" width="36.7109375" style="44" customWidth="1"/>
    <col min="767" max="767" width="12.7109375" style="44" customWidth="1"/>
    <col min="768" max="768" width="10.7109375" style="44" customWidth="1"/>
    <col min="769" max="769" width="12.7109375" style="44" customWidth="1"/>
    <col min="770" max="771" width="10.7109375" style="44" customWidth="1"/>
    <col min="772" max="778" width="11.42578125" style="44"/>
    <col min="779" max="779" width="13.28515625" style="44" customWidth="1"/>
    <col min="780" max="1021" width="11.42578125" style="44"/>
    <col min="1022" max="1022" width="36.7109375" style="44" customWidth="1"/>
    <col min="1023" max="1023" width="12.7109375" style="44" customWidth="1"/>
    <col min="1024" max="1024" width="10.7109375" style="44" customWidth="1"/>
    <col min="1025" max="1025" width="12.7109375" style="44" customWidth="1"/>
    <col min="1026" max="1027" width="10.7109375" style="44" customWidth="1"/>
    <col min="1028" max="1034" width="11.42578125" style="44"/>
    <col min="1035" max="1035" width="13.28515625" style="44" customWidth="1"/>
    <col min="1036" max="1277" width="11.42578125" style="44"/>
    <col min="1278" max="1278" width="36.7109375" style="44" customWidth="1"/>
    <col min="1279" max="1279" width="12.7109375" style="44" customWidth="1"/>
    <col min="1280" max="1280" width="10.7109375" style="44" customWidth="1"/>
    <col min="1281" max="1281" width="12.7109375" style="44" customWidth="1"/>
    <col min="1282" max="1283" width="10.7109375" style="44" customWidth="1"/>
    <col min="1284" max="1290" width="11.42578125" style="44"/>
    <col min="1291" max="1291" width="13.28515625" style="44" customWidth="1"/>
    <col min="1292" max="1533" width="11.42578125" style="44"/>
    <col min="1534" max="1534" width="36.7109375" style="44" customWidth="1"/>
    <col min="1535" max="1535" width="12.7109375" style="44" customWidth="1"/>
    <col min="1536" max="1536" width="10.7109375" style="44" customWidth="1"/>
    <col min="1537" max="1537" width="12.7109375" style="44" customWidth="1"/>
    <col min="1538" max="1539" width="10.7109375" style="44" customWidth="1"/>
    <col min="1540" max="1546" width="11.42578125" style="44"/>
    <col min="1547" max="1547" width="13.28515625" style="44" customWidth="1"/>
    <col min="1548" max="1789" width="11.42578125" style="44"/>
    <col min="1790" max="1790" width="36.7109375" style="44" customWidth="1"/>
    <col min="1791" max="1791" width="12.7109375" style="44" customWidth="1"/>
    <col min="1792" max="1792" width="10.7109375" style="44" customWidth="1"/>
    <col min="1793" max="1793" width="12.7109375" style="44" customWidth="1"/>
    <col min="1794" max="1795" width="10.7109375" style="44" customWidth="1"/>
    <col min="1796" max="1802" width="11.42578125" style="44"/>
    <col min="1803" max="1803" width="13.28515625" style="44" customWidth="1"/>
    <col min="1804" max="2045" width="11.42578125" style="44"/>
    <col min="2046" max="2046" width="36.7109375" style="44" customWidth="1"/>
    <col min="2047" max="2047" width="12.7109375" style="44" customWidth="1"/>
    <col min="2048" max="2048" width="10.7109375" style="44" customWidth="1"/>
    <col min="2049" max="2049" width="12.7109375" style="44" customWidth="1"/>
    <col min="2050" max="2051" width="10.7109375" style="44" customWidth="1"/>
    <col min="2052" max="2058" width="11.42578125" style="44"/>
    <col min="2059" max="2059" width="13.28515625" style="44" customWidth="1"/>
    <col min="2060" max="2301" width="11.42578125" style="44"/>
    <col min="2302" max="2302" width="36.7109375" style="44" customWidth="1"/>
    <col min="2303" max="2303" width="12.7109375" style="44" customWidth="1"/>
    <col min="2304" max="2304" width="10.7109375" style="44" customWidth="1"/>
    <col min="2305" max="2305" width="12.7109375" style="44" customWidth="1"/>
    <col min="2306" max="2307" width="10.7109375" style="44" customWidth="1"/>
    <col min="2308" max="2314" width="11.42578125" style="44"/>
    <col min="2315" max="2315" width="13.28515625" style="44" customWidth="1"/>
    <col min="2316" max="2557" width="11.42578125" style="44"/>
    <col min="2558" max="2558" width="36.7109375" style="44" customWidth="1"/>
    <col min="2559" max="2559" width="12.7109375" style="44" customWidth="1"/>
    <col min="2560" max="2560" width="10.7109375" style="44" customWidth="1"/>
    <col min="2561" max="2561" width="12.7109375" style="44" customWidth="1"/>
    <col min="2562" max="2563" width="10.7109375" style="44" customWidth="1"/>
    <col min="2564" max="2570" width="11.42578125" style="44"/>
    <col min="2571" max="2571" width="13.28515625" style="44" customWidth="1"/>
    <col min="2572" max="2813" width="11.42578125" style="44"/>
    <col min="2814" max="2814" width="36.7109375" style="44" customWidth="1"/>
    <col min="2815" max="2815" width="12.7109375" style="44" customWidth="1"/>
    <col min="2816" max="2816" width="10.7109375" style="44" customWidth="1"/>
    <col min="2817" max="2817" width="12.7109375" style="44" customWidth="1"/>
    <col min="2818" max="2819" width="10.7109375" style="44" customWidth="1"/>
    <col min="2820" max="2826" width="11.42578125" style="44"/>
    <col min="2827" max="2827" width="13.28515625" style="44" customWidth="1"/>
    <col min="2828" max="3069" width="11.42578125" style="44"/>
    <col min="3070" max="3070" width="36.7109375" style="44" customWidth="1"/>
    <col min="3071" max="3071" width="12.7109375" style="44" customWidth="1"/>
    <col min="3072" max="3072" width="10.7109375" style="44" customWidth="1"/>
    <col min="3073" max="3073" width="12.7109375" style="44" customWidth="1"/>
    <col min="3074" max="3075" width="10.7109375" style="44" customWidth="1"/>
    <col min="3076" max="3082" width="11.42578125" style="44"/>
    <col min="3083" max="3083" width="13.28515625" style="44" customWidth="1"/>
    <col min="3084" max="3325" width="11.42578125" style="44"/>
    <col min="3326" max="3326" width="36.7109375" style="44" customWidth="1"/>
    <col min="3327" max="3327" width="12.7109375" style="44" customWidth="1"/>
    <col min="3328" max="3328" width="10.7109375" style="44" customWidth="1"/>
    <col min="3329" max="3329" width="12.7109375" style="44" customWidth="1"/>
    <col min="3330" max="3331" width="10.7109375" style="44" customWidth="1"/>
    <col min="3332" max="3338" width="11.42578125" style="44"/>
    <col min="3339" max="3339" width="13.28515625" style="44" customWidth="1"/>
    <col min="3340" max="3581" width="11.42578125" style="44"/>
    <col min="3582" max="3582" width="36.7109375" style="44" customWidth="1"/>
    <col min="3583" max="3583" width="12.7109375" style="44" customWidth="1"/>
    <col min="3584" max="3584" width="10.7109375" style="44" customWidth="1"/>
    <col min="3585" max="3585" width="12.7109375" style="44" customWidth="1"/>
    <col min="3586" max="3587" width="10.7109375" style="44" customWidth="1"/>
    <col min="3588" max="3594" width="11.42578125" style="44"/>
    <col min="3595" max="3595" width="13.28515625" style="44" customWidth="1"/>
    <col min="3596" max="3837" width="11.42578125" style="44"/>
    <col min="3838" max="3838" width="36.7109375" style="44" customWidth="1"/>
    <col min="3839" max="3839" width="12.7109375" style="44" customWidth="1"/>
    <col min="3840" max="3840" width="10.7109375" style="44" customWidth="1"/>
    <col min="3841" max="3841" width="12.7109375" style="44" customWidth="1"/>
    <col min="3842" max="3843" width="10.7109375" style="44" customWidth="1"/>
    <col min="3844" max="3850" width="11.42578125" style="44"/>
    <col min="3851" max="3851" width="13.28515625" style="44" customWidth="1"/>
    <col min="3852" max="4093" width="11.42578125" style="44"/>
    <col min="4094" max="4094" width="36.7109375" style="44" customWidth="1"/>
    <col min="4095" max="4095" width="12.7109375" style="44" customWidth="1"/>
    <col min="4096" max="4096" width="10.7109375" style="44" customWidth="1"/>
    <col min="4097" max="4097" width="12.7109375" style="44" customWidth="1"/>
    <col min="4098" max="4099" width="10.7109375" style="44" customWidth="1"/>
    <col min="4100" max="4106" width="11.42578125" style="44"/>
    <col min="4107" max="4107" width="13.28515625" style="44" customWidth="1"/>
    <col min="4108" max="4349" width="11.42578125" style="44"/>
    <col min="4350" max="4350" width="36.7109375" style="44" customWidth="1"/>
    <col min="4351" max="4351" width="12.7109375" style="44" customWidth="1"/>
    <col min="4352" max="4352" width="10.7109375" style="44" customWidth="1"/>
    <col min="4353" max="4353" width="12.7109375" style="44" customWidth="1"/>
    <col min="4354" max="4355" width="10.7109375" style="44" customWidth="1"/>
    <col min="4356" max="4362" width="11.42578125" style="44"/>
    <col min="4363" max="4363" width="13.28515625" style="44" customWidth="1"/>
    <col min="4364" max="4605" width="11.42578125" style="44"/>
    <col min="4606" max="4606" width="36.7109375" style="44" customWidth="1"/>
    <col min="4607" max="4607" width="12.7109375" style="44" customWidth="1"/>
    <col min="4608" max="4608" width="10.7109375" style="44" customWidth="1"/>
    <col min="4609" max="4609" width="12.7109375" style="44" customWidth="1"/>
    <col min="4610" max="4611" width="10.7109375" style="44" customWidth="1"/>
    <col min="4612" max="4618" width="11.42578125" style="44"/>
    <col min="4619" max="4619" width="13.28515625" style="44" customWidth="1"/>
    <col min="4620" max="4861" width="11.42578125" style="44"/>
    <col min="4862" max="4862" width="36.7109375" style="44" customWidth="1"/>
    <col min="4863" max="4863" width="12.7109375" style="44" customWidth="1"/>
    <col min="4864" max="4864" width="10.7109375" style="44" customWidth="1"/>
    <col min="4865" max="4865" width="12.7109375" style="44" customWidth="1"/>
    <col min="4866" max="4867" width="10.7109375" style="44" customWidth="1"/>
    <col min="4868" max="4874" width="11.42578125" style="44"/>
    <col min="4875" max="4875" width="13.28515625" style="44" customWidth="1"/>
    <col min="4876" max="5117" width="11.42578125" style="44"/>
    <col min="5118" max="5118" width="36.7109375" style="44" customWidth="1"/>
    <col min="5119" max="5119" width="12.7109375" style="44" customWidth="1"/>
    <col min="5120" max="5120" width="10.7109375" style="44" customWidth="1"/>
    <col min="5121" max="5121" width="12.7109375" style="44" customWidth="1"/>
    <col min="5122" max="5123" width="10.7109375" style="44" customWidth="1"/>
    <col min="5124" max="5130" width="11.42578125" style="44"/>
    <col min="5131" max="5131" width="13.28515625" style="44" customWidth="1"/>
    <col min="5132" max="5373" width="11.42578125" style="44"/>
    <col min="5374" max="5374" width="36.7109375" style="44" customWidth="1"/>
    <col min="5375" max="5375" width="12.7109375" style="44" customWidth="1"/>
    <col min="5376" max="5376" width="10.7109375" style="44" customWidth="1"/>
    <col min="5377" max="5377" width="12.7109375" style="44" customWidth="1"/>
    <col min="5378" max="5379" width="10.7109375" style="44" customWidth="1"/>
    <col min="5380" max="5386" width="11.42578125" style="44"/>
    <col min="5387" max="5387" width="13.28515625" style="44" customWidth="1"/>
    <col min="5388" max="5629" width="11.42578125" style="44"/>
    <col min="5630" max="5630" width="36.7109375" style="44" customWidth="1"/>
    <col min="5631" max="5631" width="12.7109375" style="44" customWidth="1"/>
    <col min="5632" max="5632" width="10.7109375" style="44" customWidth="1"/>
    <col min="5633" max="5633" width="12.7109375" style="44" customWidth="1"/>
    <col min="5634" max="5635" width="10.7109375" style="44" customWidth="1"/>
    <col min="5636" max="5642" width="11.42578125" style="44"/>
    <col min="5643" max="5643" width="13.28515625" style="44" customWidth="1"/>
    <col min="5644" max="5885" width="11.42578125" style="44"/>
    <col min="5886" max="5886" width="36.7109375" style="44" customWidth="1"/>
    <col min="5887" max="5887" width="12.7109375" style="44" customWidth="1"/>
    <col min="5888" max="5888" width="10.7109375" style="44" customWidth="1"/>
    <col min="5889" max="5889" width="12.7109375" style="44" customWidth="1"/>
    <col min="5890" max="5891" width="10.7109375" style="44" customWidth="1"/>
    <col min="5892" max="5898" width="11.42578125" style="44"/>
    <col min="5899" max="5899" width="13.28515625" style="44" customWidth="1"/>
    <col min="5900" max="6141" width="11.42578125" style="44"/>
    <col min="6142" max="6142" width="36.7109375" style="44" customWidth="1"/>
    <col min="6143" max="6143" width="12.7109375" style="44" customWidth="1"/>
    <col min="6144" max="6144" width="10.7109375" style="44" customWidth="1"/>
    <col min="6145" max="6145" width="12.7109375" style="44" customWidth="1"/>
    <col min="6146" max="6147" width="10.7109375" style="44" customWidth="1"/>
    <col min="6148" max="6154" width="11.42578125" style="44"/>
    <col min="6155" max="6155" width="13.28515625" style="44" customWidth="1"/>
    <col min="6156" max="6397" width="11.42578125" style="44"/>
    <col min="6398" max="6398" width="36.7109375" style="44" customWidth="1"/>
    <col min="6399" max="6399" width="12.7109375" style="44" customWidth="1"/>
    <col min="6400" max="6400" width="10.7109375" style="44" customWidth="1"/>
    <col min="6401" max="6401" width="12.7109375" style="44" customWidth="1"/>
    <col min="6402" max="6403" width="10.7109375" style="44" customWidth="1"/>
    <col min="6404" max="6410" width="11.42578125" style="44"/>
    <col min="6411" max="6411" width="13.28515625" style="44" customWidth="1"/>
    <col min="6412" max="6653" width="11.42578125" style="44"/>
    <col min="6654" max="6654" width="36.7109375" style="44" customWidth="1"/>
    <col min="6655" max="6655" width="12.7109375" style="44" customWidth="1"/>
    <col min="6656" max="6656" width="10.7109375" style="44" customWidth="1"/>
    <col min="6657" max="6657" width="12.7109375" style="44" customWidth="1"/>
    <col min="6658" max="6659" width="10.7109375" style="44" customWidth="1"/>
    <col min="6660" max="6666" width="11.42578125" style="44"/>
    <col min="6667" max="6667" width="13.28515625" style="44" customWidth="1"/>
    <col min="6668" max="6909" width="11.42578125" style="44"/>
    <col min="6910" max="6910" width="36.7109375" style="44" customWidth="1"/>
    <col min="6911" max="6911" width="12.7109375" style="44" customWidth="1"/>
    <col min="6912" max="6912" width="10.7109375" style="44" customWidth="1"/>
    <col min="6913" max="6913" width="12.7109375" style="44" customWidth="1"/>
    <col min="6914" max="6915" width="10.7109375" style="44" customWidth="1"/>
    <col min="6916" max="6922" width="11.42578125" style="44"/>
    <col min="6923" max="6923" width="13.28515625" style="44" customWidth="1"/>
    <col min="6924" max="7165" width="11.42578125" style="44"/>
    <col min="7166" max="7166" width="36.7109375" style="44" customWidth="1"/>
    <col min="7167" max="7167" width="12.7109375" style="44" customWidth="1"/>
    <col min="7168" max="7168" width="10.7109375" style="44" customWidth="1"/>
    <col min="7169" max="7169" width="12.7109375" style="44" customWidth="1"/>
    <col min="7170" max="7171" width="10.7109375" style="44" customWidth="1"/>
    <col min="7172" max="7178" width="11.42578125" style="44"/>
    <col min="7179" max="7179" width="13.28515625" style="44" customWidth="1"/>
    <col min="7180" max="7421" width="11.42578125" style="44"/>
    <col min="7422" max="7422" width="36.7109375" style="44" customWidth="1"/>
    <col min="7423" max="7423" width="12.7109375" style="44" customWidth="1"/>
    <col min="7424" max="7424" width="10.7109375" style="44" customWidth="1"/>
    <col min="7425" max="7425" width="12.7109375" style="44" customWidth="1"/>
    <col min="7426" max="7427" width="10.7109375" style="44" customWidth="1"/>
    <col min="7428" max="7434" width="11.42578125" style="44"/>
    <col min="7435" max="7435" width="13.28515625" style="44" customWidth="1"/>
    <col min="7436" max="7677" width="11.42578125" style="44"/>
    <col min="7678" max="7678" width="36.7109375" style="44" customWidth="1"/>
    <col min="7679" max="7679" width="12.7109375" style="44" customWidth="1"/>
    <col min="7680" max="7680" width="10.7109375" style="44" customWidth="1"/>
    <col min="7681" max="7681" width="12.7109375" style="44" customWidth="1"/>
    <col min="7682" max="7683" width="10.7109375" style="44" customWidth="1"/>
    <col min="7684" max="7690" width="11.42578125" style="44"/>
    <col min="7691" max="7691" width="13.28515625" style="44" customWidth="1"/>
    <col min="7692" max="7933" width="11.42578125" style="44"/>
    <col min="7934" max="7934" width="36.7109375" style="44" customWidth="1"/>
    <col min="7935" max="7935" width="12.7109375" style="44" customWidth="1"/>
    <col min="7936" max="7936" width="10.7109375" style="44" customWidth="1"/>
    <col min="7937" max="7937" width="12.7109375" style="44" customWidth="1"/>
    <col min="7938" max="7939" width="10.7109375" style="44" customWidth="1"/>
    <col min="7940" max="7946" width="11.42578125" style="44"/>
    <col min="7947" max="7947" width="13.28515625" style="44" customWidth="1"/>
    <col min="7948" max="8189" width="11.42578125" style="44"/>
    <col min="8190" max="8190" width="36.7109375" style="44" customWidth="1"/>
    <col min="8191" max="8191" width="12.7109375" style="44" customWidth="1"/>
    <col min="8192" max="8192" width="10.7109375" style="44" customWidth="1"/>
    <col min="8193" max="8193" width="12.7109375" style="44" customWidth="1"/>
    <col min="8194" max="8195" width="10.7109375" style="44" customWidth="1"/>
    <col min="8196" max="8202" width="11.42578125" style="44"/>
    <col min="8203" max="8203" width="13.28515625" style="44" customWidth="1"/>
    <col min="8204" max="8445" width="11.42578125" style="44"/>
    <col min="8446" max="8446" width="36.7109375" style="44" customWidth="1"/>
    <col min="8447" max="8447" width="12.7109375" style="44" customWidth="1"/>
    <col min="8448" max="8448" width="10.7109375" style="44" customWidth="1"/>
    <col min="8449" max="8449" width="12.7109375" style="44" customWidth="1"/>
    <col min="8450" max="8451" width="10.7109375" style="44" customWidth="1"/>
    <col min="8452" max="8458" width="11.42578125" style="44"/>
    <col min="8459" max="8459" width="13.28515625" style="44" customWidth="1"/>
    <col min="8460" max="8701" width="11.42578125" style="44"/>
    <col min="8702" max="8702" width="36.7109375" style="44" customWidth="1"/>
    <col min="8703" max="8703" width="12.7109375" style="44" customWidth="1"/>
    <col min="8704" max="8704" width="10.7109375" style="44" customWidth="1"/>
    <col min="8705" max="8705" width="12.7109375" style="44" customWidth="1"/>
    <col min="8706" max="8707" width="10.7109375" style="44" customWidth="1"/>
    <col min="8708" max="8714" width="11.42578125" style="44"/>
    <col min="8715" max="8715" width="13.28515625" style="44" customWidth="1"/>
    <col min="8716" max="8957" width="11.42578125" style="44"/>
    <col min="8958" max="8958" width="36.7109375" style="44" customWidth="1"/>
    <col min="8959" max="8959" width="12.7109375" style="44" customWidth="1"/>
    <col min="8960" max="8960" width="10.7109375" style="44" customWidth="1"/>
    <col min="8961" max="8961" width="12.7109375" style="44" customWidth="1"/>
    <col min="8962" max="8963" width="10.7109375" style="44" customWidth="1"/>
    <col min="8964" max="8970" width="11.42578125" style="44"/>
    <col min="8971" max="8971" width="13.28515625" style="44" customWidth="1"/>
    <col min="8972" max="9213" width="11.42578125" style="44"/>
    <col min="9214" max="9214" width="36.7109375" style="44" customWidth="1"/>
    <col min="9215" max="9215" width="12.7109375" style="44" customWidth="1"/>
    <col min="9216" max="9216" width="10.7109375" style="44" customWidth="1"/>
    <col min="9217" max="9217" width="12.7109375" style="44" customWidth="1"/>
    <col min="9218" max="9219" width="10.7109375" style="44" customWidth="1"/>
    <col min="9220" max="9226" width="11.42578125" style="44"/>
    <col min="9227" max="9227" width="13.28515625" style="44" customWidth="1"/>
    <col min="9228" max="9469" width="11.42578125" style="44"/>
    <col min="9470" max="9470" width="36.7109375" style="44" customWidth="1"/>
    <col min="9471" max="9471" width="12.7109375" style="44" customWidth="1"/>
    <col min="9472" max="9472" width="10.7109375" style="44" customWidth="1"/>
    <col min="9473" max="9473" width="12.7109375" style="44" customWidth="1"/>
    <col min="9474" max="9475" width="10.7109375" style="44" customWidth="1"/>
    <col min="9476" max="9482" width="11.42578125" style="44"/>
    <col min="9483" max="9483" width="13.28515625" style="44" customWidth="1"/>
    <col min="9484" max="9725" width="11.42578125" style="44"/>
    <col min="9726" max="9726" width="36.7109375" style="44" customWidth="1"/>
    <col min="9727" max="9727" width="12.7109375" style="44" customWidth="1"/>
    <col min="9728" max="9728" width="10.7109375" style="44" customWidth="1"/>
    <col min="9729" max="9729" width="12.7109375" style="44" customWidth="1"/>
    <col min="9730" max="9731" width="10.7109375" style="44" customWidth="1"/>
    <col min="9732" max="9738" width="11.42578125" style="44"/>
    <col min="9739" max="9739" width="13.28515625" style="44" customWidth="1"/>
    <col min="9740" max="9981" width="11.42578125" style="44"/>
    <col min="9982" max="9982" width="36.7109375" style="44" customWidth="1"/>
    <col min="9983" max="9983" width="12.7109375" style="44" customWidth="1"/>
    <col min="9984" max="9984" width="10.7109375" style="44" customWidth="1"/>
    <col min="9985" max="9985" width="12.7109375" style="44" customWidth="1"/>
    <col min="9986" max="9987" width="10.7109375" style="44" customWidth="1"/>
    <col min="9988" max="9994" width="11.42578125" style="44"/>
    <col min="9995" max="9995" width="13.28515625" style="44" customWidth="1"/>
    <col min="9996" max="10237" width="11.42578125" style="44"/>
    <col min="10238" max="10238" width="36.7109375" style="44" customWidth="1"/>
    <col min="10239" max="10239" width="12.7109375" style="44" customWidth="1"/>
    <col min="10240" max="10240" width="10.7109375" style="44" customWidth="1"/>
    <col min="10241" max="10241" width="12.7109375" style="44" customWidth="1"/>
    <col min="10242" max="10243" width="10.7109375" style="44" customWidth="1"/>
    <col min="10244" max="10250" width="11.42578125" style="44"/>
    <col min="10251" max="10251" width="13.28515625" style="44" customWidth="1"/>
    <col min="10252" max="10493" width="11.42578125" style="44"/>
    <col min="10494" max="10494" width="36.7109375" style="44" customWidth="1"/>
    <col min="10495" max="10495" width="12.7109375" style="44" customWidth="1"/>
    <col min="10496" max="10496" width="10.7109375" style="44" customWidth="1"/>
    <col min="10497" max="10497" width="12.7109375" style="44" customWidth="1"/>
    <col min="10498" max="10499" width="10.7109375" style="44" customWidth="1"/>
    <col min="10500" max="10506" width="11.42578125" style="44"/>
    <col min="10507" max="10507" width="13.28515625" style="44" customWidth="1"/>
    <col min="10508" max="10749" width="11.42578125" style="44"/>
    <col min="10750" max="10750" width="36.7109375" style="44" customWidth="1"/>
    <col min="10751" max="10751" width="12.7109375" style="44" customWidth="1"/>
    <col min="10752" max="10752" width="10.7109375" style="44" customWidth="1"/>
    <col min="10753" max="10753" width="12.7109375" style="44" customWidth="1"/>
    <col min="10754" max="10755" width="10.7109375" style="44" customWidth="1"/>
    <col min="10756" max="10762" width="11.42578125" style="44"/>
    <col min="10763" max="10763" width="13.28515625" style="44" customWidth="1"/>
    <col min="10764" max="11005" width="11.42578125" style="44"/>
    <col min="11006" max="11006" width="36.7109375" style="44" customWidth="1"/>
    <col min="11007" max="11007" width="12.7109375" style="44" customWidth="1"/>
    <col min="11008" max="11008" width="10.7109375" style="44" customWidth="1"/>
    <col min="11009" max="11009" width="12.7109375" style="44" customWidth="1"/>
    <col min="11010" max="11011" width="10.7109375" style="44" customWidth="1"/>
    <col min="11012" max="11018" width="11.42578125" style="44"/>
    <col min="11019" max="11019" width="13.28515625" style="44" customWidth="1"/>
    <col min="11020" max="11261" width="11.42578125" style="44"/>
    <col min="11262" max="11262" width="36.7109375" style="44" customWidth="1"/>
    <col min="11263" max="11263" width="12.7109375" style="44" customWidth="1"/>
    <col min="11264" max="11264" width="10.7109375" style="44" customWidth="1"/>
    <col min="11265" max="11265" width="12.7109375" style="44" customWidth="1"/>
    <col min="11266" max="11267" width="10.7109375" style="44" customWidth="1"/>
    <col min="11268" max="11274" width="11.42578125" style="44"/>
    <col min="11275" max="11275" width="13.28515625" style="44" customWidth="1"/>
    <col min="11276" max="11517" width="11.42578125" style="44"/>
    <col min="11518" max="11518" width="36.7109375" style="44" customWidth="1"/>
    <col min="11519" max="11519" width="12.7109375" style="44" customWidth="1"/>
    <col min="11520" max="11520" width="10.7109375" style="44" customWidth="1"/>
    <col min="11521" max="11521" width="12.7109375" style="44" customWidth="1"/>
    <col min="11522" max="11523" width="10.7109375" style="44" customWidth="1"/>
    <col min="11524" max="11530" width="11.42578125" style="44"/>
    <col min="11531" max="11531" width="13.28515625" style="44" customWidth="1"/>
    <col min="11532" max="11773" width="11.42578125" style="44"/>
    <col min="11774" max="11774" width="36.7109375" style="44" customWidth="1"/>
    <col min="11775" max="11775" width="12.7109375" style="44" customWidth="1"/>
    <col min="11776" max="11776" width="10.7109375" style="44" customWidth="1"/>
    <col min="11777" max="11777" width="12.7109375" style="44" customWidth="1"/>
    <col min="11778" max="11779" width="10.7109375" style="44" customWidth="1"/>
    <col min="11780" max="11786" width="11.42578125" style="44"/>
    <col min="11787" max="11787" width="13.28515625" style="44" customWidth="1"/>
    <col min="11788" max="12029" width="11.42578125" style="44"/>
    <col min="12030" max="12030" width="36.7109375" style="44" customWidth="1"/>
    <col min="12031" max="12031" width="12.7109375" style="44" customWidth="1"/>
    <col min="12032" max="12032" width="10.7109375" style="44" customWidth="1"/>
    <col min="12033" max="12033" width="12.7109375" style="44" customWidth="1"/>
    <col min="12034" max="12035" width="10.7109375" style="44" customWidth="1"/>
    <col min="12036" max="12042" width="11.42578125" style="44"/>
    <col min="12043" max="12043" width="13.28515625" style="44" customWidth="1"/>
    <col min="12044" max="12285" width="11.42578125" style="44"/>
    <col min="12286" max="12286" width="36.7109375" style="44" customWidth="1"/>
    <col min="12287" max="12287" width="12.7109375" style="44" customWidth="1"/>
    <col min="12288" max="12288" width="10.7109375" style="44" customWidth="1"/>
    <col min="12289" max="12289" width="12.7109375" style="44" customWidth="1"/>
    <col min="12290" max="12291" width="10.7109375" style="44" customWidth="1"/>
    <col min="12292" max="12298" width="11.42578125" style="44"/>
    <col min="12299" max="12299" width="13.28515625" style="44" customWidth="1"/>
    <col min="12300" max="12541" width="11.42578125" style="44"/>
    <col min="12542" max="12542" width="36.7109375" style="44" customWidth="1"/>
    <col min="12543" max="12543" width="12.7109375" style="44" customWidth="1"/>
    <col min="12544" max="12544" width="10.7109375" style="44" customWidth="1"/>
    <col min="12545" max="12545" width="12.7109375" style="44" customWidth="1"/>
    <col min="12546" max="12547" width="10.7109375" style="44" customWidth="1"/>
    <col min="12548" max="12554" width="11.42578125" style="44"/>
    <col min="12555" max="12555" width="13.28515625" style="44" customWidth="1"/>
    <col min="12556" max="12797" width="11.42578125" style="44"/>
    <col min="12798" max="12798" width="36.7109375" style="44" customWidth="1"/>
    <col min="12799" max="12799" width="12.7109375" style="44" customWidth="1"/>
    <col min="12800" max="12800" width="10.7109375" style="44" customWidth="1"/>
    <col min="12801" max="12801" width="12.7109375" style="44" customWidth="1"/>
    <col min="12802" max="12803" width="10.7109375" style="44" customWidth="1"/>
    <col min="12804" max="12810" width="11.42578125" style="44"/>
    <col min="12811" max="12811" width="13.28515625" style="44" customWidth="1"/>
    <col min="12812" max="13053" width="11.42578125" style="44"/>
    <col min="13054" max="13054" width="36.7109375" style="44" customWidth="1"/>
    <col min="13055" max="13055" width="12.7109375" style="44" customWidth="1"/>
    <col min="13056" max="13056" width="10.7109375" style="44" customWidth="1"/>
    <col min="13057" max="13057" width="12.7109375" style="44" customWidth="1"/>
    <col min="13058" max="13059" width="10.7109375" style="44" customWidth="1"/>
    <col min="13060" max="13066" width="11.42578125" style="44"/>
    <col min="13067" max="13067" width="13.28515625" style="44" customWidth="1"/>
    <col min="13068" max="13309" width="11.42578125" style="44"/>
    <col min="13310" max="13310" width="36.7109375" style="44" customWidth="1"/>
    <col min="13311" max="13311" width="12.7109375" style="44" customWidth="1"/>
    <col min="13312" max="13312" width="10.7109375" style="44" customWidth="1"/>
    <col min="13313" max="13313" width="12.7109375" style="44" customWidth="1"/>
    <col min="13314" max="13315" width="10.7109375" style="44" customWidth="1"/>
    <col min="13316" max="13322" width="11.42578125" style="44"/>
    <col min="13323" max="13323" width="13.28515625" style="44" customWidth="1"/>
    <col min="13324" max="13565" width="11.42578125" style="44"/>
    <col min="13566" max="13566" width="36.7109375" style="44" customWidth="1"/>
    <col min="13567" max="13567" width="12.7109375" style="44" customWidth="1"/>
    <col min="13568" max="13568" width="10.7109375" style="44" customWidth="1"/>
    <col min="13569" max="13569" width="12.7109375" style="44" customWidth="1"/>
    <col min="13570" max="13571" width="10.7109375" style="44" customWidth="1"/>
    <col min="13572" max="13578" width="11.42578125" style="44"/>
    <col min="13579" max="13579" width="13.28515625" style="44" customWidth="1"/>
    <col min="13580" max="13821" width="11.42578125" style="44"/>
    <col min="13822" max="13822" width="36.7109375" style="44" customWidth="1"/>
    <col min="13823" max="13823" width="12.7109375" style="44" customWidth="1"/>
    <col min="13824" max="13824" width="10.7109375" style="44" customWidth="1"/>
    <col min="13825" max="13825" width="12.7109375" style="44" customWidth="1"/>
    <col min="13826" max="13827" width="10.7109375" style="44" customWidth="1"/>
    <col min="13828" max="13834" width="11.42578125" style="44"/>
    <col min="13835" max="13835" width="13.28515625" style="44" customWidth="1"/>
    <col min="13836" max="14077" width="11.42578125" style="44"/>
    <col min="14078" max="14078" width="36.7109375" style="44" customWidth="1"/>
    <col min="14079" max="14079" width="12.7109375" style="44" customWidth="1"/>
    <col min="14080" max="14080" width="10.7109375" style="44" customWidth="1"/>
    <col min="14081" max="14081" width="12.7109375" style="44" customWidth="1"/>
    <col min="14082" max="14083" width="10.7109375" style="44" customWidth="1"/>
    <col min="14084" max="14090" width="11.42578125" style="44"/>
    <col min="14091" max="14091" width="13.28515625" style="44" customWidth="1"/>
    <col min="14092" max="14333" width="11.42578125" style="44"/>
    <col min="14334" max="14334" width="36.7109375" style="44" customWidth="1"/>
    <col min="14335" max="14335" width="12.7109375" style="44" customWidth="1"/>
    <col min="14336" max="14336" width="10.7109375" style="44" customWidth="1"/>
    <col min="14337" max="14337" width="12.7109375" style="44" customWidth="1"/>
    <col min="14338" max="14339" width="10.7109375" style="44" customWidth="1"/>
    <col min="14340" max="14346" width="11.42578125" style="44"/>
    <col min="14347" max="14347" width="13.28515625" style="44" customWidth="1"/>
    <col min="14348" max="14589" width="11.42578125" style="44"/>
    <col min="14590" max="14590" width="36.7109375" style="44" customWidth="1"/>
    <col min="14591" max="14591" width="12.7109375" style="44" customWidth="1"/>
    <col min="14592" max="14592" width="10.7109375" style="44" customWidth="1"/>
    <col min="14593" max="14593" width="12.7109375" style="44" customWidth="1"/>
    <col min="14594" max="14595" width="10.7109375" style="44" customWidth="1"/>
    <col min="14596" max="14602" width="11.42578125" style="44"/>
    <col min="14603" max="14603" width="13.28515625" style="44" customWidth="1"/>
    <col min="14604" max="14845" width="11.42578125" style="44"/>
    <col min="14846" max="14846" width="36.7109375" style="44" customWidth="1"/>
    <col min="14847" max="14847" width="12.7109375" style="44" customWidth="1"/>
    <col min="14848" max="14848" width="10.7109375" style="44" customWidth="1"/>
    <col min="14849" max="14849" width="12.7109375" style="44" customWidth="1"/>
    <col min="14850" max="14851" width="10.7109375" style="44" customWidth="1"/>
    <col min="14852" max="14858" width="11.42578125" style="44"/>
    <col min="14859" max="14859" width="13.28515625" style="44" customWidth="1"/>
    <col min="14860" max="15101" width="11.42578125" style="44"/>
    <col min="15102" max="15102" width="36.7109375" style="44" customWidth="1"/>
    <col min="15103" max="15103" width="12.7109375" style="44" customWidth="1"/>
    <col min="15104" max="15104" width="10.7109375" style="44" customWidth="1"/>
    <col min="15105" max="15105" width="12.7109375" style="44" customWidth="1"/>
    <col min="15106" max="15107" width="10.7109375" style="44" customWidth="1"/>
    <col min="15108" max="15114" width="11.42578125" style="44"/>
    <col min="15115" max="15115" width="13.28515625" style="44" customWidth="1"/>
    <col min="15116" max="15357" width="11.42578125" style="44"/>
    <col min="15358" max="15358" width="36.7109375" style="44" customWidth="1"/>
    <col min="15359" max="15359" width="12.7109375" style="44" customWidth="1"/>
    <col min="15360" max="15360" width="10.7109375" style="44" customWidth="1"/>
    <col min="15361" max="15361" width="12.7109375" style="44" customWidth="1"/>
    <col min="15362" max="15363" width="10.7109375" style="44" customWidth="1"/>
    <col min="15364" max="15370" width="11.42578125" style="44"/>
    <col min="15371" max="15371" width="13.28515625" style="44" customWidth="1"/>
    <col min="15372" max="15613" width="11.42578125" style="44"/>
    <col min="15614" max="15614" width="36.7109375" style="44" customWidth="1"/>
    <col min="15615" max="15615" width="12.7109375" style="44" customWidth="1"/>
    <col min="15616" max="15616" width="10.7109375" style="44" customWidth="1"/>
    <col min="15617" max="15617" width="12.7109375" style="44" customWidth="1"/>
    <col min="15618" max="15619" width="10.7109375" style="44" customWidth="1"/>
    <col min="15620" max="15626" width="11.42578125" style="44"/>
    <col min="15627" max="15627" width="13.28515625" style="44" customWidth="1"/>
    <col min="15628" max="15869" width="11.42578125" style="44"/>
    <col min="15870" max="15870" width="36.7109375" style="44" customWidth="1"/>
    <col min="15871" max="15871" width="12.7109375" style="44" customWidth="1"/>
    <col min="15872" max="15872" width="10.7109375" style="44" customWidth="1"/>
    <col min="15873" max="15873" width="12.7109375" style="44" customWidth="1"/>
    <col min="15874" max="15875" width="10.7109375" style="44" customWidth="1"/>
    <col min="15876" max="15882" width="11.42578125" style="44"/>
    <col min="15883" max="15883" width="13.28515625" style="44" customWidth="1"/>
    <col min="15884" max="16125" width="11.42578125" style="44"/>
    <col min="16126" max="16126" width="36.7109375" style="44" customWidth="1"/>
    <col min="16127" max="16127" width="12.7109375" style="44" customWidth="1"/>
    <col min="16128" max="16128" width="10.7109375" style="44" customWidth="1"/>
    <col min="16129" max="16129" width="12.7109375" style="44" customWidth="1"/>
    <col min="16130" max="16131" width="10.7109375" style="44" customWidth="1"/>
    <col min="16132" max="16138" width="11.42578125" style="44"/>
    <col min="16139" max="16139" width="13.28515625" style="44" customWidth="1"/>
    <col min="16140" max="16384" width="11.42578125" style="44"/>
  </cols>
  <sheetData>
    <row r="1" spans="2:10" ht="15" customHeight="1">
      <c r="B1" s="65"/>
    </row>
    <row r="2" spans="2:10" ht="15" customHeight="1"/>
    <row r="3" spans="2:10" ht="15" customHeight="1"/>
    <row r="4" spans="2:10" ht="15" customHeight="1"/>
    <row r="5" spans="2:10" ht="36" customHeight="1">
      <c r="B5" s="45" t="s">
        <v>110</v>
      </c>
      <c r="C5" s="45"/>
      <c r="D5" s="45"/>
      <c r="E5" s="45"/>
      <c r="G5" s="45" t="s">
        <v>111</v>
      </c>
      <c r="H5" s="45"/>
      <c r="I5" s="45"/>
      <c r="J5" s="45"/>
    </row>
    <row r="6" spans="2:10" ht="41.25" customHeight="1">
      <c r="B6" s="67" t="s">
        <v>63</v>
      </c>
      <c r="C6" s="47" t="str">
        <f>actualizaciones!$A$3</f>
        <v>I cuatrimestre 2011</v>
      </c>
      <c r="D6" s="47" t="str">
        <f>actualizaciones!$A$2</f>
        <v>I cuatrimestre 2012</v>
      </c>
      <c r="E6" s="69" t="s">
        <v>112</v>
      </c>
      <c r="G6" s="67" t="s">
        <v>63</v>
      </c>
      <c r="H6" s="47" t="str">
        <f>actualizaciones!$A$3</f>
        <v>I cuatrimestre 2011</v>
      </c>
      <c r="I6" s="47" t="str">
        <f>actualizaciones!$A$2</f>
        <v>I cuatrimestre 2012</v>
      </c>
      <c r="J6" s="69" t="s">
        <v>112</v>
      </c>
    </row>
    <row r="7" spans="2:10">
      <c r="B7" s="50" t="s">
        <v>64</v>
      </c>
      <c r="C7" s="51"/>
      <c r="D7" s="51"/>
      <c r="E7" s="51"/>
      <c r="G7" s="50" t="s">
        <v>64</v>
      </c>
      <c r="H7" s="51"/>
      <c r="I7" s="51"/>
      <c r="J7" s="51"/>
    </row>
    <row r="8" spans="2:10">
      <c r="B8" s="70" t="s">
        <v>113</v>
      </c>
      <c r="C8" s="143">
        <v>8.5114716144389728</v>
      </c>
      <c r="D8" s="143">
        <v>8.4921348088396158</v>
      </c>
      <c r="E8" s="144">
        <f>(D8-C8)</f>
        <v>-1.9336805599357021E-2</v>
      </c>
      <c r="G8" s="70" t="s">
        <v>113</v>
      </c>
      <c r="H8" s="143">
        <v>8.7244580288725562</v>
      </c>
      <c r="I8" s="143">
        <v>8.7740525716828248</v>
      </c>
      <c r="J8" s="144">
        <f>(I8-H8)</f>
        <v>4.9594542810268649E-2</v>
      </c>
    </row>
    <row r="9" spans="2:10">
      <c r="B9" s="50" t="s">
        <v>66</v>
      </c>
      <c r="C9" s="145"/>
      <c r="D9" s="145"/>
      <c r="E9" s="145"/>
      <c r="G9" s="50" t="s">
        <v>66</v>
      </c>
      <c r="H9" s="145"/>
      <c r="I9" s="145"/>
      <c r="J9" s="145"/>
    </row>
    <row r="10" spans="2:10">
      <c r="B10" s="72" t="s">
        <v>67</v>
      </c>
      <c r="C10" s="146">
        <v>8.1005253325398883</v>
      </c>
      <c r="D10" s="146">
        <v>8.0594243067284506</v>
      </c>
      <c r="E10" s="147">
        <f>(D10-C10)</f>
        <v>-4.1101025811437708E-2</v>
      </c>
      <c r="G10" s="72" t="s">
        <v>67</v>
      </c>
      <c r="H10" s="146">
        <v>8.4864013502560969</v>
      </c>
      <c r="I10" s="146">
        <v>8.5112044381765042</v>
      </c>
      <c r="J10" s="147">
        <f>(I10-H10)</f>
        <v>2.4803087920407307E-2</v>
      </c>
    </row>
    <row r="11" spans="2:10">
      <c r="B11" s="75" t="s">
        <v>68</v>
      </c>
      <c r="C11" s="148">
        <v>7.3804568318627854</v>
      </c>
      <c r="D11" s="148">
        <v>7.7309646772901761</v>
      </c>
      <c r="E11" s="149">
        <f>(D11-C11)</f>
        <v>0.35050784542739066</v>
      </c>
      <c r="G11" s="75" t="s">
        <v>68</v>
      </c>
      <c r="H11" s="148">
        <v>8.0007645005816848</v>
      </c>
      <c r="I11" s="148">
        <v>7.4475524475524475</v>
      </c>
      <c r="J11" s="149">
        <f>(I11-H11)</f>
        <v>-0.55321205302923726</v>
      </c>
    </row>
    <row r="12" spans="2:10">
      <c r="B12" s="75" t="s">
        <v>69</v>
      </c>
      <c r="C12" s="148">
        <v>8.0240426415321995</v>
      </c>
      <c r="D12" s="148">
        <v>7.9501244610635498</v>
      </c>
      <c r="E12" s="149">
        <f>(D12-C12)</f>
        <v>-7.391818046864973E-2</v>
      </c>
      <c r="G12" s="75" t="s">
        <v>69</v>
      </c>
      <c r="H12" s="148">
        <v>8.8711833151722512</v>
      </c>
      <c r="I12" s="148">
        <v>8.8258404529401169</v>
      </c>
      <c r="J12" s="149">
        <f>(I12-H12)</f>
        <v>-4.5342862232134351E-2</v>
      </c>
    </row>
    <row r="13" spans="2:10">
      <c r="B13" s="75" t="s">
        <v>70</v>
      </c>
      <c r="C13" s="148">
        <v>9.1445305119969778</v>
      </c>
      <c r="D13" s="148">
        <v>8.9216320196566556</v>
      </c>
      <c r="E13" s="149">
        <f>(D13-C13)</f>
        <v>-0.22289849234032211</v>
      </c>
      <c r="G13" s="75" t="s">
        <v>70</v>
      </c>
      <c r="H13" s="148">
        <v>8.3345883818367117</v>
      </c>
      <c r="I13" s="148">
        <v>8.5473469189241769</v>
      </c>
      <c r="J13" s="149">
        <f>(I13-H13)</f>
        <v>0.21275853708746517</v>
      </c>
    </row>
    <row r="14" spans="2:10">
      <c r="B14" s="75" t="s">
        <v>71</v>
      </c>
      <c r="C14" s="148">
        <v>7.8317825661116549</v>
      </c>
      <c r="D14" s="148">
        <v>8.1222939068100359</v>
      </c>
      <c r="E14" s="149">
        <f>(D14-C14)</f>
        <v>0.29051134069838103</v>
      </c>
      <c r="G14" s="75" t="s">
        <v>71</v>
      </c>
      <c r="H14" s="148">
        <v>5.0845051379123847</v>
      </c>
      <c r="I14" s="148">
        <v>6.7162390536180672</v>
      </c>
      <c r="J14" s="149">
        <f>(I14-H14)</f>
        <v>1.6317339157056825</v>
      </c>
    </row>
    <row r="15" spans="2:10">
      <c r="B15" s="50" t="s">
        <v>72</v>
      </c>
      <c r="C15" s="145"/>
      <c r="D15" s="145"/>
      <c r="E15" s="145"/>
      <c r="G15" s="50" t="s">
        <v>72</v>
      </c>
      <c r="H15" s="145"/>
      <c r="I15" s="145"/>
      <c r="J15" s="145"/>
    </row>
    <row r="16" spans="2:10">
      <c r="B16" s="72" t="s">
        <v>73</v>
      </c>
      <c r="C16" s="146">
        <v>9.340232349961143</v>
      </c>
      <c r="D16" s="146">
        <v>9.4890580135915652</v>
      </c>
      <c r="E16" s="147">
        <f>(D16-C16)</f>
        <v>0.14882566363042216</v>
      </c>
      <c r="G16" s="72" t="s">
        <v>73</v>
      </c>
      <c r="H16" s="146">
        <v>8.9336919602695204</v>
      </c>
      <c r="I16" s="146">
        <v>9.0174908013630048</v>
      </c>
      <c r="J16" s="147">
        <f>(I16-H16)</f>
        <v>8.3798841093484455E-2</v>
      </c>
    </row>
    <row r="17" spans="2:12">
      <c r="B17" s="77" t="s">
        <v>74</v>
      </c>
      <c r="C17" s="77"/>
      <c r="D17" s="77"/>
      <c r="E17" s="77"/>
      <c r="G17" s="77" t="s">
        <v>74</v>
      </c>
      <c r="H17" s="77"/>
      <c r="I17" s="77"/>
      <c r="J17" s="77"/>
    </row>
    <row r="18" spans="2:12" ht="20.100000000000001" customHeight="1" thickBot="1"/>
    <row r="19" spans="2:12" ht="51.75" customHeight="1" thickBot="1">
      <c r="B19" s="45" t="s">
        <v>114</v>
      </c>
      <c r="C19" s="45"/>
      <c r="D19" s="45"/>
      <c r="E19" s="45"/>
      <c r="G19" s="45" t="s">
        <v>115</v>
      </c>
      <c r="H19" s="45"/>
      <c r="I19" s="45"/>
      <c r="J19" s="45"/>
      <c r="L19" s="41" t="s">
        <v>45</v>
      </c>
    </row>
    <row r="20" spans="2:12" ht="39.75" customHeight="1">
      <c r="B20" s="67" t="s">
        <v>63</v>
      </c>
      <c r="C20" s="47" t="str">
        <f>actualizaciones!$A$3</f>
        <v>I cuatrimestre 2011</v>
      </c>
      <c r="D20" s="47" t="str">
        <f>actualizaciones!$A$2</f>
        <v>I cuatrimestre 2012</v>
      </c>
      <c r="E20" s="69" t="s">
        <v>112</v>
      </c>
      <c r="G20" s="67" t="s">
        <v>63</v>
      </c>
      <c r="H20" s="47" t="str">
        <f>actualizaciones!$A$3</f>
        <v>I cuatrimestre 2011</v>
      </c>
      <c r="I20" s="47" t="str">
        <f>actualizaciones!$A$2</f>
        <v>I cuatrimestre 2012</v>
      </c>
      <c r="J20" s="69" t="s">
        <v>112</v>
      </c>
    </row>
    <row r="21" spans="2:12">
      <c r="B21" s="50" t="s">
        <v>64</v>
      </c>
      <c r="C21" s="51"/>
      <c r="D21" s="51"/>
      <c r="E21" s="51"/>
      <c r="G21" s="50" t="s">
        <v>64</v>
      </c>
      <c r="H21" s="51"/>
      <c r="I21" s="51"/>
      <c r="J21" s="51"/>
    </row>
    <row r="22" spans="2:12">
      <c r="B22" s="70" t="s">
        <v>113</v>
      </c>
      <c r="C22" s="143">
        <v>8.4666379163781276</v>
      </c>
      <c r="D22" s="143">
        <v>8.7718098126286144</v>
      </c>
      <c r="E22" s="144">
        <f>(D22-C22)</f>
        <v>0.3051718962504868</v>
      </c>
      <c r="G22" s="70" t="s">
        <v>113</v>
      </c>
      <c r="H22" s="143">
        <v>2.2165675941796432</v>
      </c>
      <c r="I22" s="143">
        <v>2.181843388625206</v>
      </c>
      <c r="J22" s="144">
        <f>(I22-H22)</f>
        <v>-3.4724205554437226E-2</v>
      </c>
    </row>
    <row r="23" spans="2:12">
      <c r="B23" s="50" t="s">
        <v>66</v>
      </c>
      <c r="C23" s="145"/>
      <c r="D23" s="145"/>
      <c r="E23" s="145"/>
      <c r="G23" s="50" t="s">
        <v>66</v>
      </c>
      <c r="H23" s="145"/>
      <c r="I23" s="145"/>
      <c r="J23" s="145"/>
    </row>
    <row r="24" spans="2:12">
      <c r="B24" s="72" t="s">
        <v>67</v>
      </c>
      <c r="C24" s="146">
        <v>8.0941750978927587</v>
      </c>
      <c r="D24" s="146">
        <v>8.5021399485950262</v>
      </c>
      <c r="E24" s="147">
        <f>(D24-C24)</f>
        <v>0.40796485070226751</v>
      </c>
      <c r="G24" s="72" t="s">
        <v>67</v>
      </c>
      <c r="H24" s="146">
        <v>2.2165675941796432</v>
      </c>
      <c r="I24" s="146">
        <v>2.181843388625206</v>
      </c>
      <c r="J24" s="147">
        <f>(I24-H24)</f>
        <v>-3.4724205554437226E-2</v>
      </c>
    </row>
    <row r="25" spans="2:12">
      <c r="B25" s="75" t="s">
        <v>77</v>
      </c>
      <c r="C25" s="148">
        <v>8.2735634409643222</v>
      </c>
      <c r="D25" s="148">
        <v>8.7367592527810825</v>
      </c>
      <c r="E25" s="149">
        <f>(D25-C25)</f>
        <v>0.46319581181676028</v>
      </c>
      <c r="G25" s="75" t="s">
        <v>77</v>
      </c>
      <c r="H25" s="148">
        <v>1.8370821424133217</v>
      </c>
      <c r="I25" s="148">
        <v>1.9874800350352928</v>
      </c>
      <c r="J25" s="149">
        <f>(I25-H25)</f>
        <v>0.15039789262197112</v>
      </c>
    </row>
    <row r="26" spans="2:12">
      <c r="B26" s="75" t="s">
        <v>70</v>
      </c>
      <c r="C26" s="148">
        <v>8.4424242424242433</v>
      </c>
      <c r="D26" s="148">
        <v>8.311959855032061</v>
      </c>
      <c r="E26" s="149">
        <f>(D26-C26)</f>
        <v>-0.13046438739218225</v>
      </c>
      <c r="G26" s="75" t="s">
        <v>70</v>
      </c>
      <c r="H26" s="148">
        <v>2.402405234923068</v>
      </c>
      <c r="I26" s="148">
        <v>2.2430963358408151</v>
      </c>
      <c r="J26" s="149">
        <f>(I26-H26)</f>
        <v>-0.15930889908225287</v>
      </c>
    </row>
    <row r="27" spans="2:12">
      <c r="B27" s="75" t="s">
        <v>71</v>
      </c>
      <c r="C27" s="148">
        <v>2.139049235993209</v>
      </c>
      <c r="D27" s="148">
        <v>2.8587127158555732</v>
      </c>
      <c r="E27" s="149">
        <f>(D27-C27)</f>
        <v>0.71966347986236423</v>
      </c>
      <c r="G27" s="75" t="s">
        <v>78</v>
      </c>
      <c r="H27" s="148">
        <v>2.2209924072291733</v>
      </c>
      <c r="I27" s="148">
        <v>2.1166712291267453</v>
      </c>
      <c r="J27" s="149">
        <f>(I27-H27)</f>
        <v>-0.10432117810242802</v>
      </c>
    </row>
    <row r="28" spans="2:12">
      <c r="B28" s="50" t="s">
        <v>72</v>
      </c>
      <c r="C28" s="145"/>
      <c r="D28" s="145"/>
      <c r="E28" s="145"/>
      <c r="G28" s="75" t="s">
        <v>79</v>
      </c>
      <c r="H28" s="148">
        <v>3.1482322413233863</v>
      </c>
      <c r="I28" s="148">
        <v>3.4023746701846966</v>
      </c>
      <c r="J28" s="149">
        <f>(I28-H28)</f>
        <v>0.25414242886131033</v>
      </c>
    </row>
    <row r="29" spans="2:12">
      <c r="B29" s="72" t="s">
        <v>73</v>
      </c>
      <c r="C29" s="146">
        <v>9.4882125618859909</v>
      </c>
      <c r="D29" s="146">
        <v>9.5811232449297972</v>
      </c>
      <c r="E29" s="147">
        <f>(D29-C29)</f>
        <v>9.291068304380623E-2</v>
      </c>
      <c r="G29" s="50" t="s">
        <v>72</v>
      </c>
      <c r="H29" s="51"/>
      <c r="I29" s="51"/>
      <c r="J29" s="57"/>
    </row>
    <row r="30" spans="2:12">
      <c r="B30" s="77" t="s">
        <v>74</v>
      </c>
      <c r="C30" s="77"/>
      <c r="D30" s="77"/>
      <c r="E30" s="77"/>
      <c r="G30" s="72" t="s">
        <v>73</v>
      </c>
      <c r="H30" s="73" t="s">
        <v>86</v>
      </c>
      <c r="I30" s="73" t="s">
        <v>86</v>
      </c>
      <c r="J30" s="74" t="str">
        <f>IFERROR((I30-H30)/H30,"-")</f>
        <v>-</v>
      </c>
    </row>
    <row r="31" spans="2:12">
      <c r="G31" s="77" t="s">
        <v>74</v>
      </c>
      <c r="H31" s="77"/>
      <c r="I31" s="77"/>
      <c r="J31" s="77"/>
    </row>
    <row r="34" spans="2:5" ht="32.25" customHeight="1">
      <c r="B34" s="45" t="s">
        <v>116</v>
      </c>
      <c r="C34" s="45"/>
      <c r="D34" s="45"/>
      <c r="E34" s="45"/>
    </row>
    <row r="35" spans="2:5" ht="21" customHeight="1">
      <c r="B35" s="125"/>
      <c r="C35" s="125"/>
      <c r="D35" s="125"/>
      <c r="E35" s="125"/>
    </row>
    <row r="36" spans="2:5" ht="38.25" customHeight="1">
      <c r="B36" s="67" t="s">
        <v>63</v>
      </c>
      <c r="C36" s="47" t="str">
        <f>actualizaciones!$A$3</f>
        <v>I cuatrimestre 2011</v>
      </c>
      <c r="D36" s="47" t="str">
        <f>actualizaciones!$A$2</f>
        <v>I cuatrimestre 2012</v>
      </c>
      <c r="E36" s="69" t="s">
        <v>112</v>
      </c>
    </row>
    <row r="37" spans="2:5">
      <c r="B37" s="50" t="s">
        <v>64</v>
      </c>
      <c r="C37" s="51"/>
      <c r="D37" s="51"/>
      <c r="E37" s="51"/>
    </row>
    <row r="38" spans="2:5">
      <c r="B38" s="70" t="s">
        <v>113</v>
      </c>
      <c r="C38" s="143">
        <v>8.1049908893348643</v>
      </c>
      <c r="D38" s="143">
        <v>8.1467253168046589</v>
      </c>
      <c r="E38" s="144">
        <f>($D$38-$C$38)</f>
        <v>4.173442746979461E-2</v>
      </c>
    </row>
    <row r="39" spans="2:5">
      <c r="B39" s="50" t="s">
        <v>66</v>
      </c>
      <c r="C39" s="145"/>
      <c r="D39" s="145"/>
      <c r="E39" s="145"/>
    </row>
    <row r="40" spans="2:5">
      <c r="B40" s="72" t="s">
        <v>67</v>
      </c>
      <c r="C40" s="146">
        <v>7.5687416743230012</v>
      </c>
      <c r="D40" s="146">
        <v>7.6000778933143138</v>
      </c>
      <c r="E40" s="147">
        <f>($D$40-$C$40)</f>
        <v>3.133621899131267E-2</v>
      </c>
    </row>
    <row r="41" spans="2:5">
      <c r="B41" s="75" t="s">
        <v>68</v>
      </c>
      <c r="C41" s="148">
        <v>7.2206375001781922</v>
      </c>
      <c r="D41" s="148">
        <v>7.0597589013856954</v>
      </c>
      <c r="E41" s="149">
        <f>($D$41-$C$41)</f>
        <v>-0.16087859879249677</v>
      </c>
    </row>
    <row r="42" spans="2:5">
      <c r="B42" s="75" t="s">
        <v>69</v>
      </c>
      <c r="C42" s="148">
        <v>7.9248647123065785</v>
      </c>
      <c r="D42" s="148">
        <v>8.0241391182436832</v>
      </c>
      <c r="E42" s="149">
        <f>($D$42-$C$42)</f>
        <v>9.9274405937104682E-2</v>
      </c>
    </row>
    <row r="43" spans="2:5">
      <c r="B43" s="75" t="s">
        <v>70</v>
      </c>
      <c r="C43" s="148">
        <v>7.759254942185752</v>
      </c>
      <c r="D43" s="148">
        <v>7.5883353667131672</v>
      </c>
      <c r="E43" s="149">
        <f>($D$43-$C$43)</f>
        <v>-0.17091957547258474</v>
      </c>
    </row>
    <row r="44" spans="2:5">
      <c r="B44" s="75" t="s">
        <v>78</v>
      </c>
      <c r="C44" s="148">
        <v>3.3029020282506338</v>
      </c>
      <c r="D44" s="148">
        <v>3.662749018555997</v>
      </c>
      <c r="E44" s="149">
        <f>($D$44-$C$44)</f>
        <v>0.35984699030536316</v>
      </c>
    </row>
    <row r="45" spans="2:5">
      <c r="B45" s="75" t="s">
        <v>79</v>
      </c>
      <c r="C45" s="148">
        <v>4.9363770250368191</v>
      </c>
      <c r="D45" s="148">
        <v>5.8730316465372265</v>
      </c>
      <c r="E45" s="149">
        <f>($D$45-$C$45)</f>
        <v>0.93665462150040746</v>
      </c>
    </row>
    <row r="46" spans="2:5">
      <c r="B46" s="50" t="s">
        <v>72</v>
      </c>
      <c r="C46" s="145"/>
      <c r="D46" s="145"/>
      <c r="E46" s="145"/>
    </row>
    <row r="47" spans="2:5">
      <c r="B47" s="72" t="s">
        <v>73</v>
      </c>
      <c r="C47" s="146">
        <v>8.9600858651982307</v>
      </c>
      <c r="D47" s="146">
        <v>9.1425889674391563</v>
      </c>
      <c r="E47" s="147">
        <f>($D$47-$C$47)</f>
        <v>0.18250310224092559</v>
      </c>
    </row>
    <row r="48" spans="2:5">
      <c r="B48" s="77" t="s">
        <v>74</v>
      </c>
      <c r="C48" s="77"/>
      <c r="D48" s="77"/>
      <c r="E48" s="77"/>
    </row>
  </sheetData>
  <mergeCells count="10">
    <mergeCell ref="B30:E30"/>
    <mergeCell ref="G31:J31"/>
    <mergeCell ref="B34:E35"/>
    <mergeCell ref="B48:E48"/>
    <mergeCell ref="B5:E5"/>
    <mergeCell ref="G5:J5"/>
    <mergeCell ref="B17:E17"/>
    <mergeCell ref="G17:J17"/>
    <mergeCell ref="B19:E19"/>
    <mergeCell ref="G19:J19"/>
  </mergeCells>
  <hyperlinks>
    <hyperlink ref="L19" location="'Gráfico EM munic y ca '!A1" tooltip="Ir a gráfica" display="Gráfica"/>
  </hyperlinks>
  <printOptions horizontalCentered="1" verticalCentered="1"/>
  <pageMargins left="0.78740157480314965" right="0.78740157480314965" top="0.47" bottom="0.46" header="0" footer="0.19685039370078741"/>
  <pageSetup paperSize="9" scale="74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2" min="1" max="10" man="1"/>
  </row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48">
    <tabColor rgb="FF000099"/>
    <pageSetUpPr autoPageBreaks="0" fitToPage="1"/>
  </sheetPr>
  <dimension ref="B6:S44"/>
  <sheetViews>
    <sheetView showGridLines="0" showRowColHeaders="0" showOutlineSymbols="0" zoomScaleNormal="100" workbookViewId="0">
      <selection activeCell="I20" sqref="I20"/>
    </sheetView>
  </sheetViews>
  <sheetFormatPr baseColWidth="10" defaultRowHeight="12.7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41" t="s">
        <v>60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EM municipio y catego'!A1" tooltip="Ir a tabla" display="Tabla"/>
  </hyperlinks>
  <printOptions horizontalCentered="1" verticalCentered="1"/>
  <pageMargins left="0.96" right="0.44" top="0.46" bottom="0.46" header="0" footer="0.19685039370078741"/>
  <pageSetup paperSize="9" scale="68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40" min="1" max="16" man="1"/>
  </row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93">
    <tabColor rgb="FF000099"/>
    <pageSetUpPr autoPageBreaks="0" fitToPage="1"/>
  </sheetPr>
  <dimension ref="A1:K33"/>
  <sheetViews>
    <sheetView showGridLines="0" showRowColHeaders="0" showOutlineSymbols="0" zoomScaleNormal="100" workbookViewId="0">
      <selection activeCell="I20" sqref="I20"/>
    </sheetView>
  </sheetViews>
  <sheetFormatPr baseColWidth="10" defaultRowHeight="12"/>
  <cols>
    <col min="1" max="1" width="15.7109375" style="150" customWidth="1"/>
    <col min="2" max="2" width="20.7109375" style="150" customWidth="1"/>
    <col min="3" max="3" width="10.7109375" style="150" customWidth="1"/>
    <col min="4" max="4" width="9.85546875" style="150" customWidth="1"/>
    <col min="5" max="7" width="10.7109375" style="150" customWidth="1"/>
    <col min="8" max="256" width="11.42578125" style="150"/>
    <col min="257" max="257" width="13.5703125" style="150" customWidth="1"/>
    <col min="258" max="258" width="23.7109375" style="150" customWidth="1"/>
    <col min="259" max="263" width="10.7109375" style="150" customWidth="1"/>
    <col min="264" max="512" width="11.42578125" style="150"/>
    <col min="513" max="513" width="13.5703125" style="150" customWidth="1"/>
    <col min="514" max="514" width="23.7109375" style="150" customWidth="1"/>
    <col min="515" max="519" width="10.7109375" style="150" customWidth="1"/>
    <col min="520" max="768" width="11.42578125" style="150"/>
    <col min="769" max="769" width="13.5703125" style="150" customWidth="1"/>
    <col min="770" max="770" width="23.7109375" style="150" customWidth="1"/>
    <col min="771" max="775" width="10.7109375" style="150" customWidth="1"/>
    <col min="776" max="1024" width="11.42578125" style="150"/>
    <col min="1025" max="1025" width="13.5703125" style="150" customWidth="1"/>
    <col min="1026" max="1026" width="23.7109375" style="150" customWidth="1"/>
    <col min="1027" max="1031" width="10.7109375" style="150" customWidth="1"/>
    <col min="1032" max="1280" width="11.42578125" style="150"/>
    <col min="1281" max="1281" width="13.5703125" style="150" customWidth="1"/>
    <col min="1282" max="1282" width="23.7109375" style="150" customWidth="1"/>
    <col min="1283" max="1287" width="10.7109375" style="150" customWidth="1"/>
    <col min="1288" max="1536" width="11.42578125" style="150"/>
    <col min="1537" max="1537" width="13.5703125" style="150" customWidth="1"/>
    <col min="1538" max="1538" width="23.7109375" style="150" customWidth="1"/>
    <col min="1539" max="1543" width="10.7109375" style="150" customWidth="1"/>
    <col min="1544" max="1792" width="11.42578125" style="150"/>
    <col min="1793" max="1793" width="13.5703125" style="150" customWidth="1"/>
    <col min="1794" max="1794" width="23.7109375" style="150" customWidth="1"/>
    <col min="1795" max="1799" width="10.7109375" style="150" customWidth="1"/>
    <col min="1800" max="2048" width="11.42578125" style="150"/>
    <col min="2049" max="2049" width="13.5703125" style="150" customWidth="1"/>
    <col min="2050" max="2050" width="23.7109375" style="150" customWidth="1"/>
    <col min="2051" max="2055" width="10.7109375" style="150" customWidth="1"/>
    <col min="2056" max="2304" width="11.42578125" style="150"/>
    <col min="2305" max="2305" width="13.5703125" style="150" customWidth="1"/>
    <col min="2306" max="2306" width="23.7109375" style="150" customWidth="1"/>
    <col min="2307" max="2311" width="10.7109375" style="150" customWidth="1"/>
    <col min="2312" max="2560" width="11.42578125" style="150"/>
    <col min="2561" max="2561" width="13.5703125" style="150" customWidth="1"/>
    <col min="2562" max="2562" width="23.7109375" style="150" customWidth="1"/>
    <col min="2563" max="2567" width="10.7109375" style="150" customWidth="1"/>
    <col min="2568" max="2816" width="11.42578125" style="150"/>
    <col min="2817" max="2817" width="13.5703125" style="150" customWidth="1"/>
    <col min="2818" max="2818" width="23.7109375" style="150" customWidth="1"/>
    <col min="2819" max="2823" width="10.7109375" style="150" customWidth="1"/>
    <col min="2824" max="3072" width="11.42578125" style="150"/>
    <col min="3073" max="3073" width="13.5703125" style="150" customWidth="1"/>
    <col min="3074" max="3074" width="23.7109375" style="150" customWidth="1"/>
    <col min="3075" max="3079" width="10.7109375" style="150" customWidth="1"/>
    <col min="3080" max="3328" width="11.42578125" style="150"/>
    <col min="3329" max="3329" width="13.5703125" style="150" customWidth="1"/>
    <col min="3330" max="3330" width="23.7109375" style="150" customWidth="1"/>
    <col min="3331" max="3335" width="10.7109375" style="150" customWidth="1"/>
    <col min="3336" max="3584" width="11.42578125" style="150"/>
    <col min="3585" max="3585" width="13.5703125" style="150" customWidth="1"/>
    <col min="3586" max="3586" width="23.7109375" style="150" customWidth="1"/>
    <col min="3587" max="3591" width="10.7109375" style="150" customWidth="1"/>
    <col min="3592" max="3840" width="11.42578125" style="150"/>
    <col min="3841" max="3841" width="13.5703125" style="150" customWidth="1"/>
    <col min="3842" max="3842" width="23.7109375" style="150" customWidth="1"/>
    <col min="3843" max="3847" width="10.7109375" style="150" customWidth="1"/>
    <col min="3848" max="4096" width="11.42578125" style="150"/>
    <col min="4097" max="4097" width="13.5703125" style="150" customWidth="1"/>
    <col min="4098" max="4098" width="23.7109375" style="150" customWidth="1"/>
    <col min="4099" max="4103" width="10.7109375" style="150" customWidth="1"/>
    <col min="4104" max="4352" width="11.42578125" style="150"/>
    <col min="4353" max="4353" width="13.5703125" style="150" customWidth="1"/>
    <col min="4354" max="4354" width="23.7109375" style="150" customWidth="1"/>
    <col min="4355" max="4359" width="10.7109375" style="150" customWidth="1"/>
    <col min="4360" max="4608" width="11.42578125" style="150"/>
    <col min="4609" max="4609" width="13.5703125" style="150" customWidth="1"/>
    <col min="4610" max="4610" width="23.7109375" style="150" customWidth="1"/>
    <col min="4611" max="4615" width="10.7109375" style="150" customWidth="1"/>
    <col min="4616" max="4864" width="11.42578125" style="150"/>
    <col min="4865" max="4865" width="13.5703125" style="150" customWidth="1"/>
    <col min="4866" max="4866" width="23.7109375" style="150" customWidth="1"/>
    <col min="4867" max="4871" width="10.7109375" style="150" customWidth="1"/>
    <col min="4872" max="5120" width="11.42578125" style="150"/>
    <col min="5121" max="5121" width="13.5703125" style="150" customWidth="1"/>
    <col min="5122" max="5122" width="23.7109375" style="150" customWidth="1"/>
    <col min="5123" max="5127" width="10.7109375" style="150" customWidth="1"/>
    <col min="5128" max="5376" width="11.42578125" style="150"/>
    <col min="5377" max="5377" width="13.5703125" style="150" customWidth="1"/>
    <col min="5378" max="5378" width="23.7109375" style="150" customWidth="1"/>
    <col min="5379" max="5383" width="10.7109375" style="150" customWidth="1"/>
    <col min="5384" max="5632" width="11.42578125" style="150"/>
    <col min="5633" max="5633" width="13.5703125" style="150" customWidth="1"/>
    <col min="5634" max="5634" width="23.7109375" style="150" customWidth="1"/>
    <col min="5635" max="5639" width="10.7109375" style="150" customWidth="1"/>
    <col min="5640" max="5888" width="11.42578125" style="150"/>
    <col min="5889" max="5889" width="13.5703125" style="150" customWidth="1"/>
    <col min="5890" max="5890" width="23.7109375" style="150" customWidth="1"/>
    <col min="5891" max="5895" width="10.7109375" style="150" customWidth="1"/>
    <col min="5896" max="6144" width="11.42578125" style="150"/>
    <col min="6145" max="6145" width="13.5703125" style="150" customWidth="1"/>
    <col min="6146" max="6146" width="23.7109375" style="150" customWidth="1"/>
    <col min="6147" max="6151" width="10.7109375" style="150" customWidth="1"/>
    <col min="6152" max="6400" width="11.42578125" style="150"/>
    <col min="6401" max="6401" width="13.5703125" style="150" customWidth="1"/>
    <col min="6402" max="6402" width="23.7109375" style="150" customWidth="1"/>
    <col min="6403" max="6407" width="10.7109375" style="150" customWidth="1"/>
    <col min="6408" max="6656" width="11.42578125" style="150"/>
    <col min="6657" max="6657" width="13.5703125" style="150" customWidth="1"/>
    <col min="6658" max="6658" width="23.7109375" style="150" customWidth="1"/>
    <col min="6659" max="6663" width="10.7109375" style="150" customWidth="1"/>
    <col min="6664" max="6912" width="11.42578125" style="150"/>
    <col min="6913" max="6913" width="13.5703125" style="150" customWidth="1"/>
    <col min="6914" max="6914" width="23.7109375" style="150" customWidth="1"/>
    <col min="6915" max="6919" width="10.7109375" style="150" customWidth="1"/>
    <col min="6920" max="7168" width="11.42578125" style="150"/>
    <col min="7169" max="7169" width="13.5703125" style="150" customWidth="1"/>
    <col min="7170" max="7170" width="23.7109375" style="150" customWidth="1"/>
    <col min="7171" max="7175" width="10.7109375" style="150" customWidth="1"/>
    <col min="7176" max="7424" width="11.42578125" style="150"/>
    <col min="7425" max="7425" width="13.5703125" style="150" customWidth="1"/>
    <col min="7426" max="7426" width="23.7109375" style="150" customWidth="1"/>
    <col min="7427" max="7431" width="10.7109375" style="150" customWidth="1"/>
    <col min="7432" max="7680" width="11.42578125" style="150"/>
    <col min="7681" max="7681" width="13.5703125" style="150" customWidth="1"/>
    <col min="7682" max="7682" width="23.7109375" style="150" customWidth="1"/>
    <col min="7683" max="7687" width="10.7109375" style="150" customWidth="1"/>
    <col min="7688" max="7936" width="11.42578125" style="150"/>
    <col min="7937" max="7937" width="13.5703125" style="150" customWidth="1"/>
    <col min="7938" max="7938" width="23.7109375" style="150" customWidth="1"/>
    <col min="7939" max="7943" width="10.7109375" style="150" customWidth="1"/>
    <col min="7944" max="8192" width="11.42578125" style="150"/>
    <col min="8193" max="8193" width="13.5703125" style="150" customWidth="1"/>
    <col min="8194" max="8194" width="23.7109375" style="150" customWidth="1"/>
    <col min="8195" max="8199" width="10.7109375" style="150" customWidth="1"/>
    <col min="8200" max="8448" width="11.42578125" style="150"/>
    <col min="8449" max="8449" width="13.5703125" style="150" customWidth="1"/>
    <col min="8450" max="8450" width="23.7109375" style="150" customWidth="1"/>
    <col min="8451" max="8455" width="10.7109375" style="150" customWidth="1"/>
    <col min="8456" max="8704" width="11.42578125" style="150"/>
    <col min="8705" max="8705" width="13.5703125" style="150" customWidth="1"/>
    <col min="8706" max="8706" width="23.7109375" style="150" customWidth="1"/>
    <col min="8707" max="8711" width="10.7109375" style="150" customWidth="1"/>
    <col min="8712" max="8960" width="11.42578125" style="150"/>
    <col min="8961" max="8961" width="13.5703125" style="150" customWidth="1"/>
    <col min="8962" max="8962" width="23.7109375" style="150" customWidth="1"/>
    <col min="8963" max="8967" width="10.7109375" style="150" customWidth="1"/>
    <col min="8968" max="9216" width="11.42578125" style="150"/>
    <col min="9217" max="9217" width="13.5703125" style="150" customWidth="1"/>
    <col min="9218" max="9218" width="23.7109375" style="150" customWidth="1"/>
    <col min="9219" max="9223" width="10.7109375" style="150" customWidth="1"/>
    <col min="9224" max="9472" width="11.42578125" style="150"/>
    <col min="9473" max="9473" width="13.5703125" style="150" customWidth="1"/>
    <col min="9474" max="9474" width="23.7109375" style="150" customWidth="1"/>
    <col min="9475" max="9479" width="10.7109375" style="150" customWidth="1"/>
    <col min="9480" max="9728" width="11.42578125" style="150"/>
    <col min="9729" max="9729" width="13.5703125" style="150" customWidth="1"/>
    <col min="9730" max="9730" width="23.7109375" style="150" customWidth="1"/>
    <col min="9731" max="9735" width="10.7109375" style="150" customWidth="1"/>
    <col min="9736" max="9984" width="11.42578125" style="150"/>
    <col min="9985" max="9985" width="13.5703125" style="150" customWidth="1"/>
    <col min="9986" max="9986" width="23.7109375" style="150" customWidth="1"/>
    <col min="9987" max="9991" width="10.7109375" style="150" customWidth="1"/>
    <col min="9992" max="10240" width="11.42578125" style="150"/>
    <col min="10241" max="10241" width="13.5703125" style="150" customWidth="1"/>
    <col min="10242" max="10242" width="23.7109375" style="150" customWidth="1"/>
    <col min="10243" max="10247" width="10.7109375" style="150" customWidth="1"/>
    <col min="10248" max="10496" width="11.42578125" style="150"/>
    <col min="10497" max="10497" width="13.5703125" style="150" customWidth="1"/>
    <col min="10498" max="10498" width="23.7109375" style="150" customWidth="1"/>
    <col min="10499" max="10503" width="10.7109375" style="150" customWidth="1"/>
    <col min="10504" max="10752" width="11.42578125" style="150"/>
    <col min="10753" max="10753" width="13.5703125" style="150" customWidth="1"/>
    <col min="10754" max="10754" width="23.7109375" style="150" customWidth="1"/>
    <col min="10755" max="10759" width="10.7109375" style="150" customWidth="1"/>
    <col min="10760" max="11008" width="11.42578125" style="150"/>
    <col min="11009" max="11009" width="13.5703125" style="150" customWidth="1"/>
    <col min="11010" max="11010" width="23.7109375" style="150" customWidth="1"/>
    <col min="11011" max="11015" width="10.7109375" style="150" customWidth="1"/>
    <col min="11016" max="11264" width="11.42578125" style="150"/>
    <col min="11265" max="11265" width="13.5703125" style="150" customWidth="1"/>
    <col min="11266" max="11266" width="23.7109375" style="150" customWidth="1"/>
    <col min="11267" max="11271" width="10.7109375" style="150" customWidth="1"/>
    <col min="11272" max="11520" width="11.42578125" style="150"/>
    <col min="11521" max="11521" width="13.5703125" style="150" customWidth="1"/>
    <col min="11522" max="11522" width="23.7109375" style="150" customWidth="1"/>
    <col min="11523" max="11527" width="10.7109375" style="150" customWidth="1"/>
    <col min="11528" max="11776" width="11.42578125" style="150"/>
    <col min="11777" max="11777" width="13.5703125" style="150" customWidth="1"/>
    <col min="11778" max="11778" width="23.7109375" style="150" customWidth="1"/>
    <col min="11779" max="11783" width="10.7109375" style="150" customWidth="1"/>
    <col min="11784" max="12032" width="11.42578125" style="150"/>
    <col min="12033" max="12033" width="13.5703125" style="150" customWidth="1"/>
    <col min="12034" max="12034" width="23.7109375" style="150" customWidth="1"/>
    <col min="12035" max="12039" width="10.7109375" style="150" customWidth="1"/>
    <col min="12040" max="12288" width="11.42578125" style="150"/>
    <col min="12289" max="12289" width="13.5703125" style="150" customWidth="1"/>
    <col min="12290" max="12290" width="23.7109375" style="150" customWidth="1"/>
    <col min="12291" max="12295" width="10.7109375" style="150" customWidth="1"/>
    <col min="12296" max="12544" width="11.42578125" style="150"/>
    <col min="12545" max="12545" width="13.5703125" style="150" customWidth="1"/>
    <col min="12546" max="12546" width="23.7109375" style="150" customWidth="1"/>
    <col min="12547" max="12551" width="10.7109375" style="150" customWidth="1"/>
    <col min="12552" max="12800" width="11.42578125" style="150"/>
    <col min="12801" max="12801" width="13.5703125" style="150" customWidth="1"/>
    <col min="12802" max="12802" width="23.7109375" style="150" customWidth="1"/>
    <col min="12803" max="12807" width="10.7109375" style="150" customWidth="1"/>
    <col min="12808" max="13056" width="11.42578125" style="150"/>
    <col min="13057" max="13057" width="13.5703125" style="150" customWidth="1"/>
    <col min="13058" max="13058" width="23.7109375" style="150" customWidth="1"/>
    <col min="13059" max="13063" width="10.7109375" style="150" customWidth="1"/>
    <col min="13064" max="13312" width="11.42578125" style="150"/>
    <col min="13313" max="13313" width="13.5703125" style="150" customWidth="1"/>
    <col min="13314" max="13314" width="23.7109375" style="150" customWidth="1"/>
    <col min="13315" max="13319" width="10.7109375" style="150" customWidth="1"/>
    <col min="13320" max="13568" width="11.42578125" style="150"/>
    <col min="13569" max="13569" width="13.5703125" style="150" customWidth="1"/>
    <col min="13570" max="13570" width="23.7109375" style="150" customWidth="1"/>
    <col min="13571" max="13575" width="10.7109375" style="150" customWidth="1"/>
    <col min="13576" max="13824" width="11.42578125" style="150"/>
    <col min="13825" max="13825" width="13.5703125" style="150" customWidth="1"/>
    <col min="13826" max="13826" width="23.7109375" style="150" customWidth="1"/>
    <col min="13827" max="13831" width="10.7109375" style="150" customWidth="1"/>
    <col min="13832" max="14080" width="11.42578125" style="150"/>
    <col min="14081" max="14081" width="13.5703125" style="150" customWidth="1"/>
    <col min="14082" max="14082" width="23.7109375" style="150" customWidth="1"/>
    <col min="14083" max="14087" width="10.7109375" style="150" customWidth="1"/>
    <col min="14088" max="14336" width="11.42578125" style="150"/>
    <col min="14337" max="14337" width="13.5703125" style="150" customWidth="1"/>
    <col min="14338" max="14338" width="23.7109375" style="150" customWidth="1"/>
    <col min="14339" max="14343" width="10.7109375" style="150" customWidth="1"/>
    <col min="14344" max="14592" width="11.42578125" style="150"/>
    <col min="14593" max="14593" width="13.5703125" style="150" customWidth="1"/>
    <col min="14594" max="14594" width="23.7109375" style="150" customWidth="1"/>
    <col min="14595" max="14599" width="10.7109375" style="150" customWidth="1"/>
    <col min="14600" max="14848" width="11.42578125" style="150"/>
    <col min="14849" max="14849" width="13.5703125" style="150" customWidth="1"/>
    <col min="14850" max="14850" width="23.7109375" style="150" customWidth="1"/>
    <col min="14851" max="14855" width="10.7109375" style="150" customWidth="1"/>
    <col min="14856" max="15104" width="11.42578125" style="150"/>
    <col min="15105" max="15105" width="13.5703125" style="150" customWidth="1"/>
    <col min="15106" max="15106" width="23.7109375" style="150" customWidth="1"/>
    <col min="15107" max="15111" width="10.7109375" style="150" customWidth="1"/>
    <col min="15112" max="15360" width="11.42578125" style="150"/>
    <col min="15361" max="15361" width="13.5703125" style="150" customWidth="1"/>
    <col min="15362" max="15362" width="23.7109375" style="150" customWidth="1"/>
    <col min="15363" max="15367" width="10.7109375" style="150" customWidth="1"/>
    <col min="15368" max="15616" width="11.42578125" style="150"/>
    <col min="15617" max="15617" width="13.5703125" style="150" customWidth="1"/>
    <col min="15618" max="15618" width="23.7109375" style="150" customWidth="1"/>
    <col min="15619" max="15623" width="10.7109375" style="150" customWidth="1"/>
    <col min="15624" max="15872" width="11.42578125" style="150"/>
    <col min="15873" max="15873" width="13.5703125" style="150" customWidth="1"/>
    <col min="15874" max="15874" width="23.7109375" style="150" customWidth="1"/>
    <col min="15875" max="15879" width="10.7109375" style="150" customWidth="1"/>
    <col min="15880" max="16128" width="11.42578125" style="150"/>
    <col min="16129" max="16129" width="13.5703125" style="150" customWidth="1"/>
    <col min="16130" max="16130" width="23.7109375" style="150" customWidth="1"/>
    <col min="16131" max="16135" width="10.7109375" style="150" customWidth="1"/>
    <col min="16136" max="16384" width="11.42578125" style="150"/>
  </cols>
  <sheetData>
    <row r="1" spans="1:8" ht="15" customHeight="1">
      <c r="B1" s="151"/>
    </row>
    <row r="2" spans="1:8" ht="15" customHeight="1">
      <c r="B2" s="151"/>
    </row>
    <row r="3" spans="1:8" ht="15" customHeight="1">
      <c r="B3" s="151"/>
    </row>
    <row r="4" spans="1:8" ht="15" customHeight="1">
      <c r="B4" s="151"/>
    </row>
    <row r="5" spans="1:8" ht="18" customHeight="1">
      <c r="B5" s="102" t="s">
        <v>117</v>
      </c>
      <c r="C5" s="102"/>
      <c r="D5" s="102"/>
      <c r="E5" s="102"/>
      <c r="F5" s="102"/>
      <c r="G5" s="102"/>
    </row>
    <row r="6" spans="1:8" ht="18" customHeight="1">
      <c r="B6" s="102" t="str">
        <f>actualizaciones!$A$2</f>
        <v>I cuatrimestre 2012</v>
      </c>
      <c r="C6" s="102"/>
      <c r="D6" s="102"/>
      <c r="E6" s="102"/>
      <c r="F6" s="102"/>
      <c r="G6" s="102"/>
    </row>
    <row r="7" spans="1:8" ht="30" customHeight="1">
      <c r="B7" s="67" t="s">
        <v>118</v>
      </c>
      <c r="C7" s="103" t="s">
        <v>96</v>
      </c>
      <c r="D7" s="103" t="s">
        <v>30</v>
      </c>
      <c r="E7" s="103" t="s">
        <v>29</v>
      </c>
      <c r="F7" s="103" t="s">
        <v>27</v>
      </c>
      <c r="G7" s="103" t="s">
        <v>28</v>
      </c>
    </row>
    <row r="8" spans="1:8" ht="15" customHeight="1">
      <c r="B8" s="75" t="s">
        <v>119</v>
      </c>
      <c r="C8" s="152">
        <v>499140</v>
      </c>
      <c r="D8" s="153">
        <v>2137</v>
      </c>
      <c r="E8" s="153">
        <v>21003</v>
      </c>
      <c r="F8" s="153">
        <v>192642</v>
      </c>
      <c r="G8" s="153">
        <v>178743</v>
      </c>
    </row>
    <row r="9" spans="1:8" ht="15" customHeight="1">
      <c r="B9" s="75" t="s">
        <v>120</v>
      </c>
      <c r="C9" s="152">
        <v>250546</v>
      </c>
      <c r="D9" s="153">
        <v>1427</v>
      </c>
      <c r="E9" s="153">
        <v>26287</v>
      </c>
      <c r="F9" s="153">
        <v>78952</v>
      </c>
      <c r="G9" s="153">
        <v>115635</v>
      </c>
    </row>
    <row r="10" spans="1:8" ht="15" customHeight="1">
      <c r="B10" s="75" t="s">
        <v>121</v>
      </c>
      <c r="C10" s="152">
        <v>91863</v>
      </c>
      <c r="D10" s="153">
        <v>454</v>
      </c>
      <c r="E10" s="153">
        <v>7611</v>
      </c>
      <c r="F10" s="153">
        <v>27834</v>
      </c>
      <c r="G10" s="153">
        <v>45544</v>
      </c>
    </row>
    <row r="11" spans="1:8" ht="15" customHeight="1">
      <c r="B11" s="75" t="s">
        <v>122</v>
      </c>
      <c r="C11" s="152">
        <v>57619</v>
      </c>
      <c r="D11" s="153">
        <v>441</v>
      </c>
      <c r="E11" s="153">
        <v>12471</v>
      </c>
      <c r="F11" s="153">
        <v>16358</v>
      </c>
      <c r="G11" s="153">
        <v>22747</v>
      </c>
    </row>
    <row r="12" spans="1:8" ht="15" customHeight="1">
      <c r="B12" s="75" t="s">
        <v>123</v>
      </c>
      <c r="C12" s="152">
        <v>50847</v>
      </c>
      <c r="D12" s="153">
        <v>299</v>
      </c>
      <c r="E12" s="153">
        <v>2799</v>
      </c>
      <c r="F12" s="153">
        <v>15596</v>
      </c>
      <c r="G12" s="153">
        <v>27784</v>
      </c>
    </row>
    <row r="13" spans="1:8" ht="15" customHeight="1">
      <c r="B13" s="75" t="s">
        <v>124</v>
      </c>
      <c r="C13" s="152">
        <v>50217</v>
      </c>
      <c r="D13" s="153">
        <v>233</v>
      </c>
      <c r="E13" s="153">
        <v>3406</v>
      </c>
      <c r="F13" s="153">
        <v>19164</v>
      </c>
      <c r="G13" s="153">
        <v>19560</v>
      </c>
      <c r="H13" s="154"/>
    </row>
    <row r="14" spans="1:8" ht="15" customHeight="1">
      <c r="B14" s="75" t="s">
        <v>125</v>
      </c>
      <c r="C14" s="152">
        <v>328515</v>
      </c>
      <c r="D14" s="153">
        <v>45772</v>
      </c>
      <c r="E14" s="153">
        <v>96269</v>
      </c>
      <c r="F14" s="153">
        <v>79756</v>
      </c>
      <c r="G14" s="153">
        <v>37540</v>
      </c>
      <c r="H14" s="154"/>
    </row>
    <row r="15" spans="1:8" ht="15" customHeight="1">
      <c r="B15" s="75" t="s">
        <v>126</v>
      </c>
      <c r="C15" s="152">
        <v>213352</v>
      </c>
      <c r="D15" s="153">
        <v>2405</v>
      </c>
      <c r="E15" s="153">
        <v>66256</v>
      </c>
      <c r="F15" s="153">
        <v>83397</v>
      </c>
      <c r="G15" s="153">
        <v>27773</v>
      </c>
      <c r="H15" s="154"/>
    </row>
    <row r="16" spans="1:8" ht="15" customHeight="1">
      <c r="A16" s="75"/>
      <c r="B16" s="75" t="s">
        <v>127</v>
      </c>
      <c r="C16" s="152">
        <v>59247</v>
      </c>
      <c r="D16" s="153">
        <v>1321</v>
      </c>
      <c r="E16" s="153">
        <v>6637</v>
      </c>
      <c r="F16" s="153">
        <v>24638</v>
      </c>
      <c r="G16" s="153">
        <v>11897</v>
      </c>
      <c r="H16" s="75"/>
    </row>
    <row r="17" spans="1:11" ht="15" customHeight="1">
      <c r="A17" s="75"/>
      <c r="B17" s="75" t="s">
        <v>128</v>
      </c>
      <c r="C17" s="152">
        <v>50086</v>
      </c>
      <c r="D17" s="153">
        <v>378</v>
      </c>
      <c r="E17" s="153">
        <v>1083</v>
      </c>
      <c r="F17" s="153">
        <v>22713</v>
      </c>
      <c r="G17" s="153">
        <v>21535</v>
      </c>
      <c r="H17" s="75"/>
    </row>
    <row r="18" spans="1:11" ht="15" customHeight="1">
      <c r="B18" s="75" t="s">
        <v>129</v>
      </c>
      <c r="C18" s="152">
        <v>47934</v>
      </c>
      <c r="D18" s="153">
        <v>385</v>
      </c>
      <c r="E18" s="153">
        <v>614</v>
      </c>
      <c r="F18" s="153">
        <v>26582</v>
      </c>
      <c r="G18" s="153">
        <v>16424</v>
      </c>
      <c r="H18" s="75"/>
    </row>
    <row r="19" spans="1:11" ht="15" customHeight="1">
      <c r="B19" s="75" t="s">
        <v>130</v>
      </c>
      <c r="C19" s="152">
        <v>33547</v>
      </c>
      <c r="D19" s="153">
        <v>1395</v>
      </c>
      <c r="E19" s="153">
        <v>1597</v>
      </c>
      <c r="F19" s="153">
        <v>13947</v>
      </c>
      <c r="G19" s="153">
        <v>13218</v>
      </c>
      <c r="H19" s="75"/>
    </row>
    <row r="20" spans="1:11" ht="15" customHeight="1">
      <c r="B20" s="75" t="s">
        <v>131</v>
      </c>
      <c r="C20" s="152">
        <v>36536</v>
      </c>
      <c r="D20" s="153">
        <v>610</v>
      </c>
      <c r="E20" s="153">
        <v>1191</v>
      </c>
      <c r="F20" s="153">
        <v>21053</v>
      </c>
      <c r="G20" s="153">
        <v>7903</v>
      </c>
    </row>
    <row r="21" spans="1:11" ht="15" customHeight="1">
      <c r="B21" s="75" t="s">
        <v>132</v>
      </c>
      <c r="C21" s="152">
        <v>29483</v>
      </c>
      <c r="D21" s="153">
        <v>667</v>
      </c>
      <c r="E21" s="153">
        <v>943</v>
      </c>
      <c r="F21" s="153">
        <v>17735</v>
      </c>
      <c r="G21" s="153">
        <v>5840</v>
      </c>
    </row>
    <row r="22" spans="1:11" ht="15" customHeight="1">
      <c r="B22" s="75" t="s">
        <v>133</v>
      </c>
      <c r="C22" s="152">
        <v>21413</v>
      </c>
      <c r="D22" s="153">
        <v>216</v>
      </c>
      <c r="E22" s="153">
        <v>728</v>
      </c>
      <c r="F22" s="153">
        <v>6994</v>
      </c>
      <c r="G22" s="153">
        <v>10413</v>
      </c>
    </row>
    <row r="23" spans="1:11" ht="15" customHeight="1">
      <c r="B23" s="75" t="s">
        <v>134</v>
      </c>
      <c r="C23" s="152">
        <v>12128</v>
      </c>
      <c r="D23" s="153">
        <v>192</v>
      </c>
      <c r="E23" s="153">
        <v>2099</v>
      </c>
      <c r="F23" s="153">
        <v>5247</v>
      </c>
      <c r="G23" s="153">
        <v>3101</v>
      </c>
    </row>
    <row r="24" spans="1:11" ht="15" customHeight="1">
      <c r="B24" s="75" t="s">
        <v>135</v>
      </c>
      <c r="C24" s="152">
        <v>12183</v>
      </c>
      <c r="D24" s="153">
        <v>372</v>
      </c>
      <c r="E24" s="153">
        <v>1018</v>
      </c>
      <c r="F24" s="153">
        <v>5423</v>
      </c>
      <c r="G24" s="153">
        <v>3223</v>
      </c>
    </row>
    <row r="25" spans="1:11" ht="15" customHeight="1">
      <c r="B25" s="75" t="s">
        <v>136</v>
      </c>
      <c r="C25" s="152">
        <v>29438</v>
      </c>
      <c r="D25" s="153">
        <v>776</v>
      </c>
      <c r="E25" s="153">
        <v>2446</v>
      </c>
      <c r="F25" s="153">
        <v>11446</v>
      </c>
      <c r="G25" s="153">
        <v>7474</v>
      </c>
    </row>
    <row r="26" spans="1:11" ht="15" customHeight="1">
      <c r="B26" s="75" t="s">
        <v>137</v>
      </c>
      <c r="C26" s="152">
        <v>4625</v>
      </c>
      <c r="D26" s="153">
        <v>426</v>
      </c>
      <c r="E26" s="153">
        <v>442</v>
      </c>
      <c r="F26" s="153">
        <v>1386</v>
      </c>
      <c r="G26" s="153">
        <v>791</v>
      </c>
    </row>
    <row r="27" spans="1:11" ht="15" customHeight="1">
      <c r="B27" s="75" t="s">
        <v>138</v>
      </c>
      <c r="C27" s="152">
        <v>4862</v>
      </c>
      <c r="D27" s="153">
        <v>1435</v>
      </c>
      <c r="E27" s="153">
        <v>709</v>
      </c>
      <c r="F27" s="153">
        <v>1072</v>
      </c>
      <c r="G27" s="153">
        <v>754</v>
      </c>
    </row>
    <row r="28" spans="1:11" ht="15" customHeight="1">
      <c r="B28" s="75" t="s">
        <v>139</v>
      </c>
      <c r="C28" s="152">
        <v>17430</v>
      </c>
      <c r="D28" s="153">
        <v>1397</v>
      </c>
      <c r="E28" s="153">
        <v>1503</v>
      </c>
      <c r="F28" s="153">
        <v>3061</v>
      </c>
      <c r="G28" s="153">
        <v>5212</v>
      </c>
    </row>
    <row r="29" spans="1:11" ht="15" customHeight="1">
      <c r="B29" s="105" t="s">
        <v>140</v>
      </c>
      <c r="C29" s="155">
        <v>1321950</v>
      </c>
      <c r="D29" s="155">
        <v>15539</v>
      </c>
      <c r="E29" s="155">
        <v>134556</v>
      </c>
      <c r="F29" s="155">
        <v>516288</v>
      </c>
      <c r="G29" s="155">
        <v>429936</v>
      </c>
    </row>
    <row r="30" spans="1:11" ht="15" customHeight="1">
      <c r="B30" s="156" t="s">
        <v>96</v>
      </c>
      <c r="C30" s="157">
        <v>1650465</v>
      </c>
      <c r="D30" s="157">
        <v>61311</v>
      </c>
      <c r="E30" s="157">
        <v>230825</v>
      </c>
      <c r="F30" s="157">
        <v>596044</v>
      </c>
      <c r="G30" s="157">
        <v>467476</v>
      </c>
      <c r="H30" s="158"/>
      <c r="I30" s="158"/>
      <c r="J30" s="158"/>
      <c r="K30" s="158"/>
    </row>
    <row r="31" spans="1:11" ht="15" customHeight="1">
      <c r="B31" s="63" t="s">
        <v>109</v>
      </c>
      <c r="C31" s="116"/>
      <c r="D31" s="116"/>
      <c r="E31" s="116"/>
      <c r="F31" s="116"/>
      <c r="G31" s="116"/>
    </row>
    <row r="32" spans="1:11" ht="14.25" customHeight="1"/>
    <row r="33" ht="35.25" customHeight="1"/>
  </sheetData>
  <mergeCells count="3">
    <mergeCell ref="B5:G5"/>
    <mergeCell ref="B6:G6"/>
    <mergeCell ref="B31:G31"/>
  </mergeCells>
  <conditionalFormatting sqref="B8:B28">
    <cfRule type="containsText" dxfId="390" priority="375" operator="containsText" text="SUIZA">
      <formula>NOT(ISERROR(SEARCH("SUIZA",B8)))</formula>
    </cfRule>
    <cfRule type="containsText" dxfId="389" priority="376" operator="containsText" text="AUSTRIA">
      <formula>NOT(ISERROR(SEARCH("AUSTRIA",B8)))</formula>
    </cfRule>
    <cfRule type="containsText" dxfId="388" priority="377" operator="containsText" text="IRLANDA">
      <formula>NOT(ISERROR(SEARCH("IRLANDA",B8)))</formula>
    </cfRule>
    <cfRule type="containsText" dxfId="387" priority="378" operator="containsText" text="PAÍSES DEL ESTE">
      <formula>NOT(ISERROR(SEARCH("PAÍSES DEL ESTE",B8)))</formula>
    </cfRule>
    <cfRule type="containsText" dxfId="386" priority="379" operator="containsText" text="RUSIA">
      <formula>NOT(ISERROR(SEARCH("RUSIA",B8)))</formula>
    </cfRule>
    <cfRule type="containsText" dxfId="385" priority="380" operator="containsText" text="HOLANDA">
      <formula>NOT(ISERROR(SEARCH("HOLANDA",B8)))</formula>
    </cfRule>
    <cfRule type="containsText" dxfId="384" priority="381" operator="containsText" text="FRANCIA">
      <formula>NOT(ISERROR(SEARCH("FRANCIA",B8)))</formula>
    </cfRule>
    <cfRule type="containsText" dxfId="383" priority="382" operator="containsText" text="ITALIA">
      <formula>NOT(ISERROR(SEARCH("ITALIA",B8)))</formula>
    </cfRule>
    <cfRule type="containsText" dxfId="382" priority="383" operator="containsText" text="BÉLGICA">
      <formula>NOT(ISERROR(SEARCH("BÉLGICA",B8)))</formula>
    </cfRule>
    <cfRule type="containsText" dxfId="381" priority="384" operator="containsText" text="ESPAÑA">
      <formula>NOT(ISERROR(SEARCH("ESPAÑA",B8)))</formula>
    </cfRule>
    <cfRule type="containsText" dxfId="380" priority="385" operator="containsText" text="ALEMANIA">
      <formula>NOT(ISERROR(SEARCH("ALEMANIA",B8)))</formula>
    </cfRule>
    <cfRule type="containsText" dxfId="379" priority="386" operator="containsText" text="PAÍSES NÓRDICOS">
      <formula>NOT(ISERROR(SEARCH("PAÍSES NÓRDICOS",B8)))</formula>
    </cfRule>
    <cfRule type="containsText" dxfId="378" priority="387" operator="containsText" text="REINO UNIDO">
      <formula>NOT(ISERROR(SEARCH("REINO UNIDO",B8)))</formula>
    </cfRule>
    <cfRule type="containsText" dxfId="377" priority="388" operator="containsText" text="DINAMARCA">
      <formula>NOT(ISERROR(SEARCH("DINAMARCA",B8)))</formula>
    </cfRule>
    <cfRule type="containsText" dxfId="376" priority="389" operator="containsText" text="NORUEGA">
      <formula>NOT(ISERROR(SEARCH("NORUEGA",B8)))</formula>
    </cfRule>
    <cfRule type="containsText" dxfId="375" priority="390" operator="containsText" text="FINLANDIA">
      <formula>NOT(ISERROR(SEARCH("FINLANDIA",B8)))</formula>
    </cfRule>
    <cfRule type="containsText" dxfId="374" priority="391" operator="containsText" text="SUECIA">
      <formula>NOT(ISERROR(SEARCH("SUECIA",B8)))</formula>
    </cfRule>
  </conditionalFormatting>
  <conditionalFormatting sqref="H16:H19">
    <cfRule type="containsText" dxfId="373" priority="358" operator="containsText" text="SUIZA">
      <formula>NOT(ISERROR(SEARCH("SUIZA",H16)))</formula>
    </cfRule>
    <cfRule type="containsText" dxfId="372" priority="359" operator="containsText" text="AUSTRIA">
      <formula>NOT(ISERROR(SEARCH("AUSTRIA",H16)))</formula>
    </cfRule>
    <cfRule type="containsText" dxfId="371" priority="360" operator="containsText" text="IRLANDA">
      <formula>NOT(ISERROR(SEARCH("IRLANDA",H16)))</formula>
    </cfRule>
    <cfRule type="containsText" dxfId="370" priority="361" operator="containsText" text="PAÍSES DEL ESTE">
      <formula>NOT(ISERROR(SEARCH("PAÍSES DEL ESTE",H16)))</formula>
    </cfRule>
    <cfRule type="containsText" dxfId="369" priority="362" operator="containsText" text="RUSIA">
      <formula>NOT(ISERROR(SEARCH("RUSIA",H16)))</formula>
    </cfRule>
    <cfRule type="containsText" dxfId="368" priority="363" operator="containsText" text="HOLANDA">
      <formula>NOT(ISERROR(SEARCH("HOLANDA",H16)))</formula>
    </cfRule>
    <cfRule type="containsText" dxfId="367" priority="364" operator="containsText" text="FRANCIA">
      <formula>NOT(ISERROR(SEARCH("FRANCIA",H16)))</formula>
    </cfRule>
    <cfRule type="containsText" dxfId="366" priority="365" operator="containsText" text="ITALIA">
      <formula>NOT(ISERROR(SEARCH("ITALIA",H16)))</formula>
    </cfRule>
    <cfRule type="containsText" dxfId="365" priority="366" operator="containsText" text="BÉLGICA">
      <formula>NOT(ISERROR(SEARCH("BÉLGICA",H16)))</formula>
    </cfRule>
    <cfRule type="containsText" dxfId="364" priority="367" operator="containsText" text="ESPAÑA">
      <formula>NOT(ISERROR(SEARCH("ESPAÑA",H16)))</formula>
    </cfRule>
    <cfRule type="containsText" dxfId="363" priority="368" operator="containsText" text="ALEMANIA">
      <formula>NOT(ISERROR(SEARCH("ALEMANIA",H16)))</formula>
    </cfRule>
    <cfRule type="containsText" dxfId="362" priority="369" operator="containsText" text="PAÍSES NÓRDICOS">
      <formula>NOT(ISERROR(SEARCH("PAÍSES NÓRDICOS",H16)))</formula>
    </cfRule>
    <cfRule type="containsText" dxfId="361" priority="370" operator="containsText" text="REINO UNIDO">
      <formula>NOT(ISERROR(SEARCH("REINO UNIDO",H16)))</formula>
    </cfRule>
    <cfRule type="containsText" dxfId="360" priority="371" operator="containsText" text="DINAMARCA">
      <formula>NOT(ISERROR(SEARCH("DINAMARCA",H16)))</formula>
    </cfRule>
    <cfRule type="containsText" dxfId="359" priority="372" operator="containsText" text="NORUEGA">
      <formula>NOT(ISERROR(SEARCH("NORUEGA",H16)))</formula>
    </cfRule>
    <cfRule type="containsText" dxfId="358" priority="373" operator="containsText" text="FINLANDIA">
      <formula>NOT(ISERROR(SEARCH("FINLANDIA",H16)))</formula>
    </cfRule>
    <cfRule type="containsText" dxfId="357" priority="374" operator="containsText" text="SUECIA">
      <formula>NOT(ISERROR(SEARCH("SUECIA",H16)))</formula>
    </cfRule>
  </conditionalFormatting>
  <conditionalFormatting sqref="B12:B15">
    <cfRule type="containsText" dxfId="356" priority="341" operator="containsText" text="SUIZA">
      <formula>NOT(ISERROR(SEARCH("SUIZA",B12)))</formula>
    </cfRule>
    <cfRule type="containsText" dxfId="355" priority="342" operator="containsText" text="AUSTRIA">
      <formula>NOT(ISERROR(SEARCH("AUSTRIA",B12)))</formula>
    </cfRule>
    <cfRule type="containsText" dxfId="354" priority="343" operator="containsText" text="IRLANDA">
      <formula>NOT(ISERROR(SEARCH("IRLANDA",B12)))</formula>
    </cfRule>
    <cfRule type="containsText" dxfId="353" priority="344" operator="containsText" text="PAÍSES DEL ESTE">
      <formula>NOT(ISERROR(SEARCH("PAÍSES DEL ESTE",B12)))</formula>
    </cfRule>
    <cfRule type="containsText" dxfId="352" priority="345" operator="containsText" text="RUSIA">
      <formula>NOT(ISERROR(SEARCH("RUSIA",B12)))</formula>
    </cfRule>
    <cfRule type="containsText" dxfId="351" priority="346" operator="containsText" text="HOLANDA">
      <formula>NOT(ISERROR(SEARCH("HOLANDA",B12)))</formula>
    </cfRule>
    <cfRule type="containsText" dxfId="350" priority="347" operator="containsText" text="FRANCIA">
      <formula>NOT(ISERROR(SEARCH("FRANCIA",B12)))</formula>
    </cfRule>
    <cfRule type="containsText" dxfId="349" priority="348" operator="containsText" text="ITALIA">
      <formula>NOT(ISERROR(SEARCH("ITALIA",B12)))</formula>
    </cfRule>
    <cfRule type="containsText" dxfId="348" priority="349" operator="containsText" text="BÉLGICA">
      <formula>NOT(ISERROR(SEARCH("BÉLGICA",B12)))</formula>
    </cfRule>
    <cfRule type="containsText" dxfId="347" priority="350" operator="containsText" text="ESPAÑA">
      <formula>NOT(ISERROR(SEARCH("ESPAÑA",B12)))</formula>
    </cfRule>
    <cfRule type="containsText" dxfId="346" priority="351" operator="containsText" text="ALEMANIA">
      <formula>NOT(ISERROR(SEARCH("ALEMANIA",B12)))</formula>
    </cfRule>
    <cfRule type="containsText" dxfId="345" priority="352" operator="containsText" text="PAÍSES NÓRDICOS">
      <formula>NOT(ISERROR(SEARCH("PAÍSES NÓRDICOS",B12)))</formula>
    </cfRule>
    <cfRule type="containsText" dxfId="344" priority="353" operator="containsText" text="REINO UNIDO">
      <formula>NOT(ISERROR(SEARCH("REINO UNIDO",B12)))</formula>
    </cfRule>
    <cfRule type="containsText" dxfId="343" priority="354" operator="containsText" text="DINAMARCA">
      <formula>NOT(ISERROR(SEARCH("DINAMARCA",B12)))</formula>
    </cfRule>
    <cfRule type="containsText" dxfId="342" priority="355" operator="containsText" text="NORUEGA">
      <formula>NOT(ISERROR(SEARCH("NORUEGA",B12)))</formula>
    </cfRule>
    <cfRule type="containsText" dxfId="341" priority="356" operator="containsText" text="FINLANDIA">
      <formula>NOT(ISERROR(SEARCH("FINLANDIA",B12)))</formula>
    </cfRule>
    <cfRule type="containsText" dxfId="340" priority="357" operator="containsText" text="SUECIA">
      <formula>NOT(ISERROR(SEARCH("SUECIA",B12)))</formula>
    </cfRule>
  </conditionalFormatting>
  <conditionalFormatting sqref="H16:H19">
    <cfRule type="containsText" dxfId="339" priority="324" operator="containsText" text="SUIZA">
      <formula>NOT(ISERROR(SEARCH("SUIZA",H16)))</formula>
    </cfRule>
    <cfRule type="containsText" dxfId="338" priority="325" operator="containsText" text="AUSTRIA">
      <formula>NOT(ISERROR(SEARCH("AUSTRIA",H16)))</formula>
    </cfRule>
    <cfRule type="containsText" dxfId="337" priority="326" operator="containsText" text="IRLANDA">
      <formula>NOT(ISERROR(SEARCH("IRLANDA",H16)))</formula>
    </cfRule>
    <cfRule type="containsText" dxfId="336" priority="327" operator="containsText" text="PAÍSES DEL ESTE">
      <formula>NOT(ISERROR(SEARCH("PAÍSES DEL ESTE",H16)))</formula>
    </cfRule>
    <cfRule type="containsText" dxfId="335" priority="328" operator="containsText" text="RUSIA">
      <formula>NOT(ISERROR(SEARCH("RUSIA",H16)))</formula>
    </cfRule>
    <cfRule type="containsText" dxfId="334" priority="329" operator="containsText" text="HOLANDA">
      <formula>NOT(ISERROR(SEARCH("HOLANDA",H16)))</formula>
    </cfRule>
    <cfRule type="containsText" dxfId="333" priority="330" operator="containsText" text="FRANCIA">
      <formula>NOT(ISERROR(SEARCH("FRANCIA",H16)))</formula>
    </cfRule>
    <cfRule type="containsText" dxfId="332" priority="331" operator="containsText" text="ITALIA">
      <formula>NOT(ISERROR(SEARCH("ITALIA",H16)))</formula>
    </cfRule>
    <cfRule type="containsText" dxfId="331" priority="332" operator="containsText" text="BÉLGICA">
      <formula>NOT(ISERROR(SEARCH("BÉLGICA",H16)))</formula>
    </cfRule>
    <cfRule type="containsText" dxfId="330" priority="333" operator="containsText" text="ESPAÑA">
      <formula>NOT(ISERROR(SEARCH("ESPAÑA",H16)))</formula>
    </cfRule>
    <cfRule type="containsText" dxfId="329" priority="334" operator="containsText" text="ALEMANIA">
      <formula>NOT(ISERROR(SEARCH("ALEMANIA",H16)))</formula>
    </cfRule>
    <cfRule type="containsText" dxfId="328" priority="335" operator="containsText" text="PAÍSES NÓRDICOS">
      <formula>NOT(ISERROR(SEARCH("PAÍSES NÓRDICOS",H16)))</formula>
    </cfRule>
    <cfRule type="containsText" dxfId="327" priority="336" operator="containsText" text="REINO UNIDO">
      <formula>NOT(ISERROR(SEARCH("REINO UNIDO",H16)))</formula>
    </cfRule>
    <cfRule type="containsText" dxfId="326" priority="337" operator="containsText" text="DINAMARCA">
      <formula>NOT(ISERROR(SEARCH("DINAMARCA",H16)))</formula>
    </cfRule>
    <cfRule type="containsText" dxfId="325" priority="338" operator="containsText" text="NORUEGA">
      <formula>NOT(ISERROR(SEARCH("NORUEGA",H16)))</formula>
    </cfRule>
    <cfRule type="containsText" dxfId="324" priority="339" operator="containsText" text="FINLANDIA">
      <formula>NOT(ISERROR(SEARCH("FINLANDIA",H16)))</formula>
    </cfRule>
    <cfRule type="containsText" dxfId="323" priority="340" operator="containsText" text="SUECIA">
      <formula>NOT(ISERROR(SEARCH("SUECIA",H16)))</formula>
    </cfRule>
  </conditionalFormatting>
  <conditionalFormatting sqref="B16:B20">
    <cfRule type="containsText" dxfId="322" priority="307" operator="containsText" text="SUIZA">
      <formula>NOT(ISERROR(SEARCH("SUIZA",B16)))</formula>
    </cfRule>
    <cfRule type="containsText" dxfId="321" priority="308" operator="containsText" text="AUSTRIA">
      <formula>NOT(ISERROR(SEARCH("AUSTRIA",B16)))</formula>
    </cfRule>
    <cfRule type="containsText" dxfId="320" priority="309" operator="containsText" text="IRLANDA">
      <formula>NOT(ISERROR(SEARCH("IRLANDA",B16)))</formula>
    </cfRule>
    <cfRule type="containsText" dxfId="319" priority="310" operator="containsText" text="PAÍSES DEL ESTE">
      <formula>NOT(ISERROR(SEARCH("PAÍSES DEL ESTE",B16)))</formula>
    </cfRule>
    <cfRule type="containsText" dxfId="318" priority="311" operator="containsText" text="RUSIA">
      <formula>NOT(ISERROR(SEARCH("RUSIA",B16)))</formula>
    </cfRule>
    <cfRule type="containsText" dxfId="317" priority="312" operator="containsText" text="HOLANDA">
      <formula>NOT(ISERROR(SEARCH("HOLANDA",B16)))</formula>
    </cfRule>
    <cfRule type="containsText" dxfId="316" priority="313" operator="containsText" text="FRANCIA">
      <formula>NOT(ISERROR(SEARCH("FRANCIA",B16)))</formula>
    </cfRule>
    <cfRule type="containsText" dxfId="315" priority="314" operator="containsText" text="ITALIA">
      <formula>NOT(ISERROR(SEARCH("ITALIA",B16)))</formula>
    </cfRule>
    <cfRule type="containsText" dxfId="314" priority="315" operator="containsText" text="BÉLGICA">
      <formula>NOT(ISERROR(SEARCH("BÉLGICA",B16)))</formula>
    </cfRule>
    <cfRule type="containsText" dxfId="313" priority="316" operator="containsText" text="ESPAÑA">
      <formula>NOT(ISERROR(SEARCH("ESPAÑA",B16)))</formula>
    </cfRule>
    <cfRule type="containsText" dxfId="312" priority="317" operator="containsText" text="ALEMANIA">
      <formula>NOT(ISERROR(SEARCH("ALEMANIA",B16)))</formula>
    </cfRule>
    <cfRule type="containsText" dxfId="311" priority="318" operator="containsText" text="PAÍSES NÓRDICOS">
      <formula>NOT(ISERROR(SEARCH("PAÍSES NÓRDICOS",B16)))</formula>
    </cfRule>
    <cfRule type="containsText" dxfId="310" priority="319" operator="containsText" text="REINO UNIDO">
      <formula>NOT(ISERROR(SEARCH("REINO UNIDO",B16)))</formula>
    </cfRule>
    <cfRule type="containsText" dxfId="309" priority="320" operator="containsText" text="DINAMARCA">
      <formula>NOT(ISERROR(SEARCH("DINAMARCA",B16)))</formula>
    </cfRule>
    <cfRule type="containsText" dxfId="308" priority="321" operator="containsText" text="NORUEGA">
      <formula>NOT(ISERROR(SEARCH("NORUEGA",B16)))</formula>
    </cfRule>
    <cfRule type="containsText" dxfId="307" priority="322" operator="containsText" text="FINLANDIA">
      <formula>NOT(ISERROR(SEARCH("FINLANDIA",B16)))</formula>
    </cfRule>
    <cfRule type="containsText" dxfId="306" priority="323" operator="containsText" text="SUECIA">
      <formula>NOT(ISERROR(SEARCH("SUECIA",B16)))</formula>
    </cfRule>
  </conditionalFormatting>
  <conditionalFormatting sqref="B12:B15">
    <cfRule type="containsText" dxfId="305" priority="290" operator="containsText" text="SUIZA">
      <formula>NOT(ISERROR(SEARCH("SUIZA",B12)))</formula>
    </cfRule>
    <cfRule type="containsText" dxfId="304" priority="291" operator="containsText" text="AUSTRIA">
      <formula>NOT(ISERROR(SEARCH("AUSTRIA",B12)))</formula>
    </cfRule>
    <cfRule type="containsText" dxfId="303" priority="292" operator="containsText" text="IRLANDA">
      <formula>NOT(ISERROR(SEARCH("IRLANDA",B12)))</formula>
    </cfRule>
    <cfRule type="containsText" dxfId="302" priority="293" operator="containsText" text="PAÍSES DEL ESTE">
      <formula>NOT(ISERROR(SEARCH("PAÍSES DEL ESTE",B12)))</formula>
    </cfRule>
    <cfRule type="containsText" dxfId="301" priority="294" operator="containsText" text="RUSIA">
      <formula>NOT(ISERROR(SEARCH("RUSIA",B12)))</formula>
    </cfRule>
    <cfRule type="containsText" dxfId="300" priority="295" operator="containsText" text="HOLANDA">
      <formula>NOT(ISERROR(SEARCH("HOLANDA",B12)))</formula>
    </cfRule>
    <cfRule type="containsText" dxfId="299" priority="296" operator="containsText" text="FRANCIA">
      <formula>NOT(ISERROR(SEARCH("FRANCIA",B12)))</formula>
    </cfRule>
    <cfRule type="containsText" dxfId="298" priority="297" operator="containsText" text="ITALIA">
      <formula>NOT(ISERROR(SEARCH("ITALIA",B12)))</formula>
    </cfRule>
    <cfRule type="containsText" dxfId="297" priority="298" operator="containsText" text="BÉLGICA">
      <formula>NOT(ISERROR(SEARCH("BÉLGICA",B12)))</formula>
    </cfRule>
    <cfRule type="containsText" dxfId="296" priority="299" operator="containsText" text="ESPAÑA">
      <formula>NOT(ISERROR(SEARCH("ESPAÑA",B12)))</formula>
    </cfRule>
    <cfRule type="containsText" dxfId="295" priority="300" operator="containsText" text="ALEMANIA">
      <formula>NOT(ISERROR(SEARCH("ALEMANIA",B12)))</formula>
    </cfRule>
    <cfRule type="containsText" dxfId="294" priority="301" operator="containsText" text="PAÍSES NÓRDICOS">
      <formula>NOT(ISERROR(SEARCH("PAÍSES NÓRDICOS",B12)))</formula>
    </cfRule>
    <cfRule type="containsText" dxfId="293" priority="302" operator="containsText" text="REINO UNIDO">
      <formula>NOT(ISERROR(SEARCH("REINO UNIDO",B12)))</formula>
    </cfRule>
    <cfRule type="containsText" dxfId="292" priority="303" operator="containsText" text="DINAMARCA">
      <formula>NOT(ISERROR(SEARCH("DINAMARCA",B12)))</formula>
    </cfRule>
    <cfRule type="containsText" dxfId="291" priority="304" operator="containsText" text="NORUEGA">
      <formula>NOT(ISERROR(SEARCH("NORUEGA",B12)))</formula>
    </cfRule>
    <cfRule type="containsText" dxfId="290" priority="305" operator="containsText" text="FINLANDIA">
      <formula>NOT(ISERROR(SEARCH("FINLANDIA",B12)))</formula>
    </cfRule>
    <cfRule type="containsText" dxfId="289" priority="306" operator="containsText" text="SUECIA">
      <formula>NOT(ISERROR(SEARCH("SUECIA",B12)))</formula>
    </cfRule>
  </conditionalFormatting>
  <conditionalFormatting sqref="B12:B15">
    <cfRule type="containsText" dxfId="288" priority="273" operator="containsText" text="SUIZA">
      <formula>NOT(ISERROR(SEARCH("SUIZA",B12)))</formula>
    </cfRule>
    <cfRule type="containsText" dxfId="287" priority="274" operator="containsText" text="AUSTRIA">
      <formula>NOT(ISERROR(SEARCH("AUSTRIA",B12)))</formula>
    </cfRule>
    <cfRule type="containsText" dxfId="286" priority="275" operator="containsText" text="IRLANDA">
      <formula>NOT(ISERROR(SEARCH("IRLANDA",B12)))</formula>
    </cfRule>
    <cfRule type="containsText" dxfId="285" priority="276" operator="containsText" text="PAÍSES DEL ESTE">
      <formula>NOT(ISERROR(SEARCH("PAÍSES DEL ESTE",B12)))</formula>
    </cfRule>
    <cfRule type="containsText" dxfId="284" priority="277" operator="containsText" text="RUSIA">
      <formula>NOT(ISERROR(SEARCH("RUSIA",B12)))</formula>
    </cfRule>
    <cfRule type="containsText" dxfId="283" priority="278" operator="containsText" text="HOLANDA">
      <formula>NOT(ISERROR(SEARCH("HOLANDA",B12)))</formula>
    </cfRule>
    <cfRule type="containsText" dxfId="282" priority="279" operator="containsText" text="FRANCIA">
      <formula>NOT(ISERROR(SEARCH("FRANCIA",B12)))</formula>
    </cfRule>
    <cfRule type="containsText" dxfId="281" priority="280" operator="containsText" text="ITALIA">
      <formula>NOT(ISERROR(SEARCH("ITALIA",B12)))</formula>
    </cfRule>
    <cfRule type="containsText" dxfId="280" priority="281" operator="containsText" text="BÉLGICA">
      <formula>NOT(ISERROR(SEARCH("BÉLGICA",B12)))</formula>
    </cfRule>
    <cfRule type="containsText" dxfId="279" priority="282" operator="containsText" text="ESPAÑA">
      <formula>NOT(ISERROR(SEARCH("ESPAÑA",B12)))</formula>
    </cfRule>
    <cfRule type="containsText" dxfId="278" priority="283" operator="containsText" text="ALEMANIA">
      <formula>NOT(ISERROR(SEARCH("ALEMANIA",B12)))</formula>
    </cfRule>
    <cfRule type="containsText" dxfId="277" priority="284" operator="containsText" text="PAÍSES NÓRDICOS">
      <formula>NOT(ISERROR(SEARCH("PAÍSES NÓRDICOS",B12)))</formula>
    </cfRule>
    <cfRule type="containsText" dxfId="276" priority="285" operator="containsText" text="REINO UNIDO">
      <formula>NOT(ISERROR(SEARCH("REINO UNIDO",B12)))</formula>
    </cfRule>
    <cfRule type="containsText" dxfId="275" priority="286" operator="containsText" text="DINAMARCA">
      <formula>NOT(ISERROR(SEARCH("DINAMARCA",B12)))</formula>
    </cfRule>
    <cfRule type="containsText" dxfId="274" priority="287" operator="containsText" text="NORUEGA">
      <formula>NOT(ISERROR(SEARCH("NORUEGA",B12)))</formula>
    </cfRule>
    <cfRule type="containsText" dxfId="273" priority="288" operator="containsText" text="FINLANDIA">
      <formula>NOT(ISERROR(SEARCH("FINLANDIA",B12)))</formula>
    </cfRule>
    <cfRule type="containsText" dxfId="272" priority="289" operator="containsText" text="SUECIA">
      <formula>NOT(ISERROR(SEARCH("SUECIA",B12)))</formula>
    </cfRule>
  </conditionalFormatting>
  <conditionalFormatting sqref="A16">
    <cfRule type="containsText" dxfId="271" priority="256" operator="containsText" text="SUIZA">
      <formula>NOT(ISERROR(SEARCH("SUIZA",A16)))</formula>
    </cfRule>
    <cfRule type="containsText" dxfId="270" priority="257" operator="containsText" text="AUSTRIA">
      <formula>NOT(ISERROR(SEARCH("AUSTRIA",A16)))</formula>
    </cfRule>
    <cfRule type="containsText" dxfId="269" priority="258" operator="containsText" text="IRLANDA">
      <formula>NOT(ISERROR(SEARCH("IRLANDA",A16)))</formula>
    </cfRule>
    <cfRule type="containsText" dxfId="268" priority="259" operator="containsText" text="PAÍSES DEL ESTE">
      <formula>NOT(ISERROR(SEARCH("PAÍSES DEL ESTE",A16)))</formula>
    </cfRule>
    <cfRule type="containsText" dxfId="267" priority="260" operator="containsText" text="RUSIA">
      <formula>NOT(ISERROR(SEARCH("RUSIA",A16)))</formula>
    </cfRule>
    <cfRule type="containsText" dxfId="266" priority="261" operator="containsText" text="HOLANDA">
      <formula>NOT(ISERROR(SEARCH("HOLANDA",A16)))</formula>
    </cfRule>
    <cfRule type="containsText" dxfId="265" priority="262" operator="containsText" text="FRANCIA">
      <formula>NOT(ISERROR(SEARCH("FRANCIA",A16)))</formula>
    </cfRule>
    <cfRule type="containsText" dxfId="264" priority="263" operator="containsText" text="ITALIA">
      <formula>NOT(ISERROR(SEARCH("ITALIA",A16)))</formula>
    </cfRule>
    <cfRule type="containsText" dxfId="263" priority="264" operator="containsText" text="BÉLGICA">
      <formula>NOT(ISERROR(SEARCH("BÉLGICA",A16)))</formula>
    </cfRule>
    <cfRule type="containsText" dxfId="262" priority="265" operator="containsText" text="ESPAÑA">
      <formula>NOT(ISERROR(SEARCH("ESPAÑA",A16)))</formula>
    </cfRule>
    <cfRule type="containsText" dxfId="261" priority="266" operator="containsText" text="ALEMANIA">
      <formula>NOT(ISERROR(SEARCH("ALEMANIA",A16)))</formula>
    </cfRule>
    <cfRule type="containsText" dxfId="260" priority="267" operator="containsText" text="PAÍSES NÓRDICOS">
      <formula>NOT(ISERROR(SEARCH("PAÍSES NÓRDICOS",A16)))</formula>
    </cfRule>
    <cfRule type="containsText" dxfId="259" priority="268" operator="containsText" text="REINO UNIDO">
      <formula>NOT(ISERROR(SEARCH("REINO UNIDO",A16)))</formula>
    </cfRule>
    <cfRule type="containsText" dxfId="258" priority="269" operator="containsText" text="DINAMARCA">
      <formula>NOT(ISERROR(SEARCH("DINAMARCA",A16)))</formula>
    </cfRule>
    <cfRule type="containsText" dxfId="257" priority="270" operator="containsText" text="NORUEGA">
      <formula>NOT(ISERROR(SEARCH("NORUEGA",A16)))</formula>
    </cfRule>
    <cfRule type="containsText" dxfId="256" priority="271" operator="containsText" text="FINLANDIA">
      <formula>NOT(ISERROR(SEARCH("FINLANDIA",A16)))</formula>
    </cfRule>
    <cfRule type="containsText" dxfId="255" priority="272" operator="containsText" text="SUECIA">
      <formula>NOT(ISERROR(SEARCH("SUECIA",A16)))</formula>
    </cfRule>
  </conditionalFormatting>
  <conditionalFormatting sqref="A16">
    <cfRule type="containsText" dxfId="254" priority="239" operator="containsText" text="SUIZA">
      <formula>NOT(ISERROR(SEARCH("SUIZA",A16)))</formula>
    </cfRule>
    <cfRule type="containsText" dxfId="253" priority="240" operator="containsText" text="AUSTRIA">
      <formula>NOT(ISERROR(SEARCH("AUSTRIA",A16)))</formula>
    </cfRule>
    <cfRule type="containsText" dxfId="252" priority="241" operator="containsText" text="IRLANDA">
      <formula>NOT(ISERROR(SEARCH("IRLANDA",A16)))</formula>
    </cfRule>
    <cfRule type="containsText" dxfId="251" priority="242" operator="containsText" text="PAÍSES DEL ESTE">
      <formula>NOT(ISERROR(SEARCH("PAÍSES DEL ESTE",A16)))</formula>
    </cfRule>
    <cfRule type="containsText" dxfId="250" priority="243" operator="containsText" text="RUSIA">
      <formula>NOT(ISERROR(SEARCH("RUSIA",A16)))</formula>
    </cfRule>
    <cfRule type="containsText" dxfId="249" priority="244" operator="containsText" text="HOLANDA">
      <formula>NOT(ISERROR(SEARCH("HOLANDA",A16)))</formula>
    </cfRule>
    <cfRule type="containsText" dxfId="248" priority="245" operator="containsText" text="FRANCIA">
      <formula>NOT(ISERROR(SEARCH("FRANCIA",A16)))</formula>
    </cfRule>
    <cfRule type="containsText" dxfId="247" priority="246" operator="containsText" text="ITALIA">
      <formula>NOT(ISERROR(SEARCH("ITALIA",A16)))</formula>
    </cfRule>
    <cfRule type="containsText" dxfId="246" priority="247" operator="containsText" text="BÉLGICA">
      <formula>NOT(ISERROR(SEARCH("BÉLGICA",A16)))</formula>
    </cfRule>
    <cfRule type="containsText" dxfId="245" priority="248" operator="containsText" text="ESPAÑA">
      <formula>NOT(ISERROR(SEARCH("ESPAÑA",A16)))</formula>
    </cfRule>
    <cfRule type="containsText" dxfId="244" priority="249" operator="containsText" text="ALEMANIA">
      <formula>NOT(ISERROR(SEARCH("ALEMANIA",A16)))</formula>
    </cfRule>
    <cfRule type="containsText" dxfId="243" priority="250" operator="containsText" text="PAÍSES NÓRDICOS">
      <formula>NOT(ISERROR(SEARCH("PAÍSES NÓRDICOS",A16)))</formula>
    </cfRule>
    <cfRule type="containsText" dxfId="242" priority="251" operator="containsText" text="REINO UNIDO">
      <formula>NOT(ISERROR(SEARCH("REINO UNIDO",A16)))</formula>
    </cfRule>
    <cfRule type="containsText" dxfId="241" priority="252" operator="containsText" text="DINAMARCA">
      <formula>NOT(ISERROR(SEARCH("DINAMARCA",A16)))</formula>
    </cfRule>
    <cfRule type="containsText" dxfId="240" priority="253" operator="containsText" text="NORUEGA">
      <formula>NOT(ISERROR(SEARCH("NORUEGA",A16)))</formula>
    </cfRule>
    <cfRule type="containsText" dxfId="239" priority="254" operator="containsText" text="FINLANDIA">
      <formula>NOT(ISERROR(SEARCH("FINLANDIA",A16)))</formula>
    </cfRule>
    <cfRule type="containsText" dxfId="238" priority="255" operator="containsText" text="SUECIA">
      <formula>NOT(ISERROR(SEARCH("SUECIA",A16)))</formula>
    </cfRule>
  </conditionalFormatting>
  <conditionalFormatting sqref="A17">
    <cfRule type="containsText" dxfId="237" priority="222" operator="containsText" text="SUIZA">
      <formula>NOT(ISERROR(SEARCH("SUIZA",A17)))</formula>
    </cfRule>
    <cfRule type="containsText" dxfId="236" priority="223" operator="containsText" text="AUSTRIA">
      <formula>NOT(ISERROR(SEARCH("AUSTRIA",A17)))</formula>
    </cfRule>
    <cfRule type="containsText" dxfId="235" priority="224" operator="containsText" text="IRLANDA">
      <formula>NOT(ISERROR(SEARCH("IRLANDA",A17)))</formula>
    </cfRule>
    <cfRule type="containsText" dxfId="234" priority="225" operator="containsText" text="PAÍSES DEL ESTE">
      <formula>NOT(ISERROR(SEARCH("PAÍSES DEL ESTE",A17)))</formula>
    </cfRule>
    <cfRule type="containsText" dxfId="233" priority="226" operator="containsText" text="RUSIA">
      <formula>NOT(ISERROR(SEARCH("RUSIA",A17)))</formula>
    </cfRule>
    <cfRule type="containsText" dxfId="232" priority="227" operator="containsText" text="HOLANDA">
      <formula>NOT(ISERROR(SEARCH("HOLANDA",A17)))</formula>
    </cfRule>
    <cfRule type="containsText" dxfId="231" priority="228" operator="containsText" text="FRANCIA">
      <formula>NOT(ISERROR(SEARCH("FRANCIA",A17)))</formula>
    </cfRule>
    <cfRule type="containsText" dxfId="230" priority="229" operator="containsText" text="ITALIA">
      <formula>NOT(ISERROR(SEARCH("ITALIA",A17)))</formula>
    </cfRule>
    <cfRule type="containsText" dxfId="229" priority="230" operator="containsText" text="BÉLGICA">
      <formula>NOT(ISERROR(SEARCH("BÉLGICA",A17)))</formula>
    </cfRule>
    <cfRule type="containsText" dxfId="228" priority="231" operator="containsText" text="ESPAÑA">
      <formula>NOT(ISERROR(SEARCH("ESPAÑA",A17)))</formula>
    </cfRule>
    <cfRule type="containsText" dxfId="227" priority="232" operator="containsText" text="ALEMANIA">
      <formula>NOT(ISERROR(SEARCH("ALEMANIA",A17)))</formula>
    </cfRule>
    <cfRule type="containsText" dxfId="226" priority="233" operator="containsText" text="PAÍSES NÓRDICOS">
      <formula>NOT(ISERROR(SEARCH("PAÍSES NÓRDICOS",A17)))</formula>
    </cfRule>
    <cfRule type="containsText" dxfId="225" priority="234" operator="containsText" text="REINO UNIDO">
      <formula>NOT(ISERROR(SEARCH("REINO UNIDO",A17)))</formula>
    </cfRule>
    <cfRule type="containsText" dxfId="224" priority="235" operator="containsText" text="DINAMARCA">
      <formula>NOT(ISERROR(SEARCH("DINAMARCA",A17)))</formula>
    </cfRule>
    <cfRule type="containsText" dxfId="223" priority="236" operator="containsText" text="NORUEGA">
      <formula>NOT(ISERROR(SEARCH("NORUEGA",A17)))</formula>
    </cfRule>
    <cfRule type="containsText" dxfId="222" priority="237" operator="containsText" text="FINLANDIA">
      <formula>NOT(ISERROR(SEARCH("FINLANDIA",A17)))</formula>
    </cfRule>
    <cfRule type="containsText" dxfId="221" priority="238" operator="containsText" text="SUECIA">
      <formula>NOT(ISERROR(SEARCH("SUECIA",A17)))</formula>
    </cfRule>
  </conditionalFormatting>
  <conditionalFormatting sqref="A17">
    <cfRule type="containsText" dxfId="220" priority="205" operator="containsText" text="SUIZA">
      <formula>NOT(ISERROR(SEARCH("SUIZA",A17)))</formula>
    </cfRule>
    <cfRule type="containsText" dxfId="219" priority="206" operator="containsText" text="AUSTRIA">
      <formula>NOT(ISERROR(SEARCH("AUSTRIA",A17)))</formula>
    </cfRule>
    <cfRule type="containsText" dxfId="218" priority="207" operator="containsText" text="IRLANDA">
      <formula>NOT(ISERROR(SEARCH("IRLANDA",A17)))</formula>
    </cfRule>
    <cfRule type="containsText" dxfId="217" priority="208" operator="containsText" text="PAÍSES DEL ESTE">
      <formula>NOT(ISERROR(SEARCH("PAÍSES DEL ESTE",A17)))</formula>
    </cfRule>
    <cfRule type="containsText" dxfId="216" priority="209" operator="containsText" text="RUSIA">
      <formula>NOT(ISERROR(SEARCH("RUSIA",A17)))</formula>
    </cfRule>
    <cfRule type="containsText" dxfId="215" priority="210" operator="containsText" text="HOLANDA">
      <formula>NOT(ISERROR(SEARCH("HOLANDA",A17)))</formula>
    </cfRule>
    <cfRule type="containsText" dxfId="214" priority="211" operator="containsText" text="FRANCIA">
      <formula>NOT(ISERROR(SEARCH("FRANCIA",A17)))</formula>
    </cfRule>
    <cfRule type="containsText" dxfId="213" priority="212" operator="containsText" text="ITALIA">
      <formula>NOT(ISERROR(SEARCH("ITALIA",A17)))</formula>
    </cfRule>
    <cfRule type="containsText" dxfId="212" priority="213" operator="containsText" text="BÉLGICA">
      <formula>NOT(ISERROR(SEARCH("BÉLGICA",A17)))</formula>
    </cfRule>
    <cfRule type="containsText" dxfId="211" priority="214" operator="containsText" text="ESPAÑA">
      <formula>NOT(ISERROR(SEARCH("ESPAÑA",A17)))</formula>
    </cfRule>
    <cfRule type="containsText" dxfId="210" priority="215" operator="containsText" text="ALEMANIA">
      <formula>NOT(ISERROR(SEARCH("ALEMANIA",A17)))</formula>
    </cfRule>
    <cfRule type="containsText" dxfId="209" priority="216" operator="containsText" text="PAÍSES NÓRDICOS">
      <formula>NOT(ISERROR(SEARCH("PAÍSES NÓRDICOS",A17)))</formula>
    </cfRule>
    <cfRule type="containsText" dxfId="208" priority="217" operator="containsText" text="REINO UNIDO">
      <formula>NOT(ISERROR(SEARCH("REINO UNIDO",A17)))</formula>
    </cfRule>
    <cfRule type="containsText" dxfId="207" priority="218" operator="containsText" text="DINAMARCA">
      <formula>NOT(ISERROR(SEARCH("DINAMARCA",A17)))</formula>
    </cfRule>
    <cfRule type="containsText" dxfId="206" priority="219" operator="containsText" text="NORUEGA">
      <formula>NOT(ISERROR(SEARCH("NORUEGA",A17)))</formula>
    </cfRule>
    <cfRule type="containsText" dxfId="205" priority="220" operator="containsText" text="FINLANDIA">
      <formula>NOT(ISERROR(SEARCH("FINLANDIA",A17)))</formula>
    </cfRule>
    <cfRule type="containsText" dxfId="204" priority="221" operator="containsText" text="SUECIA">
      <formula>NOT(ISERROR(SEARCH("SUECIA",A17)))</formula>
    </cfRule>
  </conditionalFormatting>
  <conditionalFormatting sqref="B16">
    <cfRule type="containsText" dxfId="203" priority="188" operator="containsText" text="SUIZA">
      <formula>NOT(ISERROR(SEARCH("SUIZA",B16)))</formula>
    </cfRule>
    <cfRule type="containsText" dxfId="202" priority="189" operator="containsText" text="AUSTRIA">
      <formula>NOT(ISERROR(SEARCH("AUSTRIA",B16)))</formula>
    </cfRule>
    <cfRule type="containsText" dxfId="201" priority="190" operator="containsText" text="IRLANDA">
      <formula>NOT(ISERROR(SEARCH("IRLANDA",B16)))</formula>
    </cfRule>
    <cfRule type="containsText" dxfId="200" priority="191" operator="containsText" text="PAÍSES DEL ESTE">
      <formula>NOT(ISERROR(SEARCH("PAÍSES DEL ESTE",B16)))</formula>
    </cfRule>
    <cfRule type="containsText" dxfId="199" priority="192" operator="containsText" text="RUSIA">
      <formula>NOT(ISERROR(SEARCH("RUSIA",B16)))</formula>
    </cfRule>
    <cfRule type="containsText" dxfId="198" priority="193" operator="containsText" text="HOLANDA">
      <formula>NOT(ISERROR(SEARCH("HOLANDA",B16)))</formula>
    </cfRule>
    <cfRule type="containsText" dxfId="197" priority="194" operator="containsText" text="FRANCIA">
      <formula>NOT(ISERROR(SEARCH("FRANCIA",B16)))</formula>
    </cfRule>
    <cfRule type="containsText" dxfId="196" priority="195" operator="containsText" text="ITALIA">
      <formula>NOT(ISERROR(SEARCH("ITALIA",B16)))</formula>
    </cfRule>
    <cfRule type="containsText" dxfId="195" priority="196" operator="containsText" text="BÉLGICA">
      <formula>NOT(ISERROR(SEARCH("BÉLGICA",B16)))</formula>
    </cfRule>
    <cfRule type="containsText" dxfId="194" priority="197" operator="containsText" text="ESPAÑA">
      <formula>NOT(ISERROR(SEARCH("ESPAÑA",B16)))</formula>
    </cfRule>
    <cfRule type="containsText" dxfId="193" priority="198" operator="containsText" text="ALEMANIA">
      <formula>NOT(ISERROR(SEARCH("ALEMANIA",B16)))</formula>
    </cfRule>
    <cfRule type="containsText" dxfId="192" priority="199" operator="containsText" text="PAÍSES NÓRDICOS">
      <formula>NOT(ISERROR(SEARCH("PAÍSES NÓRDICOS",B16)))</formula>
    </cfRule>
    <cfRule type="containsText" dxfId="191" priority="200" operator="containsText" text="REINO UNIDO">
      <formula>NOT(ISERROR(SEARCH("REINO UNIDO",B16)))</formula>
    </cfRule>
    <cfRule type="containsText" dxfId="190" priority="201" operator="containsText" text="DINAMARCA">
      <formula>NOT(ISERROR(SEARCH("DINAMARCA",B16)))</formula>
    </cfRule>
    <cfRule type="containsText" dxfId="189" priority="202" operator="containsText" text="NORUEGA">
      <formula>NOT(ISERROR(SEARCH("NORUEGA",B16)))</formula>
    </cfRule>
    <cfRule type="containsText" dxfId="188" priority="203" operator="containsText" text="FINLANDIA">
      <formula>NOT(ISERROR(SEARCH("FINLANDIA",B16)))</formula>
    </cfRule>
    <cfRule type="containsText" dxfId="187" priority="204" operator="containsText" text="SUECIA">
      <formula>NOT(ISERROR(SEARCH("SUECIA",B16)))</formula>
    </cfRule>
  </conditionalFormatting>
  <conditionalFormatting sqref="B16">
    <cfRule type="containsText" dxfId="186" priority="171" operator="containsText" text="SUIZA">
      <formula>NOT(ISERROR(SEARCH("SUIZA",B16)))</formula>
    </cfRule>
    <cfRule type="containsText" dxfId="185" priority="172" operator="containsText" text="AUSTRIA">
      <formula>NOT(ISERROR(SEARCH("AUSTRIA",B16)))</formula>
    </cfRule>
    <cfRule type="containsText" dxfId="184" priority="173" operator="containsText" text="IRLANDA">
      <formula>NOT(ISERROR(SEARCH("IRLANDA",B16)))</formula>
    </cfRule>
    <cfRule type="containsText" dxfId="183" priority="174" operator="containsText" text="PAÍSES DEL ESTE">
      <formula>NOT(ISERROR(SEARCH("PAÍSES DEL ESTE",B16)))</formula>
    </cfRule>
    <cfRule type="containsText" dxfId="182" priority="175" operator="containsText" text="RUSIA">
      <formula>NOT(ISERROR(SEARCH("RUSIA",B16)))</formula>
    </cfRule>
    <cfRule type="containsText" dxfId="181" priority="176" operator="containsText" text="HOLANDA">
      <formula>NOT(ISERROR(SEARCH("HOLANDA",B16)))</formula>
    </cfRule>
    <cfRule type="containsText" dxfId="180" priority="177" operator="containsText" text="FRANCIA">
      <formula>NOT(ISERROR(SEARCH("FRANCIA",B16)))</formula>
    </cfRule>
    <cfRule type="containsText" dxfId="179" priority="178" operator="containsText" text="ITALIA">
      <formula>NOT(ISERROR(SEARCH("ITALIA",B16)))</formula>
    </cfRule>
    <cfRule type="containsText" dxfId="178" priority="179" operator="containsText" text="BÉLGICA">
      <formula>NOT(ISERROR(SEARCH("BÉLGICA",B16)))</formula>
    </cfRule>
    <cfRule type="containsText" dxfId="177" priority="180" operator="containsText" text="ESPAÑA">
      <formula>NOT(ISERROR(SEARCH("ESPAÑA",B16)))</formula>
    </cfRule>
    <cfRule type="containsText" dxfId="176" priority="181" operator="containsText" text="ALEMANIA">
      <formula>NOT(ISERROR(SEARCH("ALEMANIA",B16)))</formula>
    </cfRule>
    <cfRule type="containsText" dxfId="175" priority="182" operator="containsText" text="PAÍSES NÓRDICOS">
      <formula>NOT(ISERROR(SEARCH("PAÍSES NÓRDICOS",B16)))</formula>
    </cfRule>
    <cfRule type="containsText" dxfId="174" priority="183" operator="containsText" text="REINO UNIDO">
      <formula>NOT(ISERROR(SEARCH("REINO UNIDO",B16)))</formula>
    </cfRule>
    <cfRule type="containsText" dxfId="173" priority="184" operator="containsText" text="DINAMARCA">
      <formula>NOT(ISERROR(SEARCH("DINAMARCA",B16)))</formula>
    </cfRule>
    <cfRule type="containsText" dxfId="172" priority="185" operator="containsText" text="NORUEGA">
      <formula>NOT(ISERROR(SEARCH("NORUEGA",B16)))</formula>
    </cfRule>
    <cfRule type="containsText" dxfId="171" priority="186" operator="containsText" text="FINLANDIA">
      <formula>NOT(ISERROR(SEARCH("FINLANDIA",B16)))</formula>
    </cfRule>
    <cfRule type="containsText" dxfId="170" priority="187" operator="containsText" text="SUECIA">
      <formula>NOT(ISERROR(SEARCH("SUECIA",B16)))</formula>
    </cfRule>
  </conditionalFormatting>
  <conditionalFormatting sqref="B17">
    <cfRule type="containsText" dxfId="169" priority="154" operator="containsText" text="SUIZA">
      <formula>NOT(ISERROR(SEARCH("SUIZA",B17)))</formula>
    </cfRule>
    <cfRule type="containsText" dxfId="168" priority="155" operator="containsText" text="AUSTRIA">
      <formula>NOT(ISERROR(SEARCH("AUSTRIA",B17)))</formula>
    </cfRule>
    <cfRule type="containsText" dxfId="167" priority="156" operator="containsText" text="IRLANDA">
      <formula>NOT(ISERROR(SEARCH("IRLANDA",B17)))</formula>
    </cfRule>
    <cfRule type="containsText" dxfId="166" priority="157" operator="containsText" text="PAÍSES DEL ESTE">
      <formula>NOT(ISERROR(SEARCH("PAÍSES DEL ESTE",B17)))</formula>
    </cfRule>
    <cfRule type="containsText" dxfId="165" priority="158" operator="containsText" text="RUSIA">
      <formula>NOT(ISERROR(SEARCH("RUSIA",B17)))</formula>
    </cfRule>
    <cfRule type="containsText" dxfId="164" priority="159" operator="containsText" text="HOLANDA">
      <formula>NOT(ISERROR(SEARCH("HOLANDA",B17)))</formula>
    </cfRule>
    <cfRule type="containsText" dxfId="163" priority="160" operator="containsText" text="FRANCIA">
      <formula>NOT(ISERROR(SEARCH("FRANCIA",B17)))</formula>
    </cfRule>
    <cfRule type="containsText" dxfId="162" priority="161" operator="containsText" text="ITALIA">
      <formula>NOT(ISERROR(SEARCH("ITALIA",B17)))</formula>
    </cfRule>
    <cfRule type="containsText" dxfId="161" priority="162" operator="containsText" text="BÉLGICA">
      <formula>NOT(ISERROR(SEARCH("BÉLGICA",B17)))</formula>
    </cfRule>
    <cfRule type="containsText" dxfId="160" priority="163" operator="containsText" text="ESPAÑA">
      <formula>NOT(ISERROR(SEARCH("ESPAÑA",B17)))</formula>
    </cfRule>
    <cfRule type="containsText" dxfId="159" priority="164" operator="containsText" text="ALEMANIA">
      <formula>NOT(ISERROR(SEARCH("ALEMANIA",B17)))</formula>
    </cfRule>
    <cfRule type="containsText" dxfId="158" priority="165" operator="containsText" text="PAÍSES NÓRDICOS">
      <formula>NOT(ISERROR(SEARCH("PAÍSES NÓRDICOS",B17)))</formula>
    </cfRule>
    <cfRule type="containsText" dxfId="157" priority="166" operator="containsText" text="REINO UNIDO">
      <formula>NOT(ISERROR(SEARCH("REINO UNIDO",B17)))</formula>
    </cfRule>
    <cfRule type="containsText" dxfId="156" priority="167" operator="containsText" text="DINAMARCA">
      <formula>NOT(ISERROR(SEARCH("DINAMARCA",B17)))</formula>
    </cfRule>
    <cfRule type="containsText" dxfId="155" priority="168" operator="containsText" text="NORUEGA">
      <formula>NOT(ISERROR(SEARCH("NORUEGA",B17)))</formula>
    </cfRule>
    <cfRule type="containsText" dxfId="154" priority="169" operator="containsText" text="FINLANDIA">
      <formula>NOT(ISERROR(SEARCH("FINLANDIA",B17)))</formula>
    </cfRule>
    <cfRule type="containsText" dxfId="153" priority="170" operator="containsText" text="SUECIA">
      <formula>NOT(ISERROR(SEARCH("SUECIA",B17)))</formula>
    </cfRule>
  </conditionalFormatting>
  <conditionalFormatting sqref="B17">
    <cfRule type="containsText" dxfId="152" priority="137" operator="containsText" text="SUIZA">
      <formula>NOT(ISERROR(SEARCH("SUIZA",B17)))</formula>
    </cfRule>
    <cfRule type="containsText" dxfId="151" priority="138" operator="containsText" text="AUSTRIA">
      <formula>NOT(ISERROR(SEARCH("AUSTRIA",B17)))</formula>
    </cfRule>
    <cfRule type="containsText" dxfId="150" priority="139" operator="containsText" text="IRLANDA">
      <formula>NOT(ISERROR(SEARCH("IRLANDA",B17)))</formula>
    </cfRule>
    <cfRule type="containsText" dxfId="149" priority="140" operator="containsText" text="PAÍSES DEL ESTE">
      <formula>NOT(ISERROR(SEARCH("PAÍSES DEL ESTE",B17)))</formula>
    </cfRule>
    <cfRule type="containsText" dxfId="148" priority="141" operator="containsText" text="RUSIA">
      <formula>NOT(ISERROR(SEARCH("RUSIA",B17)))</formula>
    </cfRule>
    <cfRule type="containsText" dxfId="147" priority="142" operator="containsText" text="HOLANDA">
      <formula>NOT(ISERROR(SEARCH("HOLANDA",B17)))</formula>
    </cfRule>
    <cfRule type="containsText" dxfId="146" priority="143" operator="containsText" text="FRANCIA">
      <formula>NOT(ISERROR(SEARCH("FRANCIA",B17)))</formula>
    </cfRule>
    <cfRule type="containsText" dxfId="145" priority="144" operator="containsText" text="ITALIA">
      <formula>NOT(ISERROR(SEARCH("ITALIA",B17)))</formula>
    </cfRule>
    <cfRule type="containsText" dxfId="144" priority="145" operator="containsText" text="BÉLGICA">
      <formula>NOT(ISERROR(SEARCH("BÉLGICA",B17)))</formula>
    </cfRule>
    <cfRule type="containsText" dxfId="143" priority="146" operator="containsText" text="ESPAÑA">
      <formula>NOT(ISERROR(SEARCH("ESPAÑA",B17)))</formula>
    </cfRule>
    <cfRule type="containsText" dxfId="142" priority="147" operator="containsText" text="ALEMANIA">
      <formula>NOT(ISERROR(SEARCH("ALEMANIA",B17)))</formula>
    </cfRule>
    <cfRule type="containsText" dxfId="141" priority="148" operator="containsText" text="PAÍSES NÓRDICOS">
      <formula>NOT(ISERROR(SEARCH("PAÍSES NÓRDICOS",B17)))</formula>
    </cfRule>
    <cfRule type="containsText" dxfId="140" priority="149" operator="containsText" text="REINO UNIDO">
      <formula>NOT(ISERROR(SEARCH("REINO UNIDO",B17)))</formula>
    </cfRule>
    <cfRule type="containsText" dxfId="139" priority="150" operator="containsText" text="DINAMARCA">
      <formula>NOT(ISERROR(SEARCH("DINAMARCA",B17)))</formula>
    </cfRule>
    <cfRule type="containsText" dxfId="138" priority="151" operator="containsText" text="NORUEGA">
      <formula>NOT(ISERROR(SEARCH("NORUEGA",B17)))</formula>
    </cfRule>
    <cfRule type="containsText" dxfId="137" priority="152" operator="containsText" text="FINLANDIA">
      <formula>NOT(ISERROR(SEARCH("FINLANDIA",B17)))</formula>
    </cfRule>
    <cfRule type="containsText" dxfId="136" priority="153" operator="containsText" text="SUECIA">
      <formula>NOT(ISERROR(SEARCH("SUECIA",B17)))</formula>
    </cfRule>
  </conditionalFormatting>
  <conditionalFormatting sqref="A16">
    <cfRule type="containsText" dxfId="135" priority="120" operator="containsText" text="SUIZA">
      <formula>NOT(ISERROR(SEARCH("SUIZA",A16)))</formula>
    </cfRule>
    <cfRule type="containsText" dxfId="134" priority="121" operator="containsText" text="AUSTRIA">
      <formula>NOT(ISERROR(SEARCH("AUSTRIA",A16)))</formula>
    </cfRule>
    <cfRule type="containsText" dxfId="133" priority="122" operator="containsText" text="IRLANDA">
      <formula>NOT(ISERROR(SEARCH("IRLANDA",A16)))</formula>
    </cfRule>
    <cfRule type="containsText" dxfId="132" priority="123" operator="containsText" text="PAÍSES DEL ESTE">
      <formula>NOT(ISERROR(SEARCH("PAÍSES DEL ESTE",A16)))</formula>
    </cfRule>
    <cfRule type="containsText" dxfId="131" priority="124" operator="containsText" text="RUSIA">
      <formula>NOT(ISERROR(SEARCH("RUSIA",A16)))</formula>
    </cfRule>
    <cfRule type="containsText" dxfId="130" priority="125" operator="containsText" text="HOLANDA">
      <formula>NOT(ISERROR(SEARCH("HOLANDA",A16)))</formula>
    </cfRule>
    <cfRule type="containsText" dxfId="129" priority="126" operator="containsText" text="FRANCIA">
      <formula>NOT(ISERROR(SEARCH("FRANCIA",A16)))</formula>
    </cfRule>
    <cfRule type="containsText" dxfId="128" priority="127" operator="containsText" text="ITALIA">
      <formula>NOT(ISERROR(SEARCH("ITALIA",A16)))</formula>
    </cfRule>
    <cfRule type="containsText" dxfId="127" priority="128" operator="containsText" text="BÉLGICA">
      <formula>NOT(ISERROR(SEARCH("BÉLGICA",A16)))</formula>
    </cfRule>
    <cfRule type="containsText" dxfId="126" priority="129" operator="containsText" text="ESPAÑA">
      <formula>NOT(ISERROR(SEARCH("ESPAÑA",A16)))</formula>
    </cfRule>
    <cfRule type="containsText" dxfId="125" priority="130" operator="containsText" text="ALEMANIA">
      <formula>NOT(ISERROR(SEARCH("ALEMANIA",A16)))</formula>
    </cfRule>
    <cfRule type="containsText" dxfId="124" priority="131" operator="containsText" text="PAÍSES NÓRDICOS">
      <formula>NOT(ISERROR(SEARCH("PAÍSES NÓRDICOS",A16)))</formula>
    </cfRule>
    <cfRule type="containsText" dxfId="123" priority="132" operator="containsText" text="REINO UNIDO">
      <formula>NOT(ISERROR(SEARCH("REINO UNIDO",A16)))</formula>
    </cfRule>
    <cfRule type="containsText" dxfId="122" priority="133" operator="containsText" text="DINAMARCA">
      <formula>NOT(ISERROR(SEARCH("DINAMARCA",A16)))</formula>
    </cfRule>
    <cfRule type="containsText" dxfId="121" priority="134" operator="containsText" text="NORUEGA">
      <formula>NOT(ISERROR(SEARCH("NORUEGA",A16)))</formula>
    </cfRule>
    <cfRule type="containsText" dxfId="120" priority="135" operator="containsText" text="FINLANDIA">
      <formula>NOT(ISERROR(SEARCH("FINLANDIA",A16)))</formula>
    </cfRule>
    <cfRule type="containsText" dxfId="119" priority="136" operator="containsText" text="SUECIA">
      <formula>NOT(ISERROR(SEARCH("SUECIA",A16)))</formula>
    </cfRule>
  </conditionalFormatting>
  <conditionalFormatting sqref="B17">
    <cfRule type="containsText" dxfId="118" priority="103" operator="containsText" text="SUIZA">
      <formula>NOT(ISERROR(SEARCH("SUIZA",B17)))</formula>
    </cfRule>
    <cfRule type="containsText" dxfId="117" priority="104" operator="containsText" text="AUSTRIA">
      <formula>NOT(ISERROR(SEARCH("AUSTRIA",B17)))</formula>
    </cfRule>
    <cfRule type="containsText" dxfId="116" priority="105" operator="containsText" text="IRLANDA">
      <formula>NOT(ISERROR(SEARCH("IRLANDA",B17)))</formula>
    </cfRule>
    <cfRule type="containsText" dxfId="115" priority="106" operator="containsText" text="PAÍSES DEL ESTE">
      <formula>NOT(ISERROR(SEARCH("PAÍSES DEL ESTE",B17)))</formula>
    </cfRule>
    <cfRule type="containsText" dxfId="114" priority="107" operator="containsText" text="RUSIA">
      <formula>NOT(ISERROR(SEARCH("RUSIA",B17)))</formula>
    </cfRule>
    <cfRule type="containsText" dxfId="113" priority="108" operator="containsText" text="HOLANDA">
      <formula>NOT(ISERROR(SEARCH("HOLANDA",B17)))</formula>
    </cfRule>
    <cfRule type="containsText" dxfId="112" priority="109" operator="containsText" text="FRANCIA">
      <formula>NOT(ISERROR(SEARCH("FRANCIA",B17)))</formula>
    </cfRule>
    <cfRule type="containsText" dxfId="111" priority="110" operator="containsText" text="ITALIA">
      <formula>NOT(ISERROR(SEARCH("ITALIA",B17)))</formula>
    </cfRule>
    <cfRule type="containsText" dxfId="110" priority="111" operator="containsText" text="BÉLGICA">
      <formula>NOT(ISERROR(SEARCH("BÉLGICA",B17)))</formula>
    </cfRule>
    <cfRule type="containsText" dxfId="109" priority="112" operator="containsText" text="ESPAÑA">
      <formula>NOT(ISERROR(SEARCH("ESPAÑA",B17)))</formula>
    </cfRule>
    <cfRule type="containsText" dxfId="108" priority="113" operator="containsText" text="ALEMANIA">
      <formula>NOT(ISERROR(SEARCH("ALEMANIA",B17)))</formula>
    </cfRule>
    <cfRule type="containsText" dxfId="107" priority="114" operator="containsText" text="PAÍSES NÓRDICOS">
      <formula>NOT(ISERROR(SEARCH("PAÍSES NÓRDICOS",B17)))</formula>
    </cfRule>
    <cfRule type="containsText" dxfId="106" priority="115" operator="containsText" text="REINO UNIDO">
      <formula>NOT(ISERROR(SEARCH("REINO UNIDO",B17)))</formula>
    </cfRule>
    <cfRule type="containsText" dxfId="105" priority="116" operator="containsText" text="DINAMARCA">
      <formula>NOT(ISERROR(SEARCH("DINAMARCA",B17)))</formula>
    </cfRule>
    <cfRule type="containsText" dxfId="104" priority="117" operator="containsText" text="NORUEGA">
      <formula>NOT(ISERROR(SEARCH("NORUEGA",B17)))</formula>
    </cfRule>
    <cfRule type="containsText" dxfId="103" priority="118" operator="containsText" text="FINLANDIA">
      <formula>NOT(ISERROR(SEARCH("FINLANDIA",B17)))</formula>
    </cfRule>
    <cfRule type="containsText" dxfId="102" priority="119" operator="containsText" text="SUECIA">
      <formula>NOT(ISERROR(SEARCH("SUECIA",B17)))</formula>
    </cfRule>
  </conditionalFormatting>
  <conditionalFormatting sqref="B17">
    <cfRule type="containsText" dxfId="101" priority="86" operator="containsText" text="SUIZA">
      <formula>NOT(ISERROR(SEARCH("SUIZA",B17)))</formula>
    </cfRule>
    <cfRule type="containsText" dxfId="100" priority="87" operator="containsText" text="AUSTRIA">
      <formula>NOT(ISERROR(SEARCH("AUSTRIA",B17)))</formula>
    </cfRule>
    <cfRule type="containsText" dxfId="99" priority="88" operator="containsText" text="IRLANDA">
      <formula>NOT(ISERROR(SEARCH("IRLANDA",B17)))</formula>
    </cfRule>
    <cfRule type="containsText" dxfId="98" priority="89" operator="containsText" text="PAÍSES DEL ESTE">
      <formula>NOT(ISERROR(SEARCH("PAÍSES DEL ESTE",B17)))</formula>
    </cfRule>
    <cfRule type="containsText" dxfId="97" priority="90" operator="containsText" text="RUSIA">
      <formula>NOT(ISERROR(SEARCH("RUSIA",B17)))</formula>
    </cfRule>
    <cfRule type="containsText" dxfId="96" priority="91" operator="containsText" text="HOLANDA">
      <formula>NOT(ISERROR(SEARCH("HOLANDA",B17)))</formula>
    </cfRule>
    <cfRule type="containsText" dxfId="95" priority="92" operator="containsText" text="FRANCIA">
      <formula>NOT(ISERROR(SEARCH("FRANCIA",B17)))</formula>
    </cfRule>
    <cfRule type="containsText" dxfId="94" priority="93" operator="containsText" text="ITALIA">
      <formula>NOT(ISERROR(SEARCH("ITALIA",B17)))</formula>
    </cfRule>
    <cfRule type="containsText" dxfId="93" priority="94" operator="containsText" text="BÉLGICA">
      <formula>NOT(ISERROR(SEARCH("BÉLGICA",B17)))</formula>
    </cfRule>
    <cfRule type="containsText" dxfId="92" priority="95" operator="containsText" text="ESPAÑA">
      <formula>NOT(ISERROR(SEARCH("ESPAÑA",B17)))</formula>
    </cfRule>
    <cfRule type="containsText" dxfId="91" priority="96" operator="containsText" text="ALEMANIA">
      <formula>NOT(ISERROR(SEARCH("ALEMANIA",B17)))</formula>
    </cfRule>
    <cfRule type="containsText" dxfId="90" priority="97" operator="containsText" text="PAÍSES NÓRDICOS">
      <formula>NOT(ISERROR(SEARCH("PAÍSES NÓRDICOS",B17)))</formula>
    </cfRule>
    <cfRule type="containsText" dxfId="89" priority="98" operator="containsText" text="REINO UNIDO">
      <formula>NOT(ISERROR(SEARCH("REINO UNIDO",B17)))</formula>
    </cfRule>
    <cfRule type="containsText" dxfId="88" priority="99" operator="containsText" text="DINAMARCA">
      <formula>NOT(ISERROR(SEARCH("DINAMARCA",B17)))</formula>
    </cfRule>
    <cfRule type="containsText" dxfId="87" priority="100" operator="containsText" text="NORUEGA">
      <formula>NOT(ISERROR(SEARCH("NORUEGA",B17)))</formula>
    </cfRule>
    <cfRule type="containsText" dxfId="86" priority="101" operator="containsText" text="FINLANDIA">
      <formula>NOT(ISERROR(SEARCH("FINLANDIA",B17)))</formula>
    </cfRule>
    <cfRule type="containsText" dxfId="85" priority="102" operator="containsText" text="SUECIA">
      <formula>NOT(ISERROR(SEARCH("SUECIA",B17)))</formula>
    </cfRule>
  </conditionalFormatting>
  <conditionalFormatting sqref="B18">
    <cfRule type="containsText" dxfId="84" priority="69" operator="containsText" text="SUIZA">
      <formula>NOT(ISERROR(SEARCH("SUIZA",B18)))</formula>
    </cfRule>
    <cfRule type="containsText" dxfId="83" priority="70" operator="containsText" text="AUSTRIA">
      <formula>NOT(ISERROR(SEARCH("AUSTRIA",B18)))</formula>
    </cfRule>
    <cfRule type="containsText" dxfId="82" priority="71" operator="containsText" text="IRLANDA">
      <formula>NOT(ISERROR(SEARCH("IRLANDA",B18)))</formula>
    </cfRule>
    <cfRule type="containsText" dxfId="81" priority="72" operator="containsText" text="PAÍSES DEL ESTE">
      <formula>NOT(ISERROR(SEARCH("PAÍSES DEL ESTE",B18)))</formula>
    </cfRule>
    <cfRule type="containsText" dxfId="80" priority="73" operator="containsText" text="RUSIA">
      <formula>NOT(ISERROR(SEARCH("RUSIA",B18)))</formula>
    </cfRule>
    <cfRule type="containsText" dxfId="79" priority="74" operator="containsText" text="HOLANDA">
      <formula>NOT(ISERROR(SEARCH("HOLANDA",B18)))</formula>
    </cfRule>
    <cfRule type="containsText" dxfId="78" priority="75" operator="containsText" text="FRANCIA">
      <formula>NOT(ISERROR(SEARCH("FRANCIA",B18)))</formula>
    </cfRule>
    <cfRule type="containsText" dxfId="77" priority="76" operator="containsText" text="ITALIA">
      <formula>NOT(ISERROR(SEARCH("ITALIA",B18)))</formula>
    </cfRule>
    <cfRule type="containsText" dxfId="76" priority="77" operator="containsText" text="BÉLGICA">
      <formula>NOT(ISERROR(SEARCH("BÉLGICA",B18)))</formula>
    </cfRule>
    <cfRule type="containsText" dxfId="75" priority="78" operator="containsText" text="ESPAÑA">
      <formula>NOT(ISERROR(SEARCH("ESPAÑA",B18)))</formula>
    </cfRule>
    <cfRule type="containsText" dxfId="74" priority="79" operator="containsText" text="ALEMANIA">
      <formula>NOT(ISERROR(SEARCH("ALEMANIA",B18)))</formula>
    </cfRule>
    <cfRule type="containsText" dxfId="73" priority="80" operator="containsText" text="PAÍSES NÓRDICOS">
      <formula>NOT(ISERROR(SEARCH("PAÍSES NÓRDICOS",B18)))</formula>
    </cfRule>
    <cfRule type="containsText" dxfId="72" priority="81" operator="containsText" text="REINO UNIDO">
      <formula>NOT(ISERROR(SEARCH("REINO UNIDO",B18)))</formula>
    </cfRule>
    <cfRule type="containsText" dxfId="71" priority="82" operator="containsText" text="DINAMARCA">
      <formula>NOT(ISERROR(SEARCH("DINAMARCA",B18)))</formula>
    </cfRule>
    <cfRule type="containsText" dxfId="70" priority="83" operator="containsText" text="NORUEGA">
      <formula>NOT(ISERROR(SEARCH("NORUEGA",B18)))</formula>
    </cfRule>
    <cfRule type="containsText" dxfId="69" priority="84" operator="containsText" text="FINLANDIA">
      <formula>NOT(ISERROR(SEARCH("FINLANDIA",B18)))</formula>
    </cfRule>
    <cfRule type="containsText" dxfId="68" priority="85" operator="containsText" text="SUECIA">
      <formula>NOT(ISERROR(SEARCH("SUECIA",B18)))</formula>
    </cfRule>
  </conditionalFormatting>
  <conditionalFormatting sqref="B18">
    <cfRule type="containsText" dxfId="67" priority="52" operator="containsText" text="SUIZA">
      <formula>NOT(ISERROR(SEARCH("SUIZA",B18)))</formula>
    </cfRule>
    <cfRule type="containsText" dxfId="66" priority="53" operator="containsText" text="AUSTRIA">
      <formula>NOT(ISERROR(SEARCH("AUSTRIA",B18)))</formula>
    </cfRule>
    <cfRule type="containsText" dxfId="65" priority="54" operator="containsText" text="IRLANDA">
      <formula>NOT(ISERROR(SEARCH("IRLANDA",B18)))</formula>
    </cfRule>
    <cfRule type="containsText" dxfId="64" priority="55" operator="containsText" text="PAÍSES DEL ESTE">
      <formula>NOT(ISERROR(SEARCH("PAÍSES DEL ESTE",B18)))</formula>
    </cfRule>
    <cfRule type="containsText" dxfId="63" priority="56" operator="containsText" text="RUSIA">
      <formula>NOT(ISERROR(SEARCH("RUSIA",B18)))</formula>
    </cfRule>
    <cfRule type="containsText" dxfId="62" priority="57" operator="containsText" text="HOLANDA">
      <formula>NOT(ISERROR(SEARCH("HOLANDA",B18)))</formula>
    </cfRule>
    <cfRule type="containsText" dxfId="61" priority="58" operator="containsText" text="FRANCIA">
      <formula>NOT(ISERROR(SEARCH("FRANCIA",B18)))</formula>
    </cfRule>
    <cfRule type="containsText" dxfId="60" priority="59" operator="containsText" text="ITALIA">
      <formula>NOT(ISERROR(SEARCH("ITALIA",B18)))</formula>
    </cfRule>
    <cfRule type="containsText" dxfId="59" priority="60" operator="containsText" text="BÉLGICA">
      <formula>NOT(ISERROR(SEARCH("BÉLGICA",B18)))</formula>
    </cfRule>
    <cfRule type="containsText" dxfId="58" priority="61" operator="containsText" text="ESPAÑA">
      <formula>NOT(ISERROR(SEARCH("ESPAÑA",B18)))</formula>
    </cfRule>
    <cfRule type="containsText" dxfId="57" priority="62" operator="containsText" text="ALEMANIA">
      <formula>NOT(ISERROR(SEARCH("ALEMANIA",B18)))</formula>
    </cfRule>
    <cfRule type="containsText" dxfId="56" priority="63" operator="containsText" text="PAÍSES NÓRDICOS">
      <formula>NOT(ISERROR(SEARCH("PAÍSES NÓRDICOS",B18)))</formula>
    </cfRule>
    <cfRule type="containsText" dxfId="55" priority="64" operator="containsText" text="REINO UNIDO">
      <formula>NOT(ISERROR(SEARCH("REINO UNIDO",B18)))</formula>
    </cfRule>
    <cfRule type="containsText" dxfId="54" priority="65" operator="containsText" text="DINAMARCA">
      <formula>NOT(ISERROR(SEARCH("DINAMARCA",B18)))</formula>
    </cfRule>
    <cfRule type="containsText" dxfId="53" priority="66" operator="containsText" text="NORUEGA">
      <formula>NOT(ISERROR(SEARCH("NORUEGA",B18)))</formula>
    </cfRule>
    <cfRule type="containsText" dxfId="52" priority="67" operator="containsText" text="FINLANDIA">
      <formula>NOT(ISERROR(SEARCH("FINLANDIA",B18)))</formula>
    </cfRule>
    <cfRule type="containsText" dxfId="51" priority="68" operator="containsText" text="SUECIA">
      <formula>NOT(ISERROR(SEARCH("SUECIA",B18)))</formula>
    </cfRule>
  </conditionalFormatting>
  <conditionalFormatting sqref="B16">
    <cfRule type="containsText" dxfId="50" priority="35" operator="containsText" text="SUIZA">
      <formula>NOT(ISERROR(SEARCH("SUIZA",B16)))</formula>
    </cfRule>
    <cfRule type="containsText" dxfId="49" priority="36" operator="containsText" text="AUSTRIA">
      <formula>NOT(ISERROR(SEARCH("AUSTRIA",B16)))</formula>
    </cfRule>
    <cfRule type="containsText" dxfId="48" priority="37" operator="containsText" text="IRLANDA">
      <formula>NOT(ISERROR(SEARCH("IRLANDA",B16)))</formula>
    </cfRule>
    <cfRule type="containsText" dxfId="47" priority="38" operator="containsText" text="PAÍSES DEL ESTE">
      <formula>NOT(ISERROR(SEARCH("PAÍSES DEL ESTE",B16)))</formula>
    </cfRule>
    <cfRule type="containsText" dxfId="46" priority="39" operator="containsText" text="RUSIA">
      <formula>NOT(ISERROR(SEARCH("RUSIA",B16)))</formula>
    </cfRule>
    <cfRule type="containsText" dxfId="45" priority="40" operator="containsText" text="HOLANDA">
      <formula>NOT(ISERROR(SEARCH("HOLANDA",B16)))</formula>
    </cfRule>
    <cfRule type="containsText" dxfId="44" priority="41" operator="containsText" text="FRANCIA">
      <formula>NOT(ISERROR(SEARCH("FRANCIA",B16)))</formula>
    </cfRule>
    <cfRule type="containsText" dxfId="43" priority="42" operator="containsText" text="ITALIA">
      <formula>NOT(ISERROR(SEARCH("ITALIA",B16)))</formula>
    </cfRule>
    <cfRule type="containsText" dxfId="42" priority="43" operator="containsText" text="BÉLGICA">
      <formula>NOT(ISERROR(SEARCH("BÉLGICA",B16)))</formula>
    </cfRule>
    <cfRule type="containsText" dxfId="41" priority="44" operator="containsText" text="ESPAÑA">
      <formula>NOT(ISERROR(SEARCH("ESPAÑA",B16)))</formula>
    </cfRule>
    <cfRule type="containsText" dxfId="40" priority="45" operator="containsText" text="ALEMANIA">
      <formula>NOT(ISERROR(SEARCH("ALEMANIA",B16)))</formula>
    </cfRule>
    <cfRule type="containsText" dxfId="39" priority="46" operator="containsText" text="PAÍSES NÓRDICOS">
      <formula>NOT(ISERROR(SEARCH("PAÍSES NÓRDICOS",B16)))</formula>
    </cfRule>
    <cfRule type="containsText" dxfId="38" priority="47" operator="containsText" text="REINO UNIDO">
      <formula>NOT(ISERROR(SEARCH("REINO UNIDO",B16)))</formula>
    </cfRule>
    <cfRule type="containsText" dxfId="37" priority="48" operator="containsText" text="DINAMARCA">
      <formula>NOT(ISERROR(SEARCH("DINAMARCA",B16)))</formula>
    </cfRule>
    <cfRule type="containsText" dxfId="36" priority="49" operator="containsText" text="NORUEGA">
      <formula>NOT(ISERROR(SEARCH("NORUEGA",B16)))</formula>
    </cfRule>
    <cfRule type="containsText" dxfId="35" priority="50" operator="containsText" text="FINLANDIA">
      <formula>NOT(ISERROR(SEARCH("FINLANDIA",B16)))</formula>
    </cfRule>
    <cfRule type="containsText" dxfId="34" priority="51" operator="containsText" text="SUECIA">
      <formula>NOT(ISERROR(SEARCH("SUECIA",B16)))</formula>
    </cfRule>
  </conditionalFormatting>
  <conditionalFormatting sqref="B16">
    <cfRule type="containsText" dxfId="33" priority="18" operator="containsText" text="SUIZA">
      <formula>NOT(ISERROR(SEARCH("SUIZA",B16)))</formula>
    </cfRule>
    <cfRule type="containsText" dxfId="32" priority="19" operator="containsText" text="AUSTRIA">
      <formula>NOT(ISERROR(SEARCH("AUSTRIA",B16)))</formula>
    </cfRule>
    <cfRule type="containsText" dxfId="31" priority="20" operator="containsText" text="IRLANDA">
      <formula>NOT(ISERROR(SEARCH("IRLANDA",B16)))</formula>
    </cfRule>
    <cfRule type="containsText" dxfId="30" priority="21" operator="containsText" text="PAÍSES DEL ESTE">
      <formula>NOT(ISERROR(SEARCH("PAÍSES DEL ESTE",B16)))</formula>
    </cfRule>
    <cfRule type="containsText" dxfId="29" priority="22" operator="containsText" text="RUSIA">
      <formula>NOT(ISERROR(SEARCH("RUSIA",B16)))</formula>
    </cfRule>
    <cfRule type="containsText" dxfId="28" priority="23" operator="containsText" text="HOLANDA">
      <formula>NOT(ISERROR(SEARCH("HOLANDA",B16)))</formula>
    </cfRule>
    <cfRule type="containsText" dxfId="27" priority="24" operator="containsText" text="FRANCIA">
      <formula>NOT(ISERROR(SEARCH("FRANCIA",B16)))</formula>
    </cfRule>
    <cfRule type="containsText" dxfId="26" priority="25" operator="containsText" text="ITALIA">
      <formula>NOT(ISERROR(SEARCH("ITALIA",B16)))</formula>
    </cfRule>
    <cfRule type="containsText" dxfId="25" priority="26" operator="containsText" text="BÉLGICA">
      <formula>NOT(ISERROR(SEARCH("BÉLGICA",B16)))</formula>
    </cfRule>
    <cfRule type="containsText" dxfId="24" priority="27" operator="containsText" text="ESPAÑA">
      <formula>NOT(ISERROR(SEARCH("ESPAÑA",B16)))</formula>
    </cfRule>
    <cfRule type="containsText" dxfId="23" priority="28" operator="containsText" text="ALEMANIA">
      <formula>NOT(ISERROR(SEARCH("ALEMANIA",B16)))</formula>
    </cfRule>
    <cfRule type="containsText" dxfId="22" priority="29" operator="containsText" text="PAÍSES NÓRDICOS">
      <formula>NOT(ISERROR(SEARCH("PAÍSES NÓRDICOS",B16)))</formula>
    </cfRule>
    <cfRule type="containsText" dxfId="21" priority="30" operator="containsText" text="REINO UNIDO">
      <formula>NOT(ISERROR(SEARCH("REINO UNIDO",B16)))</formula>
    </cfRule>
    <cfRule type="containsText" dxfId="20" priority="31" operator="containsText" text="DINAMARCA">
      <formula>NOT(ISERROR(SEARCH("DINAMARCA",B16)))</formula>
    </cfRule>
    <cfRule type="containsText" dxfId="19" priority="32" operator="containsText" text="NORUEGA">
      <formula>NOT(ISERROR(SEARCH("NORUEGA",B16)))</formula>
    </cfRule>
    <cfRule type="containsText" dxfId="18" priority="33" operator="containsText" text="FINLANDIA">
      <formula>NOT(ISERROR(SEARCH("FINLANDIA",B16)))</formula>
    </cfRule>
    <cfRule type="containsText" dxfId="17" priority="34" operator="containsText" text="SUECIA">
      <formula>NOT(ISERROR(SEARCH("SUECIA",B16)))</formula>
    </cfRule>
  </conditionalFormatting>
  <conditionalFormatting sqref="B16">
    <cfRule type="containsText" dxfId="16" priority="1" operator="containsText" text="SUIZA">
      <formula>NOT(ISERROR(SEARCH("SUIZA",B16)))</formula>
    </cfRule>
    <cfRule type="containsText" dxfId="15" priority="2" operator="containsText" text="AUSTRIA">
      <formula>NOT(ISERROR(SEARCH("AUSTRIA",B16)))</formula>
    </cfRule>
    <cfRule type="containsText" dxfId="14" priority="3" operator="containsText" text="IRLANDA">
      <formula>NOT(ISERROR(SEARCH("IRLANDA",B16)))</formula>
    </cfRule>
    <cfRule type="containsText" dxfId="13" priority="4" operator="containsText" text="PAÍSES DEL ESTE">
      <formula>NOT(ISERROR(SEARCH("PAÍSES DEL ESTE",B16)))</formula>
    </cfRule>
    <cfRule type="containsText" dxfId="12" priority="5" operator="containsText" text="RUSIA">
      <formula>NOT(ISERROR(SEARCH("RUSIA",B16)))</formula>
    </cfRule>
    <cfRule type="containsText" dxfId="11" priority="6" operator="containsText" text="HOLANDA">
      <formula>NOT(ISERROR(SEARCH("HOLANDA",B16)))</formula>
    </cfRule>
    <cfRule type="containsText" dxfId="10" priority="7" operator="containsText" text="FRANCIA">
      <formula>NOT(ISERROR(SEARCH("FRANCIA",B16)))</formula>
    </cfRule>
    <cfRule type="containsText" dxfId="9" priority="8" operator="containsText" text="ITALIA">
      <formula>NOT(ISERROR(SEARCH("ITALIA",B16)))</formula>
    </cfRule>
    <cfRule type="containsText" dxfId="8" priority="9" operator="containsText" text="BÉLGICA">
      <formula>NOT(ISERROR(SEARCH("BÉLGICA",B16)))</formula>
    </cfRule>
    <cfRule type="containsText" dxfId="7" priority="10" operator="containsText" text="ESPAÑA">
      <formula>NOT(ISERROR(SEARCH("ESPAÑA",B16)))</formula>
    </cfRule>
    <cfRule type="containsText" dxfId="6" priority="11" operator="containsText" text="ALEMANIA">
      <formula>NOT(ISERROR(SEARCH("ALEMANIA",B16)))</formula>
    </cfRule>
    <cfRule type="containsText" dxfId="5" priority="12" operator="containsText" text="PAÍSES NÓRDICOS">
      <formula>NOT(ISERROR(SEARCH("PAÍSES NÓRDICOS",B16)))</formula>
    </cfRule>
    <cfRule type="containsText" dxfId="4" priority="13" operator="containsText" text="REINO UNIDO">
      <formula>NOT(ISERROR(SEARCH("REINO UNIDO",B16)))</formula>
    </cfRule>
    <cfRule type="containsText" dxfId="3" priority="14" operator="containsText" text="DINAMARCA">
      <formula>NOT(ISERROR(SEARCH("DINAMARCA",B16)))</formula>
    </cfRule>
    <cfRule type="containsText" dxfId="2" priority="15" operator="containsText" text="NORUEGA">
      <formula>NOT(ISERROR(SEARCH("NORUEGA",B16)))</formula>
    </cfRule>
    <cfRule type="containsText" dxfId="1" priority="16" operator="containsText" text="FINLANDIA">
      <formula>NOT(ISERROR(SEARCH("FINLANDIA",B16)))</formula>
    </cfRule>
    <cfRule type="containsText" dxfId="0" priority="17" operator="containsText" text="SUECIA">
      <formula>NOT(ISERROR(SEARCH("SUECIA",B16)))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145">
    <tabColor rgb="FF000099"/>
    <pageSetUpPr fitToPage="1"/>
  </sheetPr>
  <dimension ref="B5:G31"/>
  <sheetViews>
    <sheetView showGridLines="0" showRowColHeaders="0" zoomScaleNormal="100" workbookViewId="0">
      <selection activeCell="I20" sqref="I20"/>
    </sheetView>
  </sheetViews>
  <sheetFormatPr baseColWidth="10" defaultRowHeight="15"/>
  <cols>
    <col min="1" max="1" width="15.7109375" customWidth="1"/>
    <col min="2" max="2" width="20.7109375" customWidth="1"/>
    <col min="3" max="7" width="10.7109375" customWidth="1"/>
  </cols>
  <sheetData>
    <row r="5" spans="2:7" ht="36" customHeight="1">
      <c r="B5" s="102" t="s">
        <v>141</v>
      </c>
      <c r="C5" s="102"/>
      <c r="D5" s="102"/>
      <c r="E5" s="102"/>
      <c r="F5" s="102"/>
      <c r="G5" s="102"/>
    </row>
    <row r="6" spans="2:7" ht="18" customHeight="1">
      <c r="B6" s="102" t="str">
        <f>actualizaciones!$A$2</f>
        <v>I cuatrimestre 2012</v>
      </c>
      <c r="C6" s="102"/>
      <c r="D6" s="102"/>
      <c r="E6" s="102"/>
      <c r="F6" s="102"/>
      <c r="G6" s="102"/>
    </row>
    <row r="7" spans="2:7" ht="30" customHeight="1">
      <c r="B7" s="67" t="s">
        <v>118</v>
      </c>
      <c r="C7" s="103" t="s">
        <v>96</v>
      </c>
      <c r="D7" s="103" t="s">
        <v>30</v>
      </c>
      <c r="E7" s="103" t="s">
        <v>29</v>
      </c>
      <c r="F7" s="103" t="s">
        <v>27</v>
      </c>
      <c r="G7" s="103" t="s">
        <v>28</v>
      </c>
    </row>
    <row r="8" spans="2:7" ht="15" customHeight="1">
      <c r="B8" s="75" t="str">
        <f>'Nacionalidad-Zona (datos)'!B8</f>
        <v>Reino Unido</v>
      </c>
      <c r="C8" s="159">
        <v>-2.2256523970523134E-2</v>
      </c>
      <c r="D8" s="160">
        <v>-0.36094497607655507</v>
      </c>
      <c r="E8" s="160">
        <v>-0.61092586417694794</v>
      </c>
      <c r="F8" s="160">
        <v>-0.69621007712941685</v>
      </c>
      <c r="G8" s="160">
        <v>-0.7195119080684873</v>
      </c>
    </row>
    <row r="9" spans="2:7" ht="15" customHeight="1">
      <c r="B9" s="75" t="str">
        <f>'Nacionalidad-Zona (datos)'!B9</f>
        <v>Países Nórdicos</v>
      </c>
      <c r="C9" s="159">
        <v>-9.0045362262520023E-2</v>
      </c>
      <c r="D9" s="160">
        <v>-0.34958979033728355</v>
      </c>
      <c r="E9" s="160">
        <v>-0.48904698038758332</v>
      </c>
      <c r="F9" s="160">
        <v>-0.46016833842724592</v>
      </c>
      <c r="G9" s="160">
        <v>-0.48993634956132803</v>
      </c>
    </row>
    <row r="10" spans="2:7" ht="15" customHeight="1">
      <c r="B10" s="75" t="str">
        <f>'Nacionalidad-Zona (datos)'!B10</f>
        <v>Suecia</v>
      </c>
      <c r="C10" s="159">
        <v>0.1032739239046887</v>
      </c>
      <c r="D10" s="160">
        <v>-0.17001828153564902</v>
      </c>
      <c r="E10" s="160">
        <v>-0.40710446365973363</v>
      </c>
      <c r="F10" s="160">
        <v>-0.44689307076287188</v>
      </c>
      <c r="G10" s="160">
        <v>-0.41275224034556124</v>
      </c>
    </row>
    <row r="11" spans="2:7" ht="15" customHeight="1">
      <c r="B11" s="75" t="str">
        <f>'Nacionalidad-Zona (datos)'!B11</f>
        <v>Finlandia</v>
      </c>
      <c r="C11" s="159">
        <v>-0.28350618020841101</v>
      </c>
      <c r="D11" s="160">
        <v>-0.28640776699029125</v>
      </c>
      <c r="E11" s="160">
        <v>-0.52457016507186149</v>
      </c>
      <c r="F11" s="160">
        <v>-0.52030732236591304</v>
      </c>
      <c r="G11" s="160">
        <v>-0.58127933732167514</v>
      </c>
    </row>
    <row r="12" spans="2:7" ht="15" customHeight="1">
      <c r="B12" s="75" t="str">
        <f>'Nacionalidad-Zona (datos)'!B12</f>
        <v>Noruega</v>
      </c>
      <c r="C12" s="159">
        <v>-6.0146762536736897E-2</v>
      </c>
      <c r="D12" s="160">
        <v>-0.41257367387033395</v>
      </c>
      <c r="E12" s="160">
        <v>-0.48698680351906154</v>
      </c>
      <c r="F12" s="160">
        <v>-0.44667565458028813</v>
      </c>
      <c r="G12" s="160">
        <v>-0.47783269747599089</v>
      </c>
    </row>
    <row r="13" spans="2:7" ht="15" customHeight="1">
      <c r="B13" s="75" t="str">
        <f>'Nacionalidad-Zona (datos)'!B13</f>
        <v>Dinamarca</v>
      </c>
      <c r="C13" s="159">
        <v>-0.12751059837375778</v>
      </c>
      <c r="D13" s="160">
        <v>-0.55192307692307696</v>
      </c>
      <c r="E13" s="160">
        <v>-0.50801675574173044</v>
      </c>
      <c r="F13" s="160">
        <v>-0.43037184555479591</v>
      </c>
      <c r="G13" s="160">
        <v>-0.53001105290979866</v>
      </c>
    </row>
    <row r="14" spans="2:7" ht="15" customHeight="1">
      <c r="B14" s="75" t="str">
        <f>'Nacionalidad-Zona (datos)'!B14</f>
        <v>España</v>
      </c>
      <c r="C14" s="159">
        <v>-3.3677095221847031E-2</v>
      </c>
      <c r="D14" s="160">
        <v>-0.62202825787165872</v>
      </c>
      <c r="E14" s="160">
        <v>-0.75595170191676364</v>
      </c>
      <c r="F14" s="160">
        <v>-0.75975516449885228</v>
      </c>
      <c r="G14" s="160">
        <v>-0.80429569387967881</v>
      </c>
    </row>
    <row r="15" spans="2:7" ht="15" customHeight="1">
      <c r="B15" s="75" t="str">
        <f>'Nacionalidad-Zona (datos)'!B15</f>
        <v>Alemania</v>
      </c>
      <c r="C15" s="159">
        <v>-2.3162752791754948E-2</v>
      </c>
      <c r="D15" s="160">
        <v>-0.49336423004002528</v>
      </c>
      <c r="E15" s="160">
        <v>-0.5747177344296599</v>
      </c>
      <c r="F15" s="160">
        <v>-0.66375702547313586</v>
      </c>
      <c r="G15" s="160">
        <v>-0.66876967846579527</v>
      </c>
    </row>
    <row r="16" spans="2:7" ht="15" customHeight="1">
      <c r="B16" s="75" t="str">
        <f>'Nacionalidad-Zona (datos)'!B16</f>
        <v>Francia</v>
      </c>
      <c r="C16" s="159">
        <v>-0.16416962925342815</v>
      </c>
      <c r="D16" s="160">
        <v>-0.62683615819209038</v>
      </c>
      <c r="E16" s="160">
        <v>-0.63207494872221304</v>
      </c>
      <c r="F16" s="160">
        <v>-0.57112519147751017</v>
      </c>
      <c r="G16" s="160">
        <v>-0.71528060308723229</v>
      </c>
    </row>
    <row r="17" spans="2:7" ht="15" customHeight="1">
      <c r="B17" s="75" t="str">
        <f>'Nacionalidad-Zona (datos)'!B17</f>
        <v>Holanda</v>
      </c>
      <c r="C17" s="159">
        <v>-0.12952953648829491</v>
      </c>
      <c r="D17" s="160">
        <v>-0.55944055944055937</v>
      </c>
      <c r="E17" s="160">
        <v>-0.68231152830742148</v>
      </c>
      <c r="F17" s="160">
        <v>-0.67042008271058551</v>
      </c>
      <c r="G17" s="160">
        <v>-0.69596645536558843</v>
      </c>
    </row>
    <row r="18" spans="2:7" ht="15" customHeight="1">
      <c r="B18" s="75" t="str">
        <f>'Nacionalidad-Zona (datos)'!B18</f>
        <v>Bélgica</v>
      </c>
      <c r="C18" s="159">
        <v>-5.4089787863838223E-2</v>
      </c>
      <c r="D18" s="160">
        <v>-0.50641025641025639</v>
      </c>
      <c r="E18" s="160">
        <v>-0.70480769230769225</v>
      </c>
      <c r="F18" s="160">
        <v>-0.62685121495851881</v>
      </c>
      <c r="G18" s="160">
        <v>-0.70339335054990704</v>
      </c>
    </row>
    <row r="19" spans="2:7" ht="15" customHeight="1">
      <c r="B19" s="75" t="str">
        <f>'Nacionalidad-Zona (datos)'!B19</f>
        <v>Italia</v>
      </c>
      <c r="C19" s="159">
        <v>-0.25705363865881203</v>
      </c>
      <c r="D19" s="160">
        <v>-0.61843544857768051</v>
      </c>
      <c r="E19" s="160">
        <v>-0.75003912975426512</v>
      </c>
      <c r="F19" s="160">
        <v>-0.72761361638966471</v>
      </c>
      <c r="G19" s="160">
        <v>-0.70351927864881225</v>
      </c>
    </row>
    <row r="20" spans="2:7" ht="15" customHeight="1">
      <c r="B20" s="75" t="str">
        <f>'Nacionalidad-Zona (datos)'!B20</f>
        <v>Rusia</v>
      </c>
      <c r="C20" s="159">
        <v>0.25226213326021396</v>
      </c>
      <c r="D20" s="160">
        <v>-0.24691358024691357</v>
      </c>
      <c r="E20" s="160">
        <v>-0.76026570048309172</v>
      </c>
      <c r="F20" s="160">
        <v>-0.65507806740173991</v>
      </c>
      <c r="G20" s="160">
        <v>-0.72015863460925611</v>
      </c>
    </row>
    <row r="21" spans="2:7" ht="15" customHeight="1">
      <c r="B21" s="75" t="str">
        <f>'Nacionalidad-Zona (datos)'!B21</f>
        <v>Países del Este</v>
      </c>
      <c r="C21" s="159">
        <v>2.4821489289357235E-3</v>
      </c>
      <c r="D21" s="160">
        <v>-0.53028169014084514</v>
      </c>
      <c r="E21" s="160">
        <v>-0.79374453193350836</v>
      </c>
      <c r="F21" s="160">
        <v>-0.68175211297934579</v>
      </c>
      <c r="G21" s="160">
        <v>-0.69837826670798475</v>
      </c>
    </row>
    <row r="22" spans="2:7" ht="15" customHeight="1">
      <c r="B22" s="75" t="str">
        <f>'Nacionalidad-Zona (datos)'!B22</f>
        <v>Irlanda</v>
      </c>
      <c r="C22" s="159">
        <v>-7.9604556200300935E-2</v>
      </c>
      <c r="D22" s="160">
        <v>-0.52631578947368429</v>
      </c>
      <c r="E22" s="160">
        <v>-0.60477741585233447</v>
      </c>
      <c r="F22" s="160">
        <v>-0.70795055954568231</v>
      </c>
      <c r="G22" s="160">
        <v>-0.75007200460829493</v>
      </c>
    </row>
    <row r="23" spans="2:7" ht="15" customHeight="1">
      <c r="B23" s="75" t="str">
        <f>'Nacionalidad-Zona (datos)'!B23</f>
        <v>Austria</v>
      </c>
      <c r="C23" s="159">
        <v>-8.8394467829224332E-2</v>
      </c>
      <c r="D23" s="160">
        <v>-0.50769230769230766</v>
      </c>
      <c r="E23" s="160">
        <v>-0.55931135838757084</v>
      </c>
      <c r="F23" s="160">
        <v>-0.63716202199018046</v>
      </c>
      <c r="G23" s="160">
        <v>-0.72060545995134695</v>
      </c>
    </row>
    <row r="24" spans="2:7" ht="15" customHeight="1">
      <c r="B24" s="75" t="str">
        <f>'Nacionalidad-Zona (datos)'!B24</f>
        <v>Suiza</v>
      </c>
      <c r="C24" s="159">
        <v>-8.0944477972239026E-2</v>
      </c>
      <c r="D24" s="160">
        <v>-0.356401384083045</v>
      </c>
      <c r="E24" s="160">
        <v>-0.66111850865512656</v>
      </c>
      <c r="F24" s="160">
        <v>-0.724846516819727</v>
      </c>
      <c r="G24" s="160">
        <v>-0.73427322945007834</v>
      </c>
    </row>
    <row r="25" spans="2:7" ht="15" customHeight="1">
      <c r="B25" s="75" t="str">
        <f>'Nacionalidad-Zona (datos)'!B25</f>
        <v>Resto de Europa</v>
      </c>
      <c r="C25" s="159">
        <v>-5.1182878875781657E-2</v>
      </c>
      <c r="D25" s="160">
        <v>-0.61773399014778319</v>
      </c>
      <c r="E25" s="160">
        <v>-0.79836781798697554</v>
      </c>
      <c r="F25" s="160">
        <v>-0.73928294838503938</v>
      </c>
      <c r="G25" s="160">
        <v>-0.68981116414193822</v>
      </c>
    </row>
    <row r="26" spans="2:7" ht="15" customHeight="1">
      <c r="B26" s="75" t="str">
        <f>'Nacionalidad-Zona (datos)'!B26</f>
        <v>Usa</v>
      </c>
      <c r="C26" s="159">
        <v>-5.3998772755164626E-2</v>
      </c>
      <c r="D26" s="160">
        <v>-0.5472901168969182</v>
      </c>
      <c r="E26" s="160">
        <v>-0.74045801526717558</v>
      </c>
      <c r="F26" s="160">
        <v>-0.63410770855332621</v>
      </c>
      <c r="G26" s="160">
        <v>-0.69053208137715183</v>
      </c>
    </row>
    <row r="27" spans="2:7" ht="15" customHeight="1">
      <c r="B27" s="75" t="str">
        <f>'Nacionalidad-Zona (datos)'!B27</f>
        <v>Resto de América</v>
      </c>
      <c r="C27" s="159">
        <v>-6.0119853083317243E-2</v>
      </c>
      <c r="D27" s="160">
        <v>-0.61132177681473454</v>
      </c>
      <c r="E27" s="160">
        <v>-0.83742260949323555</v>
      </c>
      <c r="F27" s="160">
        <v>-0.66108125197597212</v>
      </c>
      <c r="G27" s="160">
        <v>-0.81336633663366342</v>
      </c>
    </row>
    <row r="28" spans="2:7" ht="15" customHeight="1">
      <c r="B28" s="75" t="str">
        <f>'Nacionalidad-Zona (datos)'!B28</f>
        <v>Resto del Mundo</v>
      </c>
      <c r="C28" s="159">
        <v>0.23889402231857271</v>
      </c>
      <c r="D28" s="160">
        <v>-0.67268041237113407</v>
      </c>
      <c r="E28" s="160">
        <v>-0.68700541441066221</v>
      </c>
      <c r="F28" s="160">
        <v>-0.75773644637910564</v>
      </c>
      <c r="G28" s="160">
        <v>-0.74413352970054003</v>
      </c>
    </row>
    <row r="29" spans="2:7" ht="15" customHeight="1">
      <c r="B29" s="105" t="s">
        <v>140</v>
      </c>
      <c r="C29" s="161">
        <v>-5.0372394531317366E-2</v>
      </c>
      <c r="D29" s="161">
        <v>-0.53895680037977689</v>
      </c>
      <c r="E29" s="161">
        <v>-0.59627345965164946</v>
      </c>
      <c r="F29" s="161">
        <v>-0.6593464816463126</v>
      </c>
      <c r="G29" s="161">
        <v>-0.6752602081665332</v>
      </c>
    </row>
    <row r="30" spans="2:7" ht="15" customHeight="1">
      <c r="B30" s="156" t="s">
        <v>96</v>
      </c>
      <c r="C30" s="162">
        <v>-4.7095441434242713E-2</v>
      </c>
      <c r="D30" s="162">
        <v>-0.60394178407395205</v>
      </c>
      <c r="E30" s="162">
        <v>-0.68282464355989403</v>
      </c>
      <c r="F30" s="162">
        <v>-0.67738838110176725</v>
      </c>
      <c r="G30" s="162">
        <v>-0.69158969757745292</v>
      </c>
    </row>
    <row r="31" spans="2:7" ht="15" customHeight="1">
      <c r="B31" s="63" t="s">
        <v>59</v>
      </c>
      <c r="C31" s="116"/>
      <c r="D31" s="116"/>
      <c r="E31" s="116"/>
      <c r="F31" s="116"/>
      <c r="G31" s="116"/>
    </row>
  </sheetData>
  <mergeCells count="3">
    <mergeCell ref="B5:G5"/>
    <mergeCell ref="B6:G6"/>
    <mergeCell ref="B31:G31"/>
  </mergeCells>
  <conditionalFormatting sqref="B8:B28">
    <cfRule type="containsText" dxfId="492" priority="1" operator="containsText" text="SUIZA">
      <formula>NOT(ISERROR(SEARCH("SUIZA",B8)))</formula>
    </cfRule>
    <cfRule type="containsText" dxfId="491" priority="2" operator="containsText" text="AUSTRIA">
      <formula>NOT(ISERROR(SEARCH("AUSTRIA",B8)))</formula>
    </cfRule>
    <cfRule type="containsText" dxfId="490" priority="3" operator="containsText" text="IRLANDA">
      <formula>NOT(ISERROR(SEARCH("IRLANDA",B8)))</formula>
    </cfRule>
    <cfRule type="containsText" dxfId="489" priority="4" operator="containsText" text="PAÍSES DEL ESTE">
      <formula>NOT(ISERROR(SEARCH("PAÍSES DEL ESTE",B8)))</formula>
    </cfRule>
    <cfRule type="containsText" dxfId="488" priority="5" operator="containsText" text="RUSIA">
      <formula>NOT(ISERROR(SEARCH("RUSIA",B8)))</formula>
    </cfRule>
    <cfRule type="containsText" dxfId="487" priority="6" operator="containsText" text="HOLANDA">
      <formula>NOT(ISERROR(SEARCH("HOLANDA",B8)))</formula>
    </cfRule>
    <cfRule type="containsText" dxfId="486" priority="7" operator="containsText" text="FRANCIA">
      <formula>NOT(ISERROR(SEARCH("FRANCIA",B8)))</formula>
    </cfRule>
    <cfRule type="containsText" dxfId="485" priority="8" operator="containsText" text="ITALIA">
      <formula>NOT(ISERROR(SEARCH("ITALIA",B8)))</formula>
    </cfRule>
    <cfRule type="containsText" dxfId="484" priority="9" operator="containsText" text="BÉLGICA">
      <formula>NOT(ISERROR(SEARCH("BÉLGICA",B8)))</formula>
    </cfRule>
    <cfRule type="containsText" dxfId="483" priority="10" operator="containsText" text="ESPAÑA">
      <formula>NOT(ISERROR(SEARCH("ESPAÑA",B8)))</formula>
    </cfRule>
    <cfRule type="containsText" dxfId="482" priority="11" operator="containsText" text="ALEMANIA">
      <formula>NOT(ISERROR(SEARCH("ALEMANIA",B8)))</formula>
    </cfRule>
    <cfRule type="containsText" dxfId="481" priority="12" operator="containsText" text="PAÍSES NÓRDICOS">
      <formula>NOT(ISERROR(SEARCH("PAÍSES NÓRDICOS",B8)))</formula>
    </cfRule>
    <cfRule type="containsText" dxfId="480" priority="13" operator="containsText" text="REINO UNIDO">
      <formula>NOT(ISERROR(SEARCH("REINO UNIDO",B8)))</formula>
    </cfRule>
    <cfRule type="containsText" dxfId="479" priority="14" operator="containsText" text="DINAMARCA">
      <formula>NOT(ISERROR(SEARCH("DINAMARCA",B8)))</formula>
    </cfRule>
    <cfRule type="containsText" dxfId="478" priority="15" operator="containsText" text="NORUEGA">
      <formula>NOT(ISERROR(SEARCH("NORUEGA",B8)))</formula>
    </cfRule>
    <cfRule type="containsText" dxfId="477" priority="16" operator="containsText" text="FINLANDIA">
      <formula>NOT(ISERROR(SEARCH("FINLANDIA",B8)))</formula>
    </cfRule>
    <cfRule type="containsText" dxfId="476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9">
    <tabColor rgb="FF000099"/>
    <pageSetUpPr autoPageBreaks="0" fitToPage="1"/>
  </sheetPr>
  <dimension ref="B1:K33"/>
  <sheetViews>
    <sheetView showGridLines="0" showRowColHeaders="0" showOutlineSymbols="0" zoomScaleNormal="100" workbookViewId="0">
      <selection activeCell="I20" sqref="I20"/>
    </sheetView>
  </sheetViews>
  <sheetFormatPr baseColWidth="10" defaultRowHeight="12"/>
  <cols>
    <col min="1" max="1" width="15.7109375" style="150" customWidth="1"/>
    <col min="2" max="2" width="20.7109375" style="150" customWidth="1"/>
    <col min="3" max="7" width="10.7109375" style="150" customWidth="1"/>
    <col min="8" max="256" width="11.42578125" style="150"/>
    <col min="257" max="257" width="13.5703125" style="150" customWidth="1"/>
    <col min="258" max="258" width="23.7109375" style="150" customWidth="1"/>
    <col min="259" max="263" width="10.7109375" style="150" customWidth="1"/>
    <col min="264" max="512" width="11.42578125" style="150"/>
    <col min="513" max="513" width="13.5703125" style="150" customWidth="1"/>
    <col min="514" max="514" width="23.7109375" style="150" customWidth="1"/>
    <col min="515" max="519" width="10.7109375" style="150" customWidth="1"/>
    <col min="520" max="768" width="11.42578125" style="150"/>
    <col min="769" max="769" width="13.5703125" style="150" customWidth="1"/>
    <col min="770" max="770" width="23.7109375" style="150" customWidth="1"/>
    <col min="771" max="775" width="10.7109375" style="150" customWidth="1"/>
    <col min="776" max="1024" width="11.42578125" style="150"/>
    <col min="1025" max="1025" width="13.5703125" style="150" customWidth="1"/>
    <col min="1026" max="1026" width="23.7109375" style="150" customWidth="1"/>
    <col min="1027" max="1031" width="10.7109375" style="150" customWidth="1"/>
    <col min="1032" max="1280" width="11.42578125" style="150"/>
    <col min="1281" max="1281" width="13.5703125" style="150" customWidth="1"/>
    <col min="1282" max="1282" width="23.7109375" style="150" customWidth="1"/>
    <col min="1283" max="1287" width="10.7109375" style="150" customWidth="1"/>
    <col min="1288" max="1536" width="11.42578125" style="150"/>
    <col min="1537" max="1537" width="13.5703125" style="150" customWidth="1"/>
    <col min="1538" max="1538" width="23.7109375" style="150" customWidth="1"/>
    <col min="1539" max="1543" width="10.7109375" style="150" customWidth="1"/>
    <col min="1544" max="1792" width="11.42578125" style="150"/>
    <col min="1793" max="1793" width="13.5703125" style="150" customWidth="1"/>
    <col min="1794" max="1794" width="23.7109375" style="150" customWidth="1"/>
    <col min="1795" max="1799" width="10.7109375" style="150" customWidth="1"/>
    <col min="1800" max="2048" width="11.42578125" style="150"/>
    <col min="2049" max="2049" width="13.5703125" style="150" customWidth="1"/>
    <col min="2050" max="2050" width="23.7109375" style="150" customWidth="1"/>
    <col min="2051" max="2055" width="10.7109375" style="150" customWidth="1"/>
    <col min="2056" max="2304" width="11.42578125" style="150"/>
    <col min="2305" max="2305" width="13.5703125" style="150" customWidth="1"/>
    <col min="2306" max="2306" width="23.7109375" style="150" customWidth="1"/>
    <col min="2307" max="2311" width="10.7109375" style="150" customWidth="1"/>
    <col min="2312" max="2560" width="11.42578125" style="150"/>
    <col min="2561" max="2561" width="13.5703125" style="150" customWidth="1"/>
    <col min="2562" max="2562" width="23.7109375" style="150" customWidth="1"/>
    <col min="2563" max="2567" width="10.7109375" style="150" customWidth="1"/>
    <col min="2568" max="2816" width="11.42578125" style="150"/>
    <col min="2817" max="2817" width="13.5703125" style="150" customWidth="1"/>
    <col min="2818" max="2818" width="23.7109375" style="150" customWidth="1"/>
    <col min="2819" max="2823" width="10.7109375" style="150" customWidth="1"/>
    <col min="2824" max="3072" width="11.42578125" style="150"/>
    <col min="3073" max="3073" width="13.5703125" style="150" customWidth="1"/>
    <col min="3074" max="3074" width="23.7109375" style="150" customWidth="1"/>
    <col min="3075" max="3079" width="10.7109375" style="150" customWidth="1"/>
    <col min="3080" max="3328" width="11.42578125" style="150"/>
    <col min="3329" max="3329" width="13.5703125" style="150" customWidth="1"/>
    <col min="3330" max="3330" width="23.7109375" style="150" customWidth="1"/>
    <col min="3331" max="3335" width="10.7109375" style="150" customWidth="1"/>
    <col min="3336" max="3584" width="11.42578125" style="150"/>
    <col min="3585" max="3585" width="13.5703125" style="150" customWidth="1"/>
    <col min="3586" max="3586" width="23.7109375" style="150" customWidth="1"/>
    <col min="3587" max="3591" width="10.7109375" style="150" customWidth="1"/>
    <col min="3592" max="3840" width="11.42578125" style="150"/>
    <col min="3841" max="3841" width="13.5703125" style="150" customWidth="1"/>
    <col min="3842" max="3842" width="23.7109375" style="150" customWidth="1"/>
    <col min="3843" max="3847" width="10.7109375" style="150" customWidth="1"/>
    <col min="3848" max="4096" width="11.42578125" style="150"/>
    <col min="4097" max="4097" width="13.5703125" style="150" customWidth="1"/>
    <col min="4098" max="4098" width="23.7109375" style="150" customWidth="1"/>
    <col min="4099" max="4103" width="10.7109375" style="150" customWidth="1"/>
    <col min="4104" max="4352" width="11.42578125" style="150"/>
    <col min="4353" max="4353" width="13.5703125" style="150" customWidth="1"/>
    <col min="4354" max="4354" width="23.7109375" style="150" customWidth="1"/>
    <col min="4355" max="4359" width="10.7109375" style="150" customWidth="1"/>
    <col min="4360" max="4608" width="11.42578125" style="150"/>
    <col min="4609" max="4609" width="13.5703125" style="150" customWidth="1"/>
    <col min="4610" max="4610" width="23.7109375" style="150" customWidth="1"/>
    <col min="4611" max="4615" width="10.7109375" style="150" customWidth="1"/>
    <col min="4616" max="4864" width="11.42578125" style="150"/>
    <col min="4865" max="4865" width="13.5703125" style="150" customWidth="1"/>
    <col min="4866" max="4866" width="23.7109375" style="150" customWidth="1"/>
    <col min="4867" max="4871" width="10.7109375" style="150" customWidth="1"/>
    <col min="4872" max="5120" width="11.42578125" style="150"/>
    <col min="5121" max="5121" width="13.5703125" style="150" customWidth="1"/>
    <col min="5122" max="5122" width="23.7109375" style="150" customWidth="1"/>
    <col min="5123" max="5127" width="10.7109375" style="150" customWidth="1"/>
    <col min="5128" max="5376" width="11.42578125" style="150"/>
    <col min="5377" max="5377" width="13.5703125" style="150" customWidth="1"/>
    <col min="5378" max="5378" width="23.7109375" style="150" customWidth="1"/>
    <col min="5379" max="5383" width="10.7109375" style="150" customWidth="1"/>
    <col min="5384" max="5632" width="11.42578125" style="150"/>
    <col min="5633" max="5633" width="13.5703125" style="150" customWidth="1"/>
    <col min="5634" max="5634" width="23.7109375" style="150" customWidth="1"/>
    <col min="5635" max="5639" width="10.7109375" style="150" customWidth="1"/>
    <col min="5640" max="5888" width="11.42578125" style="150"/>
    <col min="5889" max="5889" width="13.5703125" style="150" customWidth="1"/>
    <col min="5890" max="5890" width="23.7109375" style="150" customWidth="1"/>
    <col min="5891" max="5895" width="10.7109375" style="150" customWidth="1"/>
    <col min="5896" max="6144" width="11.42578125" style="150"/>
    <col min="6145" max="6145" width="13.5703125" style="150" customWidth="1"/>
    <col min="6146" max="6146" width="23.7109375" style="150" customWidth="1"/>
    <col min="6147" max="6151" width="10.7109375" style="150" customWidth="1"/>
    <col min="6152" max="6400" width="11.42578125" style="150"/>
    <col min="6401" max="6401" width="13.5703125" style="150" customWidth="1"/>
    <col min="6402" max="6402" width="23.7109375" style="150" customWidth="1"/>
    <col min="6403" max="6407" width="10.7109375" style="150" customWidth="1"/>
    <col min="6408" max="6656" width="11.42578125" style="150"/>
    <col min="6657" max="6657" width="13.5703125" style="150" customWidth="1"/>
    <col min="6658" max="6658" width="23.7109375" style="150" customWidth="1"/>
    <col min="6659" max="6663" width="10.7109375" style="150" customWidth="1"/>
    <col min="6664" max="6912" width="11.42578125" style="150"/>
    <col min="6913" max="6913" width="13.5703125" style="150" customWidth="1"/>
    <col min="6914" max="6914" width="23.7109375" style="150" customWidth="1"/>
    <col min="6915" max="6919" width="10.7109375" style="150" customWidth="1"/>
    <col min="6920" max="7168" width="11.42578125" style="150"/>
    <col min="7169" max="7169" width="13.5703125" style="150" customWidth="1"/>
    <col min="7170" max="7170" width="23.7109375" style="150" customWidth="1"/>
    <col min="7171" max="7175" width="10.7109375" style="150" customWidth="1"/>
    <col min="7176" max="7424" width="11.42578125" style="150"/>
    <col min="7425" max="7425" width="13.5703125" style="150" customWidth="1"/>
    <col min="7426" max="7426" width="23.7109375" style="150" customWidth="1"/>
    <col min="7427" max="7431" width="10.7109375" style="150" customWidth="1"/>
    <col min="7432" max="7680" width="11.42578125" style="150"/>
    <col min="7681" max="7681" width="13.5703125" style="150" customWidth="1"/>
    <col min="7682" max="7682" width="23.7109375" style="150" customWidth="1"/>
    <col min="7683" max="7687" width="10.7109375" style="150" customWidth="1"/>
    <col min="7688" max="7936" width="11.42578125" style="150"/>
    <col min="7937" max="7937" width="13.5703125" style="150" customWidth="1"/>
    <col min="7938" max="7938" width="23.7109375" style="150" customWidth="1"/>
    <col min="7939" max="7943" width="10.7109375" style="150" customWidth="1"/>
    <col min="7944" max="8192" width="11.42578125" style="150"/>
    <col min="8193" max="8193" width="13.5703125" style="150" customWidth="1"/>
    <col min="8194" max="8194" width="23.7109375" style="150" customWidth="1"/>
    <col min="8195" max="8199" width="10.7109375" style="150" customWidth="1"/>
    <col min="8200" max="8448" width="11.42578125" style="150"/>
    <col min="8449" max="8449" width="13.5703125" style="150" customWidth="1"/>
    <col min="8450" max="8450" width="23.7109375" style="150" customWidth="1"/>
    <col min="8451" max="8455" width="10.7109375" style="150" customWidth="1"/>
    <col min="8456" max="8704" width="11.42578125" style="150"/>
    <col min="8705" max="8705" width="13.5703125" style="150" customWidth="1"/>
    <col min="8706" max="8706" width="23.7109375" style="150" customWidth="1"/>
    <col min="8707" max="8711" width="10.7109375" style="150" customWidth="1"/>
    <col min="8712" max="8960" width="11.42578125" style="150"/>
    <col min="8961" max="8961" width="13.5703125" style="150" customWidth="1"/>
    <col min="8962" max="8962" width="23.7109375" style="150" customWidth="1"/>
    <col min="8963" max="8967" width="10.7109375" style="150" customWidth="1"/>
    <col min="8968" max="9216" width="11.42578125" style="150"/>
    <col min="9217" max="9217" width="13.5703125" style="150" customWidth="1"/>
    <col min="9218" max="9218" width="23.7109375" style="150" customWidth="1"/>
    <col min="9219" max="9223" width="10.7109375" style="150" customWidth="1"/>
    <col min="9224" max="9472" width="11.42578125" style="150"/>
    <col min="9473" max="9473" width="13.5703125" style="150" customWidth="1"/>
    <col min="9474" max="9474" width="23.7109375" style="150" customWidth="1"/>
    <col min="9475" max="9479" width="10.7109375" style="150" customWidth="1"/>
    <col min="9480" max="9728" width="11.42578125" style="150"/>
    <col min="9729" max="9729" width="13.5703125" style="150" customWidth="1"/>
    <col min="9730" max="9730" width="23.7109375" style="150" customWidth="1"/>
    <col min="9731" max="9735" width="10.7109375" style="150" customWidth="1"/>
    <col min="9736" max="9984" width="11.42578125" style="150"/>
    <col min="9985" max="9985" width="13.5703125" style="150" customWidth="1"/>
    <col min="9986" max="9986" width="23.7109375" style="150" customWidth="1"/>
    <col min="9987" max="9991" width="10.7109375" style="150" customWidth="1"/>
    <col min="9992" max="10240" width="11.42578125" style="150"/>
    <col min="10241" max="10241" width="13.5703125" style="150" customWidth="1"/>
    <col min="10242" max="10242" width="23.7109375" style="150" customWidth="1"/>
    <col min="10243" max="10247" width="10.7109375" style="150" customWidth="1"/>
    <col min="10248" max="10496" width="11.42578125" style="150"/>
    <col min="10497" max="10497" width="13.5703125" style="150" customWidth="1"/>
    <col min="10498" max="10498" width="23.7109375" style="150" customWidth="1"/>
    <col min="10499" max="10503" width="10.7109375" style="150" customWidth="1"/>
    <col min="10504" max="10752" width="11.42578125" style="150"/>
    <col min="10753" max="10753" width="13.5703125" style="150" customWidth="1"/>
    <col min="10754" max="10754" width="23.7109375" style="150" customWidth="1"/>
    <col min="10755" max="10759" width="10.7109375" style="150" customWidth="1"/>
    <col min="10760" max="11008" width="11.42578125" style="150"/>
    <col min="11009" max="11009" width="13.5703125" style="150" customWidth="1"/>
    <col min="11010" max="11010" width="23.7109375" style="150" customWidth="1"/>
    <col min="11011" max="11015" width="10.7109375" style="150" customWidth="1"/>
    <col min="11016" max="11264" width="11.42578125" style="150"/>
    <col min="11265" max="11265" width="13.5703125" style="150" customWidth="1"/>
    <col min="11266" max="11266" width="23.7109375" style="150" customWidth="1"/>
    <col min="11267" max="11271" width="10.7109375" style="150" customWidth="1"/>
    <col min="11272" max="11520" width="11.42578125" style="150"/>
    <col min="11521" max="11521" width="13.5703125" style="150" customWidth="1"/>
    <col min="11522" max="11522" width="23.7109375" style="150" customWidth="1"/>
    <col min="11523" max="11527" width="10.7109375" style="150" customWidth="1"/>
    <col min="11528" max="11776" width="11.42578125" style="150"/>
    <col min="11777" max="11777" width="13.5703125" style="150" customWidth="1"/>
    <col min="11778" max="11778" width="23.7109375" style="150" customWidth="1"/>
    <col min="11779" max="11783" width="10.7109375" style="150" customWidth="1"/>
    <col min="11784" max="12032" width="11.42578125" style="150"/>
    <col min="12033" max="12033" width="13.5703125" style="150" customWidth="1"/>
    <col min="12034" max="12034" width="23.7109375" style="150" customWidth="1"/>
    <col min="12035" max="12039" width="10.7109375" style="150" customWidth="1"/>
    <col min="12040" max="12288" width="11.42578125" style="150"/>
    <col min="12289" max="12289" width="13.5703125" style="150" customWidth="1"/>
    <col min="12290" max="12290" width="23.7109375" style="150" customWidth="1"/>
    <col min="12291" max="12295" width="10.7109375" style="150" customWidth="1"/>
    <col min="12296" max="12544" width="11.42578125" style="150"/>
    <col min="12545" max="12545" width="13.5703125" style="150" customWidth="1"/>
    <col min="12546" max="12546" width="23.7109375" style="150" customWidth="1"/>
    <col min="12547" max="12551" width="10.7109375" style="150" customWidth="1"/>
    <col min="12552" max="12800" width="11.42578125" style="150"/>
    <col min="12801" max="12801" width="13.5703125" style="150" customWidth="1"/>
    <col min="12802" max="12802" width="23.7109375" style="150" customWidth="1"/>
    <col min="12803" max="12807" width="10.7109375" style="150" customWidth="1"/>
    <col min="12808" max="13056" width="11.42578125" style="150"/>
    <col min="13057" max="13057" width="13.5703125" style="150" customWidth="1"/>
    <col min="13058" max="13058" width="23.7109375" style="150" customWidth="1"/>
    <col min="13059" max="13063" width="10.7109375" style="150" customWidth="1"/>
    <col min="13064" max="13312" width="11.42578125" style="150"/>
    <col min="13313" max="13313" width="13.5703125" style="150" customWidth="1"/>
    <col min="13314" max="13314" width="23.7109375" style="150" customWidth="1"/>
    <col min="13315" max="13319" width="10.7109375" style="150" customWidth="1"/>
    <col min="13320" max="13568" width="11.42578125" style="150"/>
    <col min="13569" max="13569" width="13.5703125" style="150" customWidth="1"/>
    <col min="13570" max="13570" width="23.7109375" style="150" customWidth="1"/>
    <col min="13571" max="13575" width="10.7109375" style="150" customWidth="1"/>
    <col min="13576" max="13824" width="11.42578125" style="150"/>
    <col min="13825" max="13825" width="13.5703125" style="150" customWidth="1"/>
    <col min="13826" max="13826" width="23.7109375" style="150" customWidth="1"/>
    <col min="13827" max="13831" width="10.7109375" style="150" customWidth="1"/>
    <col min="13832" max="14080" width="11.42578125" style="150"/>
    <col min="14081" max="14081" width="13.5703125" style="150" customWidth="1"/>
    <col min="14082" max="14082" width="23.7109375" style="150" customWidth="1"/>
    <col min="14083" max="14087" width="10.7109375" style="150" customWidth="1"/>
    <col min="14088" max="14336" width="11.42578125" style="150"/>
    <col min="14337" max="14337" width="13.5703125" style="150" customWidth="1"/>
    <col min="14338" max="14338" width="23.7109375" style="150" customWidth="1"/>
    <col min="14339" max="14343" width="10.7109375" style="150" customWidth="1"/>
    <col min="14344" max="14592" width="11.42578125" style="150"/>
    <col min="14593" max="14593" width="13.5703125" style="150" customWidth="1"/>
    <col min="14594" max="14594" width="23.7109375" style="150" customWidth="1"/>
    <col min="14595" max="14599" width="10.7109375" style="150" customWidth="1"/>
    <col min="14600" max="14848" width="11.42578125" style="150"/>
    <col min="14849" max="14849" width="13.5703125" style="150" customWidth="1"/>
    <col min="14850" max="14850" width="23.7109375" style="150" customWidth="1"/>
    <col min="14851" max="14855" width="10.7109375" style="150" customWidth="1"/>
    <col min="14856" max="15104" width="11.42578125" style="150"/>
    <col min="15105" max="15105" width="13.5703125" style="150" customWidth="1"/>
    <col min="15106" max="15106" width="23.7109375" style="150" customWidth="1"/>
    <col min="15107" max="15111" width="10.7109375" style="150" customWidth="1"/>
    <col min="15112" max="15360" width="11.42578125" style="150"/>
    <col min="15361" max="15361" width="13.5703125" style="150" customWidth="1"/>
    <col min="15362" max="15362" width="23.7109375" style="150" customWidth="1"/>
    <col min="15363" max="15367" width="10.7109375" style="150" customWidth="1"/>
    <col min="15368" max="15616" width="11.42578125" style="150"/>
    <col min="15617" max="15617" width="13.5703125" style="150" customWidth="1"/>
    <col min="15618" max="15618" width="23.7109375" style="150" customWidth="1"/>
    <col min="15619" max="15623" width="10.7109375" style="150" customWidth="1"/>
    <col min="15624" max="15872" width="11.42578125" style="150"/>
    <col min="15873" max="15873" width="13.5703125" style="150" customWidth="1"/>
    <col min="15874" max="15874" width="23.7109375" style="150" customWidth="1"/>
    <col min="15875" max="15879" width="10.7109375" style="150" customWidth="1"/>
    <col min="15880" max="16128" width="11.42578125" style="150"/>
    <col min="16129" max="16129" width="13.5703125" style="150" customWidth="1"/>
    <col min="16130" max="16130" width="23.7109375" style="150" customWidth="1"/>
    <col min="16131" max="16135" width="10.7109375" style="150" customWidth="1"/>
    <col min="16136" max="16384" width="11.42578125" style="150"/>
  </cols>
  <sheetData>
    <row r="1" spans="2:10" ht="15" customHeight="1">
      <c r="B1" s="151"/>
    </row>
    <row r="2" spans="2:10" ht="15" customHeight="1">
      <c r="B2" s="151"/>
    </row>
    <row r="3" spans="2:10" ht="15" customHeight="1">
      <c r="B3" s="151"/>
    </row>
    <row r="4" spans="2:10" ht="15" customHeight="1">
      <c r="B4" s="151"/>
    </row>
    <row r="5" spans="2:10" ht="36" customHeight="1">
      <c r="B5" s="102" t="s">
        <v>142</v>
      </c>
      <c r="C5" s="102"/>
      <c r="D5" s="102"/>
      <c r="E5" s="102"/>
      <c r="F5" s="102"/>
      <c r="G5" s="102"/>
    </row>
    <row r="6" spans="2:10" ht="18" customHeight="1">
      <c r="B6" s="102" t="str">
        <f>actualizaciones!A2</f>
        <v>I cuatrimestre 2012</v>
      </c>
      <c r="C6" s="102"/>
      <c r="D6" s="102"/>
      <c r="E6" s="102"/>
      <c r="F6" s="102"/>
      <c r="G6" s="102"/>
      <c r="J6" s="163"/>
    </row>
    <row r="7" spans="2:10" ht="30" customHeight="1">
      <c r="B7" s="67" t="s">
        <v>118</v>
      </c>
      <c r="C7" s="103" t="s">
        <v>96</v>
      </c>
      <c r="D7" s="103" t="s">
        <v>30</v>
      </c>
      <c r="E7" s="103" t="s">
        <v>29</v>
      </c>
      <c r="F7" s="103" t="s">
        <v>27</v>
      </c>
      <c r="G7" s="103" t="s">
        <v>28</v>
      </c>
    </row>
    <row r="8" spans="2:10" ht="15" customHeight="1">
      <c r="B8" s="75" t="str">
        <f>'Nacionalidad-Zona (datos)'!B8</f>
        <v>Reino Unido</v>
      </c>
      <c r="C8" s="159">
        <f>'Nacionalidad-Zona (datos)'!C8/'Nacionalidad-Zona (datos)'!C$30</f>
        <v>0.30242386236606045</v>
      </c>
      <c r="D8" s="160">
        <f>'Nacionalidad-Zona (datos)'!D8/'Nacionalidad-Zona (datos)'!D$30</f>
        <v>3.4855083100911746E-2</v>
      </c>
      <c r="E8" s="160">
        <f>'Nacionalidad-Zona (datos)'!E8/'Nacionalidad-Zona (datos)'!E$30</f>
        <v>9.0991010505794431E-2</v>
      </c>
      <c r="F8" s="160">
        <f>'Nacionalidad-Zona (datos)'!F8/'Nacionalidad-Zona (datos)'!F$30</f>
        <v>0.32320097174034129</v>
      </c>
      <c r="G8" s="160">
        <f>'Nacionalidad-Zona (datos)'!G8/'Nacionalidad-Zona (datos)'!G$30</f>
        <v>0.38235759696754484</v>
      </c>
    </row>
    <row r="9" spans="2:10" ht="15" customHeight="1">
      <c r="B9" s="75" t="str">
        <f>'Nacionalidad-Zona (datos)'!B9</f>
        <v>Países Nórdicos</v>
      </c>
      <c r="C9" s="159">
        <f>'Nacionalidad-Zona (datos)'!C9/'Nacionalidad-Zona (datos)'!C$30</f>
        <v>0.15180327968178664</v>
      </c>
      <c r="D9" s="160">
        <f>'Nacionalidad-Zona (datos)'!D9/'Nacionalidad-Zona (datos)'!D$30</f>
        <v>2.3274779403369705E-2</v>
      </c>
      <c r="E9" s="160">
        <f>'Nacionalidad-Zona (datos)'!E9/'Nacionalidad-Zona (datos)'!E$30</f>
        <v>0.11388281165385032</v>
      </c>
      <c r="F9" s="160">
        <f>'Nacionalidad-Zona (datos)'!F9/'Nacionalidad-Zona (datos)'!F$30</f>
        <v>0.13246001973008703</v>
      </c>
      <c r="G9" s="160">
        <f>'Nacionalidad-Zona (datos)'!G9/'Nacionalidad-Zona (datos)'!G$30</f>
        <v>0.24736029229308029</v>
      </c>
    </row>
    <row r="10" spans="2:10" ht="15" customHeight="1">
      <c r="B10" s="75" t="str">
        <f>'Nacionalidad-Zona (datos)'!B10</f>
        <v>Suecia</v>
      </c>
      <c r="C10" s="159">
        <f>'Nacionalidad-Zona (datos)'!C10/'Nacionalidad-Zona (datos)'!C$30</f>
        <v>5.5658859775881343E-2</v>
      </c>
      <c r="D10" s="160">
        <f>'Nacionalidad-Zona (datos)'!D10/'Nacionalidad-Zona (datos)'!D$30</f>
        <v>7.4048702516677266E-3</v>
      </c>
      <c r="E10" s="160">
        <f>'Nacionalidad-Zona (datos)'!E10/'Nacionalidad-Zona (datos)'!E$30</f>
        <v>3.2973031517383296E-2</v>
      </c>
      <c r="F10" s="160">
        <f>'Nacionalidad-Zona (datos)'!F10/'Nacionalidad-Zona (datos)'!F$30</f>
        <v>4.6697894786290946E-2</v>
      </c>
      <c r="G10" s="160">
        <f>'Nacionalidad-Zona (datos)'!G10/'Nacionalidad-Zona (datos)'!G$30</f>
        <v>9.7425322369490627E-2</v>
      </c>
    </row>
    <row r="11" spans="2:10" ht="15" customHeight="1">
      <c r="B11" s="75" t="str">
        <f>'Nacionalidad-Zona (datos)'!B11</f>
        <v>Finlandia</v>
      </c>
      <c r="C11" s="159">
        <f>'Nacionalidad-Zona (datos)'!C11/'Nacionalidad-Zona (datos)'!C$30</f>
        <v>3.4910767571563167E-2</v>
      </c>
      <c r="D11" s="160">
        <f>'Nacionalidad-Zona (datos)'!D11/'Nacionalidad-Zona (datos)'!D$30</f>
        <v>7.1928365219944218E-3</v>
      </c>
      <c r="E11" s="160">
        <f>'Nacionalidad-Zona (datos)'!E11/'Nacionalidad-Zona (datos)'!E$30</f>
        <v>5.4027943247048626E-2</v>
      </c>
      <c r="F11" s="160">
        <f>'Nacionalidad-Zona (datos)'!F11/'Nacionalidad-Zona (datos)'!F$30</f>
        <v>2.7444282636852314E-2</v>
      </c>
      <c r="G11" s="160">
        <f>'Nacionalidad-Zona (datos)'!G11/'Nacionalidad-Zona (datos)'!G$30</f>
        <v>4.865918250348681E-2</v>
      </c>
    </row>
    <row r="12" spans="2:10" ht="15" customHeight="1">
      <c r="B12" s="75" t="str">
        <f>'Nacionalidad-Zona (datos)'!B12</f>
        <v>Noruega</v>
      </c>
      <c r="C12" s="159">
        <f>'Nacionalidad-Zona (datos)'!C12/'Nacionalidad-Zona (datos)'!C$30</f>
        <v>3.0807681471585281E-2</v>
      </c>
      <c r="D12" s="160">
        <f>'Nacionalidad-Zona (datos)'!D12/'Nacionalidad-Zona (datos)'!D$30</f>
        <v>4.8767757824860142E-3</v>
      </c>
      <c r="E12" s="160">
        <f>'Nacionalidad-Zona (datos)'!E12/'Nacionalidad-Zona (datos)'!E$30</f>
        <v>1.2126069533196145E-2</v>
      </c>
      <c r="F12" s="160">
        <f>'Nacionalidad-Zona (datos)'!F12/'Nacionalidad-Zona (datos)'!F$30</f>
        <v>2.6165853527591924E-2</v>
      </c>
      <c r="G12" s="160">
        <f>'Nacionalidad-Zona (datos)'!G12/'Nacionalidad-Zona (datos)'!G$30</f>
        <v>5.9434067203450014E-2</v>
      </c>
    </row>
    <row r="13" spans="2:10" ht="15" customHeight="1">
      <c r="B13" s="75" t="str">
        <f>'Nacionalidad-Zona (datos)'!B13</f>
        <v>Dinamarca</v>
      </c>
      <c r="C13" s="159">
        <f>'Nacionalidad-Zona (datos)'!C13/'Nacionalidad-Zona (datos)'!C$30</f>
        <v>3.0425970862756859E-2</v>
      </c>
      <c r="D13" s="160">
        <f>'Nacionalidad-Zona (datos)'!D13/'Nacionalidad-Zona (datos)'!D$30</f>
        <v>3.8002968472215428E-3</v>
      </c>
      <c r="E13" s="160">
        <f>'Nacionalidad-Zona (datos)'!E13/'Nacionalidad-Zona (datos)'!E$30</f>
        <v>1.4755767356222246E-2</v>
      </c>
      <c r="F13" s="160">
        <f>'Nacionalidad-Zona (datos)'!F13/'Nacionalidad-Zona (datos)'!F$30</f>
        <v>3.215198877935186E-2</v>
      </c>
      <c r="G13" s="160">
        <f>'Nacionalidad-Zona (datos)'!G13/'Nacionalidad-Zona (datos)'!G$30</f>
        <v>4.1841720216652833E-2</v>
      </c>
    </row>
    <row r="14" spans="2:10" ht="15" customHeight="1">
      <c r="B14" s="75" t="str">
        <f>'Nacionalidad-Zona (datos)'!B14</f>
        <v>España</v>
      </c>
      <c r="C14" s="159">
        <f>'Nacionalidad-Zona (datos)'!C14/'Nacionalidad-Zona (datos)'!C$30</f>
        <v>0.19904390580836309</v>
      </c>
      <c r="D14" s="160">
        <f>'Nacionalidad-Zona (datos)'!D14/'Nacionalidad-Zona (datos)'!D$30</f>
        <v>0.74655445189280878</v>
      </c>
      <c r="E14" s="160">
        <f>'Nacionalidad-Zona (datos)'!E14/'Nacionalidad-Zona (datos)'!E$30</f>
        <v>0.41706487598830283</v>
      </c>
      <c r="F14" s="160">
        <f>'Nacionalidad-Zona (datos)'!F14/'Nacionalidad-Zona (datos)'!F$30</f>
        <v>0.13380891343592083</v>
      </c>
      <c r="G14" s="160">
        <f>'Nacionalidad-Zona (datos)'!G14/'Nacionalidad-Zona (datos)'!G$30</f>
        <v>8.0303587777768276E-2</v>
      </c>
    </row>
    <row r="15" spans="2:10" ht="15" customHeight="1">
      <c r="B15" s="75" t="str">
        <f>'Nacionalidad-Zona (datos)'!B15</f>
        <v>Alemania</v>
      </c>
      <c r="C15" s="159">
        <f>'Nacionalidad-Zona (datos)'!C15/'Nacionalidad-Zona (datos)'!C$30</f>
        <v>0.12926781240438301</v>
      </c>
      <c r="D15" s="160">
        <f>'Nacionalidad-Zona (datos)'!D15/'Nacionalidad-Zona (datos)'!D$30</f>
        <v>3.9226239989561415E-2</v>
      </c>
      <c r="E15" s="160">
        <f>'Nacionalidad-Zona (datos)'!E15/'Nacionalidad-Zona (datos)'!E$30</f>
        <v>0.28703996534170911</v>
      </c>
      <c r="F15" s="160">
        <f>'Nacionalidad-Zona (datos)'!F15/'Nacionalidad-Zona (datos)'!F$30</f>
        <v>0.1399175228674393</v>
      </c>
      <c r="G15" s="160">
        <f>'Nacionalidad-Zona (datos)'!G15/'Nacionalidad-Zona (datos)'!G$30</f>
        <v>5.9410536583696279E-2</v>
      </c>
    </row>
    <row r="16" spans="2:10" ht="15" customHeight="1">
      <c r="B16" s="75" t="str">
        <f>'Nacionalidad-Zona (datos)'!B16</f>
        <v>Francia</v>
      </c>
      <c r="C16" s="159">
        <f>'Nacionalidad-Zona (datos)'!C16/'Nacionalidad-Zona (datos)'!C$30</f>
        <v>3.5897156255964228E-2</v>
      </c>
      <c r="D16" s="160">
        <f>'Nacionalidad-Zona (datos)'!D16/'Nacionalidad-Zona (datos)'!D$30</f>
        <v>2.1545888992187373E-2</v>
      </c>
      <c r="E16" s="160">
        <f>'Nacionalidad-Zona (datos)'!E16/'Nacionalidad-Zona (datos)'!E$30</f>
        <v>2.8753384598721975E-2</v>
      </c>
      <c r="F16" s="160">
        <f>'Nacionalidad-Zona (datos)'!F16/'Nacionalidad-Zona (datos)'!F$30</f>
        <v>4.1335874532752614E-2</v>
      </c>
      <c r="G16" s="160">
        <f>'Nacionalidad-Zona (datos)'!G16/'Nacionalidad-Zona (datos)'!G$30</f>
        <v>2.5449434837296461E-2</v>
      </c>
    </row>
    <row r="17" spans="2:11" ht="15" customHeight="1">
      <c r="B17" s="75" t="str">
        <f>'Nacionalidad-Zona (datos)'!B17</f>
        <v>Holanda</v>
      </c>
      <c r="C17" s="159">
        <f>'Nacionalidad-Zona (datos)'!C17/'Nacionalidad-Zona (datos)'!C$30</f>
        <v>3.0346599291714758E-2</v>
      </c>
      <c r="D17" s="160">
        <f>'Nacionalidad-Zona (datos)'!D17/'Nacionalidad-Zona (datos)'!D$30</f>
        <v>6.1652884474237904E-3</v>
      </c>
      <c r="E17" s="160">
        <f>'Nacionalidad-Zona (datos)'!E17/'Nacionalidad-Zona (datos)'!E$30</f>
        <v>4.691866132351348E-3</v>
      </c>
      <c r="F17" s="160">
        <f>'Nacionalidad-Zona (datos)'!F17/'Nacionalidad-Zona (datos)'!F$30</f>
        <v>3.8106247189804779E-2</v>
      </c>
      <c r="G17" s="160">
        <f>'Nacionalidad-Zona (datos)'!G17/'Nacionalidad-Zona (datos)'!G$30</f>
        <v>4.6066536036074579E-2</v>
      </c>
    </row>
    <row r="18" spans="2:11" ht="15" customHeight="1">
      <c r="B18" s="75" t="str">
        <f>'Nacionalidad-Zona (datos)'!B18</f>
        <v>Bélgica</v>
      </c>
      <c r="C18" s="159">
        <f>'Nacionalidad-Zona (datos)'!C18/'Nacionalidad-Zona (datos)'!C$30</f>
        <v>2.9042724323145294E-2</v>
      </c>
      <c r="D18" s="160">
        <f>'Nacionalidad-Zona (datos)'!D18/'Nacionalidad-Zona (datos)'!D$30</f>
        <v>6.2794604557094161E-3</v>
      </c>
      <c r="E18" s="160">
        <f>'Nacionalidad-Zona (datos)'!E18/'Nacionalidad-Zona (datos)'!E$30</f>
        <v>2.6600238275750025E-3</v>
      </c>
      <c r="F18" s="160">
        <f>'Nacionalidad-Zona (datos)'!F18/'Nacionalidad-Zona (datos)'!F$30</f>
        <v>4.4597378717007467E-2</v>
      </c>
      <c r="G18" s="160">
        <f>'Nacionalidad-Zona (datos)'!G18/'Nacionalidad-Zona (datos)'!G$30</f>
        <v>3.5133354439586206E-2</v>
      </c>
    </row>
    <row r="19" spans="2:11" ht="15" customHeight="1">
      <c r="B19" s="75" t="str">
        <f>'Nacionalidad-Zona (datos)'!B19</f>
        <v>Italia</v>
      </c>
      <c r="C19" s="159">
        <f>'Nacionalidad-Zona (datos)'!C19/'Nacionalidad-Zona (datos)'!C$30</f>
        <v>2.0325786975185781E-2</v>
      </c>
      <c r="D19" s="160">
        <f>'Nacionalidad-Zona (datos)'!D19/'Nacionalidad-Zona (datos)'!D$30</f>
        <v>2.2752850222635415E-2</v>
      </c>
      <c r="E19" s="160">
        <f>'Nacionalidad-Zona (datos)'!E19/'Nacionalidad-Zona (datos)'!E$30</f>
        <v>6.9186613235134847E-3</v>
      </c>
      <c r="F19" s="160">
        <f>'Nacionalidad-Zona (datos)'!F19/'Nacionalidad-Zona (datos)'!F$30</f>
        <v>2.3399279247840764E-2</v>
      </c>
      <c r="G19" s="160">
        <f>'Nacionalidad-Zona (datos)'!G19/'Nacionalidad-Zona (datos)'!G$30</f>
        <v>2.8275248354995765E-2</v>
      </c>
    </row>
    <row r="20" spans="2:11" ht="15" customHeight="1">
      <c r="B20" s="75" t="str">
        <f>'Nacionalidad-Zona (datos)'!B20</f>
        <v>Rusia</v>
      </c>
      <c r="C20" s="159">
        <f>'Nacionalidad-Zona (datos)'!C20/'Nacionalidad-Zona (datos)'!C$30</f>
        <v>2.213679175262729E-2</v>
      </c>
      <c r="D20" s="160">
        <f>'Nacionalidad-Zona (datos)'!D20/'Nacionalidad-Zona (datos)'!D$30</f>
        <v>9.9492750077473865E-3</v>
      </c>
      <c r="E20" s="160">
        <f>'Nacionalidad-Zona (datos)'!E20/'Nacionalidad-Zona (datos)'!E$30</f>
        <v>5.1597530596772445E-3</v>
      </c>
      <c r="F20" s="160">
        <f>'Nacionalidad-Zona (datos)'!F20/'Nacionalidad-Zona (datos)'!F$30</f>
        <v>3.5321217896665348E-2</v>
      </c>
      <c r="G20" s="160">
        <f>'Nacionalidad-Zona (datos)'!G20/'Nacionalidad-Zona (datos)'!G$30</f>
        <v>1.6905680719438002E-2</v>
      </c>
    </row>
    <row r="21" spans="2:11" ht="15" customHeight="1">
      <c r="B21" s="75" t="str">
        <f>'Nacionalidad-Zona (datos)'!B21</f>
        <v>Países del Este</v>
      </c>
      <c r="C21" s="159">
        <f>'Nacionalidad-Zona (datos)'!C21/'Nacionalidad-Zona (datos)'!C$30</f>
        <v>1.7863450603314825E-2</v>
      </c>
      <c r="D21" s="160">
        <f>'Nacionalidad-Zona (datos)'!D21/'Nacionalidad-Zona (datos)'!D$30</f>
        <v>1.0878961360930339E-2</v>
      </c>
      <c r="E21" s="160">
        <f>'Nacionalidad-Zona (datos)'!E21/'Nacionalidad-Zona (datos)'!E$30</f>
        <v>4.0853460413733346E-3</v>
      </c>
      <c r="F21" s="160">
        <f>'Nacionalidad-Zona (datos)'!F21/'Nacionalidad-Zona (datos)'!F$30</f>
        <v>2.9754514767366166E-2</v>
      </c>
      <c r="G21" s="160">
        <f>'Nacionalidad-Zona (datos)'!G21/'Nacionalidad-Zona (datos)'!G$30</f>
        <v>1.2492619941986327E-2</v>
      </c>
    </row>
    <row r="22" spans="2:11" ht="15" customHeight="1">
      <c r="B22" s="75" t="str">
        <f>'Nacionalidad-Zona (datos)'!B22</f>
        <v>Irlanda</v>
      </c>
      <c r="C22" s="159">
        <f>'Nacionalidad-Zona (datos)'!C22/'Nacionalidad-Zona (datos)'!C$30</f>
        <v>1.2973919471179334E-2</v>
      </c>
      <c r="D22" s="160">
        <f>'Nacionalidad-Zona (datos)'!D22/'Nacionalidad-Zona (datos)'!D$30</f>
        <v>3.5230219699564514E-3</v>
      </c>
      <c r="E22" s="160">
        <f>'Nacionalidad-Zona (datos)'!E22/'Nacionalidad-Zona (datos)'!E$30</f>
        <v>3.1539044730856708E-3</v>
      </c>
      <c r="F22" s="160">
        <f>'Nacionalidad-Zona (datos)'!F22/'Nacionalidad-Zona (datos)'!F$30</f>
        <v>1.1734033057962164E-2</v>
      </c>
      <c r="G22" s="160">
        <f>'Nacionalidad-Zona (datos)'!G22/'Nacionalidad-Zona (datos)'!G$30</f>
        <v>2.2274940317791717E-2</v>
      </c>
    </row>
    <row r="23" spans="2:11" ht="15" customHeight="1">
      <c r="B23" s="75" t="str">
        <f>'Nacionalidad-Zona (datos)'!B23</f>
        <v>Austria</v>
      </c>
      <c r="C23" s="159">
        <f>'Nacionalidad-Zona (datos)'!C23/'Nacionalidad-Zona (datos)'!C$30</f>
        <v>7.3482321648747472E-3</v>
      </c>
      <c r="D23" s="160">
        <f>'Nacionalidad-Zona (datos)'!D23/'Nacionalidad-Zona (datos)'!D$30</f>
        <v>3.1315750844057347E-3</v>
      </c>
      <c r="E23" s="160">
        <f>'Nacionalidad-Zona (datos)'!E23/'Nacionalidad-Zona (datos)'!E$30</f>
        <v>9.0934690783060768E-3</v>
      </c>
      <c r="F23" s="160">
        <f>'Nacionalidad-Zona (datos)'!F23/'Nacionalidad-Zona (datos)'!F$30</f>
        <v>8.8030413862063873E-3</v>
      </c>
      <c r="G23" s="160">
        <f>'Nacionalidad-Zona (datos)'!G23/'Nacionalidad-Zona (datos)'!G$30</f>
        <v>6.6334956233047261E-3</v>
      </c>
    </row>
    <row r="24" spans="2:11" ht="15" customHeight="1">
      <c r="B24" s="75" t="str">
        <f>'Nacionalidad-Zona (datos)'!B24</f>
        <v>Suiza</v>
      </c>
      <c r="C24" s="159">
        <f>'Nacionalidad-Zona (datos)'!C24/'Nacionalidad-Zona (datos)'!C$30</f>
        <v>7.3815561069153239E-3</v>
      </c>
      <c r="D24" s="160">
        <f>'Nacionalidad-Zona (datos)'!D24/'Nacionalidad-Zona (datos)'!D$30</f>
        <v>6.0674267260361113E-3</v>
      </c>
      <c r="E24" s="160">
        <f>'Nacionalidad-Zona (datos)'!E24/'Nacionalidad-Zona (datos)'!E$30</f>
        <v>4.4102675186829853E-3</v>
      </c>
      <c r="F24" s="160">
        <f>'Nacionalidad-Zona (datos)'!F24/'Nacionalidad-Zona (datos)'!F$30</f>
        <v>9.0983216004187611E-3</v>
      </c>
      <c r="G24" s="160">
        <f>'Nacionalidad-Zona (datos)'!G24/'Nacionalidad-Zona (datos)'!G$30</f>
        <v>6.8944715878462206E-3</v>
      </c>
    </row>
    <row r="25" spans="2:11" ht="15" customHeight="1">
      <c r="B25" s="75" t="str">
        <f>'Nacionalidad-Zona (datos)'!B25</f>
        <v>Resto de Europa</v>
      </c>
      <c r="C25" s="159">
        <f>'Nacionalidad-Zona (datos)'!C25/'Nacionalidad-Zona (datos)'!C$30</f>
        <v>1.7836185559827078E-2</v>
      </c>
      <c r="D25" s="160">
        <f>'Nacionalidad-Zona (datos)'!D25/'Nacionalidad-Zona (datos)'!D$30</f>
        <v>1.265678263280651E-2</v>
      </c>
      <c r="E25" s="160">
        <f>'Nacionalidad-Zona (datos)'!E25/'Nacionalidad-Zona (datos)'!E$30</f>
        <v>1.0596772446658725E-2</v>
      </c>
      <c r="F25" s="160">
        <f>'Nacionalidad-Zona (datos)'!F25/'Nacionalidad-Zona (datos)'!F$30</f>
        <v>1.9203280294743341E-2</v>
      </c>
      <c r="G25" s="160">
        <f>'Nacionalidad-Zona (datos)'!G25/'Nacionalidad-Zona (datos)'!G$30</f>
        <v>1.5987986549042089E-2</v>
      </c>
    </row>
    <row r="26" spans="2:11" ht="15" customHeight="1">
      <c r="B26" s="75" t="str">
        <f>'Nacionalidad-Zona (datos)'!B26</f>
        <v>Usa</v>
      </c>
      <c r="C26" s="159">
        <f>'Nacionalidad-Zona (datos)'!C26/'Nacionalidad-Zona (datos)'!C$30</f>
        <v>2.8022405806848371E-3</v>
      </c>
      <c r="D26" s="160">
        <f>'Nacionalidad-Zona (datos)'!D26/'Nacionalidad-Zona (datos)'!D$30</f>
        <v>6.9481822185252238E-3</v>
      </c>
      <c r="E26" s="160">
        <f>'Nacionalidad-Zona (datos)'!E26/'Nacionalidad-Zona (datos)'!E$30</f>
        <v>1.9148705729448716E-3</v>
      </c>
      <c r="F26" s="160">
        <f>'Nacionalidad-Zona (datos)'!F26/'Nacionalidad-Zona (datos)'!F$30</f>
        <v>2.325331686922442E-3</v>
      </c>
      <c r="G26" s="160">
        <f>'Nacionalidad-Zona (datos)'!G26/'Nacionalidad-Zona (datos)'!G$30</f>
        <v>1.6920654750190384E-3</v>
      </c>
    </row>
    <row r="27" spans="2:11" ht="15" customHeight="1">
      <c r="B27" s="75" t="str">
        <f>'Nacionalidad-Zona (datos)'!B27</f>
        <v>Resto de América</v>
      </c>
      <c r="C27" s="159">
        <f>'Nacionalidad-Zona (datos)'!C27/'Nacionalidad-Zona (datos)'!C$30</f>
        <v>2.9458364763869575E-3</v>
      </c>
      <c r="D27" s="160">
        <f>'Nacionalidad-Zona (datos)'!D27/'Nacionalidad-Zona (datos)'!D$30</f>
        <v>2.3405261698553278E-2</v>
      </c>
      <c r="E27" s="160">
        <f>'Nacionalidad-Zona (datos)'!E27/'Nacionalidad-Zona (datos)'!E$30</f>
        <v>3.0715910321672262E-3</v>
      </c>
      <c r="F27" s="160">
        <f>'Nacionalidad-Zona (datos)'!F27/'Nacionalidad-Zona (datos)'!F$30</f>
        <v>1.7985249411117299E-3</v>
      </c>
      <c r="G27" s="160">
        <f>'Nacionalidad-Zona (datos)'!G27/'Nacionalidad-Zona (datos)'!G$30</f>
        <v>1.6129170267564538E-3</v>
      </c>
    </row>
    <row r="28" spans="2:11" ht="15" customHeight="1">
      <c r="B28" s="75" t="str">
        <f>'Nacionalidad-Zona (datos)'!B28</f>
        <v>Resto del Mundo</v>
      </c>
      <c r="C28" s="159">
        <f>'Nacionalidad-Zona (datos)'!C28/'Nacionalidad-Zona (datos)'!C$30</f>
        <v>1.0560660177586317E-2</v>
      </c>
      <c r="D28" s="160">
        <f>'Nacionalidad-Zona (datos)'!D28/'Nacionalidad-Zona (datos)'!D$30</f>
        <v>2.2785470796431308E-2</v>
      </c>
      <c r="E28" s="160">
        <f>'Nacionalidad-Zona (datos)'!E28/'Nacionalidad-Zona (datos)'!E$30</f>
        <v>6.5114264052853893E-3</v>
      </c>
      <c r="F28" s="160">
        <f>'Nacionalidad-Zona (datos)'!F28/'Nacionalidad-Zona (datos)'!F$30</f>
        <v>5.1355269074095204E-3</v>
      </c>
      <c r="G28" s="160">
        <f>'Nacionalidad-Zona (datos)'!G28/'Nacionalidad-Zona (datos)'!G$30</f>
        <v>1.1149235468772728E-2</v>
      </c>
    </row>
    <row r="29" spans="2:11" ht="15" customHeight="1">
      <c r="B29" s="105" t="s">
        <v>140</v>
      </c>
      <c r="C29" s="161">
        <f>'Nacionalidad-Zona (datos)'!C29/'Nacionalidad-Zona (datos)'!C$30</f>
        <v>0.80095609419163694</v>
      </c>
      <c r="D29" s="161">
        <f>'Nacionalidad-Zona (datos)'!D29/'Nacionalidad-Zona (datos)'!D$30</f>
        <v>0.25344554810719122</v>
      </c>
      <c r="E29" s="161">
        <f>'Nacionalidad-Zona (datos)'!E29/'Nacionalidad-Zona (datos)'!E$30</f>
        <v>0.58293512401169723</v>
      </c>
      <c r="F29" s="161">
        <f>'Nacionalidad-Zona (datos)'!F29/'Nacionalidad-Zona (datos)'!F$30</f>
        <v>0.86619108656407917</v>
      </c>
      <c r="G29" s="161">
        <f>'Nacionalidad-Zona (datos)'!G29/'Nacionalidad-Zona (datos)'!G$30</f>
        <v>0.91969641222223175</v>
      </c>
    </row>
    <row r="30" spans="2:11" ht="15" customHeight="1">
      <c r="B30" s="156" t="s">
        <v>96</v>
      </c>
      <c r="C30" s="162">
        <f>'Nacionalidad-Zona (datos)'!C30/'Nacionalidad-Zona (datos)'!C$30</f>
        <v>1</v>
      </c>
      <c r="D30" s="162">
        <f>'Nacionalidad-Zona (datos)'!D30/'Nacionalidad-Zona (datos)'!D$30</f>
        <v>1</v>
      </c>
      <c r="E30" s="162">
        <f>'Nacionalidad-Zona (datos)'!E30/'Nacionalidad-Zona (datos)'!E$30</f>
        <v>1</v>
      </c>
      <c r="F30" s="162">
        <f>'Nacionalidad-Zona (datos)'!F30/'Nacionalidad-Zona (datos)'!F$30</f>
        <v>1</v>
      </c>
      <c r="G30" s="162">
        <f>'Nacionalidad-Zona (datos)'!G30/'Nacionalidad-Zona (datos)'!G$30</f>
        <v>1</v>
      </c>
      <c r="H30" s="158"/>
      <c r="I30" s="158"/>
      <c r="J30" s="158"/>
      <c r="K30" s="158"/>
    </row>
    <row r="31" spans="2:11" ht="15" customHeight="1">
      <c r="B31" s="63" t="s">
        <v>74</v>
      </c>
      <c r="C31" s="116"/>
      <c r="D31" s="116"/>
      <c r="E31" s="116"/>
      <c r="F31" s="116"/>
      <c r="G31" s="116"/>
    </row>
    <row r="32" spans="2:11" ht="14.25" customHeight="1"/>
    <row r="33" ht="35.25" customHeight="1"/>
  </sheetData>
  <mergeCells count="3">
    <mergeCell ref="B5:G5"/>
    <mergeCell ref="B6:G6"/>
    <mergeCell ref="B31:G31"/>
  </mergeCells>
  <conditionalFormatting sqref="B8:B28">
    <cfRule type="containsText" dxfId="475" priority="1" operator="containsText" text="SUIZA">
      <formula>NOT(ISERROR(SEARCH("SUIZA",B8)))</formula>
    </cfRule>
    <cfRule type="containsText" dxfId="474" priority="2" operator="containsText" text="AUSTRIA">
      <formula>NOT(ISERROR(SEARCH("AUSTRIA",B8)))</formula>
    </cfRule>
    <cfRule type="containsText" dxfId="473" priority="3" operator="containsText" text="IRLANDA">
      <formula>NOT(ISERROR(SEARCH("IRLANDA",B8)))</formula>
    </cfRule>
    <cfRule type="containsText" dxfId="472" priority="4" operator="containsText" text="PAÍSES DEL ESTE">
      <formula>NOT(ISERROR(SEARCH("PAÍSES DEL ESTE",B8)))</formula>
    </cfRule>
    <cfRule type="containsText" dxfId="471" priority="5" operator="containsText" text="RUSIA">
      <formula>NOT(ISERROR(SEARCH("RUSIA",B8)))</formula>
    </cfRule>
    <cfRule type="containsText" dxfId="470" priority="6" operator="containsText" text="HOLANDA">
      <formula>NOT(ISERROR(SEARCH("HOLANDA",B8)))</formula>
    </cfRule>
    <cfRule type="containsText" dxfId="469" priority="7" operator="containsText" text="FRANCIA">
      <formula>NOT(ISERROR(SEARCH("FRANCIA",B8)))</formula>
    </cfRule>
    <cfRule type="containsText" dxfId="468" priority="8" operator="containsText" text="ITALIA">
      <formula>NOT(ISERROR(SEARCH("ITALIA",B8)))</formula>
    </cfRule>
    <cfRule type="containsText" dxfId="467" priority="9" operator="containsText" text="BÉLGICA">
      <formula>NOT(ISERROR(SEARCH("BÉLGICA",B8)))</formula>
    </cfRule>
    <cfRule type="containsText" dxfId="466" priority="10" operator="containsText" text="ESPAÑA">
      <formula>NOT(ISERROR(SEARCH("ESPAÑA",B8)))</formula>
    </cfRule>
    <cfRule type="containsText" dxfId="465" priority="11" operator="containsText" text="ALEMANIA">
      <formula>NOT(ISERROR(SEARCH("ALEMANIA",B8)))</formula>
    </cfRule>
    <cfRule type="containsText" dxfId="464" priority="12" operator="containsText" text="PAÍSES NÓRDICOS">
      <formula>NOT(ISERROR(SEARCH("PAÍSES NÓRDICOS",B8)))</formula>
    </cfRule>
    <cfRule type="containsText" dxfId="463" priority="13" operator="containsText" text="REINO UNIDO">
      <formula>NOT(ISERROR(SEARCH("REINO UNIDO",B8)))</formula>
    </cfRule>
    <cfRule type="containsText" dxfId="462" priority="14" operator="containsText" text="DINAMARCA">
      <formula>NOT(ISERROR(SEARCH("DINAMARCA",B8)))</formula>
    </cfRule>
    <cfRule type="containsText" dxfId="461" priority="15" operator="containsText" text="NORUEGA">
      <formula>NOT(ISERROR(SEARCH("NORUEGA",B8)))</formula>
    </cfRule>
    <cfRule type="containsText" dxfId="460" priority="16" operator="containsText" text="FINLANDIA">
      <formula>NOT(ISERROR(SEARCH("FINLANDIA",B8)))</formula>
    </cfRule>
    <cfRule type="containsText" dxfId="459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0">
    <tabColor rgb="FF000099"/>
    <pageSetUpPr autoPageBreaks="0" fitToPage="1"/>
  </sheetPr>
  <dimension ref="B1:N41"/>
  <sheetViews>
    <sheetView showGridLines="0" showOutlineSymbols="0" topLeftCell="A7" zoomScaleNormal="100" workbookViewId="0">
      <selection activeCell="I20" sqref="I20"/>
    </sheetView>
  </sheetViews>
  <sheetFormatPr baseColWidth="10" defaultRowHeight="12.75"/>
  <cols>
    <col min="1" max="1" width="15.7109375" style="2" customWidth="1"/>
    <col min="2" max="2" width="20.7109375" style="2" customWidth="1"/>
    <col min="3" max="7" width="10.7109375" style="2" customWidth="1"/>
    <col min="8" max="8" width="9.28515625" style="2" customWidth="1"/>
    <col min="9" max="9" width="20.7109375" style="2" hidden="1" customWidth="1"/>
    <col min="10" max="14" width="10.7109375" style="2" hidden="1" customWidth="1"/>
    <col min="15" max="255" width="11.42578125" style="2"/>
    <col min="256" max="256" width="14.7109375" style="2" customWidth="1"/>
    <col min="257" max="257" width="26.85546875" style="2" customWidth="1"/>
    <col min="258" max="258" width="12.7109375" style="2" customWidth="1"/>
    <col min="259" max="259" width="10.5703125" style="2" customWidth="1"/>
    <col min="260" max="260" width="12.7109375" style="2" customWidth="1"/>
    <col min="261" max="261" width="10.7109375" style="2" customWidth="1"/>
    <col min="262" max="262" width="10.5703125" style="2" customWidth="1"/>
    <col min="263" max="263" width="9.28515625" style="2" customWidth="1"/>
    <col min="264" max="511" width="11.42578125" style="2"/>
    <col min="512" max="512" width="14.7109375" style="2" customWidth="1"/>
    <col min="513" max="513" width="26.85546875" style="2" customWidth="1"/>
    <col min="514" max="514" width="12.7109375" style="2" customWidth="1"/>
    <col min="515" max="515" width="10.5703125" style="2" customWidth="1"/>
    <col min="516" max="516" width="12.7109375" style="2" customWidth="1"/>
    <col min="517" max="517" width="10.7109375" style="2" customWidth="1"/>
    <col min="518" max="518" width="10.5703125" style="2" customWidth="1"/>
    <col min="519" max="519" width="9.28515625" style="2" customWidth="1"/>
    <col min="520" max="767" width="11.42578125" style="2"/>
    <col min="768" max="768" width="14.7109375" style="2" customWidth="1"/>
    <col min="769" max="769" width="26.85546875" style="2" customWidth="1"/>
    <col min="770" max="770" width="12.7109375" style="2" customWidth="1"/>
    <col min="771" max="771" width="10.5703125" style="2" customWidth="1"/>
    <col min="772" max="772" width="12.7109375" style="2" customWidth="1"/>
    <col min="773" max="773" width="10.7109375" style="2" customWidth="1"/>
    <col min="774" max="774" width="10.5703125" style="2" customWidth="1"/>
    <col min="775" max="775" width="9.28515625" style="2" customWidth="1"/>
    <col min="776" max="1023" width="11.42578125" style="2"/>
    <col min="1024" max="1024" width="14.7109375" style="2" customWidth="1"/>
    <col min="1025" max="1025" width="26.85546875" style="2" customWidth="1"/>
    <col min="1026" max="1026" width="12.7109375" style="2" customWidth="1"/>
    <col min="1027" max="1027" width="10.5703125" style="2" customWidth="1"/>
    <col min="1028" max="1028" width="12.7109375" style="2" customWidth="1"/>
    <col min="1029" max="1029" width="10.7109375" style="2" customWidth="1"/>
    <col min="1030" max="1030" width="10.5703125" style="2" customWidth="1"/>
    <col min="1031" max="1031" width="9.28515625" style="2" customWidth="1"/>
    <col min="1032" max="1279" width="11.42578125" style="2"/>
    <col min="1280" max="1280" width="14.7109375" style="2" customWidth="1"/>
    <col min="1281" max="1281" width="26.85546875" style="2" customWidth="1"/>
    <col min="1282" max="1282" width="12.7109375" style="2" customWidth="1"/>
    <col min="1283" max="1283" width="10.5703125" style="2" customWidth="1"/>
    <col min="1284" max="1284" width="12.7109375" style="2" customWidth="1"/>
    <col min="1285" max="1285" width="10.7109375" style="2" customWidth="1"/>
    <col min="1286" max="1286" width="10.5703125" style="2" customWidth="1"/>
    <col min="1287" max="1287" width="9.28515625" style="2" customWidth="1"/>
    <col min="1288" max="1535" width="11.42578125" style="2"/>
    <col min="1536" max="1536" width="14.7109375" style="2" customWidth="1"/>
    <col min="1537" max="1537" width="26.85546875" style="2" customWidth="1"/>
    <col min="1538" max="1538" width="12.7109375" style="2" customWidth="1"/>
    <col min="1539" max="1539" width="10.5703125" style="2" customWidth="1"/>
    <col min="1540" max="1540" width="12.7109375" style="2" customWidth="1"/>
    <col min="1541" max="1541" width="10.7109375" style="2" customWidth="1"/>
    <col min="1542" max="1542" width="10.5703125" style="2" customWidth="1"/>
    <col min="1543" max="1543" width="9.28515625" style="2" customWidth="1"/>
    <col min="1544" max="1791" width="11.42578125" style="2"/>
    <col min="1792" max="1792" width="14.7109375" style="2" customWidth="1"/>
    <col min="1793" max="1793" width="26.85546875" style="2" customWidth="1"/>
    <col min="1794" max="1794" width="12.7109375" style="2" customWidth="1"/>
    <col min="1795" max="1795" width="10.5703125" style="2" customWidth="1"/>
    <col min="1796" max="1796" width="12.7109375" style="2" customWidth="1"/>
    <col min="1797" max="1797" width="10.7109375" style="2" customWidth="1"/>
    <col min="1798" max="1798" width="10.5703125" style="2" customWidth="1"/>
    <col min="1799" max="1799" width="9.28515625" style="2" customWidth="1"/>
    <col min="1800" max="2047" width="11.42578125" style="2"/>
    <col min="2048" max="2048" width="14.7109375" style="2" customWidth="1"/>
    <col min="2049" max="2049" width="26.85546875" style="2" customWidth="1"/>
    <col min="2050" max="2050" width="12.7109375" style="2" customWidth="1"/>
    <col min="2051" max="2051" width="10.5703125" style="2" customWidth="1"/>
    <col min="2052" max="2052" width="12.7109375" style="2" customWidth="1"/>
    <col min="2053" max="2053" width="10.7109375" style="2" customWidth="1"/>
    <col min="2054" max="2054" width="10.5703125" style="2" customWidth="1"/>
    <col min="2055" max="2055" width="9.28515625" style="2" customWidth="1"/>
    <col min="2056" max="2303" width="11.42578125" style="2"/>
    <col min="2304" max="2304" width="14.7109375" style="2" customWidth="1"/>
    <col min="2305" max="2305" width="26.85546875" style="2" customWidth="1"/>
    <col min="2306" max="2306" width="12.7109375" style="2" customWidth="1"/>
    <col min="2307" max="2307" width="10.5703125" style="2" customWidth="1"/>
    <col min="2308" max="2308" width="12.7109375" style="2" customWidth="1"/>
    <col min="2309" max="2309" width="10.7109375" style="2" customWidth="1"/>
    <col min="2310" max="2310" width="10.5703125" style="2" customWidth="1"/>
    <col min="2311" max="2311" width="9.28515625" style="2" customWidth="1"/>
    <col min="2312" max="2559" width="11.42578125" style="2"/>
    <col min="2560" max="2560" width="14.7109375" style="2" customWidth="1"/>
    <col min="2561" max="2561" width="26.85546875" style="2" customWidth="1"/>
    <col min="2562" max="2562" width="12.7109375" style="2" customWidth="1"/>
    <col min="2563" max="2563" width="10.5703125" style="2" customWidth="1"/>
    <col min="2564" max="2564" width="12.7109375" style="2" customWidth="1"/>
    <col min="2565" max="2565" width="10.7109375" style="2" customWidth="1"/>
    <col min="2566" max="2566" width="10.5703125" style="2" customWidth="1"/>
    <col min="2567" max="2567" width="9.28515625" style="2" customWidth="1"/>
    <col min="2568" max="2815" width="11.42578125" style="2"/>
    <col min="2816" max="2816" width="14.7109375" style="2" customWidth="1"/>
    <col min="2817" max="2817" width="26.85546875" style="2" customWidth="1"/>
    <col min="2818" max="2818" width="12.7109375" style="2" customWidth="1"/>
    <col min="2819" max="2819" width="10.5703125" style="2" customWidth="1"/>
    <col min="2820" max="2820" width="12.7109375" style="2" customWidth="1"/>
    <col min="2821" max="2821" width="10.7109375" style="2" customWidth="1"/>
    <col min="2822" max="2822" width="10.5703125" style="2" customWidth="1"/>
    <col min="2823" max="2823" width="9.28515625" style="2" customWidth="1"/>
    <col min="2824" max="3071" width="11.42578125" style="2"/>
    <col min="3072" max="3072" width="14.7109375" style="2" customWidth="1"/>
    <col min="3073" max="3073" width="26.85546875" style="2" customWidth="1"/>
    <col min="3074" max="3074" width="12.7109375" style="2" customWidth="1"/>
    <col min="3075" max="3075" width="10.5703125" style="2" customWidth="1"/>
    <col min="3076" max="3076" width="12.7109375" style="2" customWidth="1"/>
    <col min="3077" max="3077" width="10.7109375" style="2" customWidth="1"/>
    <col min="3078" max="3078" width="10.5703125" style="2" customWidth="1"/>
    <col min="3079" max="3079" width="9.28515625" style="2" customWidth="1"/>
    <col min="3080" max="3327" width="11.42578125" style="2"/>
    <col min="3328" max="3328" width="14.7109375" style="2" customWidth="1"/>
    <col min="3329" max="3329" width="26.85546875" style="2" customWidth="1"/>
    <col min="3330" max="3330" width="12.7109375" style="2" customWidth="1"/>
    <col min="3331" max="3331" width="10.5703125" style="2" customWidth="1"/>
    <col min="3332" max="3332" width="12.7109375" style="2" customWidth="1"/>
    <col min="3333" max="3333" width="10.7109375" style="2" customWidth="1"/>
    <col min="3334" max="3334" width="10.5703125" style="2" customWidth="1"/>
    <col min="3335" max="3335" width="9.28515625" style="2" customWidth="1"/>
    <col min="3336" max="3583" width="11.42578125" style="2"/>
    <col min="3584" max="3584" width="14.7109375" style="2" customWidth="1"/>
    <col min="3585" max="3585" width="26.85546875" style="2" customWidth="1"/>
    <col min="3586" max="3586" width="12.7109375" style="2" customWidth="1"/>
    <col min="3587" max="3587" width="10.5703125" style="2" customWidth="1"/>
    <col min="3588" max="3588" width="12.7109375" style="2" customWidth="1"/>
    <col min="3589" max="3589" width="10.7109375" style="2" customWidth="1"/>
    <col min="3590" max="3590" width="10.5703125" style="2" customWidth="1"/>
    <col min="3591" max="3591" width="9.28515625" style="2" customWidth="1"/>
    <col min="3592" max="3839" width="11.42578125" style="2"/>
    <col min="3840" max="3840" width="14.7109375" style="2" customWidth="1"/>
    <col min="3841" max="3841" width="26.85546875" style="2" customWidth="1"/>
    <col min="3842" max="3842" width="12.7109375" style="2" customWidth="1"/>
    <col min="3843" max="3843" width="10.5703125" style="2" customWidth="1"/>
    <col min="3844" max="3844" width="12.7109375" style="2" customWidth="1"/>
    <col min="3845" max="3845" width="10.7109375" style="2" customWidth="1"/>
    <col min="3846" max="3846" width="10.5703125" style="2" customWidth="1"/>
    <col min="3847" max="3847" width="9.28515625" style="2" customWidth="1"/>
    <col min="3848" max="4095" width="11.42578125" style="2"/>
    <col min="4096" max="4096" width="14.7109375" style="2" customWidth="1"/>
    <col min="4097" max="4097" width="26.85546875" style="2" customWidth="1"/>
    <col min="4098" max="4098" width="12.7109375" style="2" customWidth="1"/>
    <col min="4099" max="4099" width="10.5703125" style="2" customWidth="1"/>
    <col min="4100" max="4100" width="12.7109375" style="2" customWidth="1"/>
    <col min="4101" max="4101" width="10.7109375" style="2" customWidth="1"/>
    <col min="4102" max="4102" width="10.5703125" style="2" customWidth="1"/>
    <col min="4103" max="4103" width="9.28515625" style="2" customWidth="1"/>
    <col min="4104" max="4351" width="11.42578125" style="2"/>
    <col min="4352" max="4352" width="14.7109375" style="2" customWidth="1"/>
    <col min="4353" max="4353" width="26.85546875" style="2" customWidth="1"/>
    <col min="4354" max="4354" width="12.7109375" style="2" customWidth="1"/>
    <col min="4355" max="4355" width="10.5703125" style="2" customWidth="1"/>
    <col min="4356" max="4356" width="12.7109375" style="2" customWidth="1"/>
    <col min="4357" max="4357" width="10.7109375" style="2" customWidth="1"/>
    <col min="4358" max="4358" width="10.5703125" style="2" customWidth="1"/>
    <col min="4359" max="4359" width="9.28515625" style="2" customWidth="1"/>
    <col min="4360" max="4607" width="11.42578125" style="2"/>
    <col min="4608" max="4608" width="14.7109375" style="2" customWidth="1"/>
    <col min="4609" max="4609" width="26.85546875" style="2" customWidth="1"/>
    <col min="4610" max="4610" width="12.7109375" style="2" customWidth="1"/>
    <col min="4611" max="4611" width="10.5703125" style="2" customWidth="1"/>
    <col min="4612" max="4612" width="12.7109375" style="2" customWidth="1"/>
    <col min="4613" max="4613" width="10.7109375" style="2" customWidth="1"/>
    <col min="4614" max="4614" width="10.5703125" style="2" customWidth="1"/>
    <col min="4615" max="4615" width="9.28515625" style="2" customWidth="1"/>
    <col min="4616" max="4863" width="11.42578125" style="2"/>
    <col min="4864" max="4864" width="14.7109375" style="2" customWidth="1"/>
    <col min="4865" max="4865" width="26.85546875" style="2" customWidth="1"/>
    <col min="4866" max="4866" width="12.7109375" style="2" customWidth="1"/>
    <col min="4867" max="4867" width="10.5703125" style="2" customWidth="1"/>
    <col min="4868" max="4868" width="12.7109375" style="2" customWidth="1"/>
    <col min="4869" max="4869" width="10.7109375" style="2" customWidth="1"/>
    <col min="4870" max="4870" width="10.5703125" style="2" customWidth="1"/>
    <col min="4871" max="4871" width="9.28515625" style="2" customWidth="1"/>
    <col min="4872" max="5119" width="11.42578125" style="2"/>
    <col min="5120" max="5120" width="14.7109375" style="2" customWidth="1"/>
    <col min="5121" max="5121" width="26.85546875" style="2" customWidth="1"/>
    <col min="5122" max="5122" width="12.7109375" style="2" customWidth="1"/>
    <col min="5123" max="5123" width="10.5703125" style="2" customWidth="1"/>
    <col min="5124" max="5124" width="12.7109375" style="2" customWidth="1"/>
    <col min="5125" max="5125" width="10.7109375" style="2" customWidth="1"/>
    <col min="5126" max="5126" width="10.5703125" style="2" customWidth="1"/>
    <col min="5127" max="5127" width="9.28515625" style="2" customWidth="1"/>
    <col min="5128" max="5375" width="11.42578125" style="2"/>
    <col min="5376" max="5376" width="14.7109375" style="2" customWidth="1"/>
    <col min="5377" max="5377" width="26.85546875" style="2" customWidth="1"/>
    <col min="5378" max="5378" width="12.7109375" style="2" customWidth="1"/>
    <col min="5379" max="5379" width="10.5703125" style="2" customWidth="1"/>
    <col min="5380" max="5380" width="12.7109375" style="2" customWidth="1"/>
    <col min="5381" max="5381" width="10.7109375" style="2" customWidth="1"/>
    <col min="5382" max="5382" width="10.5703125" style="2" customWidth="1"/>
    <col min="5383" max="5383" width="9.28515625" style="2" customWidth="1"/>
    <col min="5384" max="5631" width="11.42578125" style="2"/>
    <col min="5632" max="5632" width="14.7109375" style="2" customWidth="1"/>
    <col min="5633" max="5633" width="26.85546875" style="2" customWidth="1"/>
    <col min="5634" max="5634" width="12.7109375" style="2" customWidth="1"/>
    <col min="5635" max="5635" width="10.5703125" style="2" customWidth="1"/>
    <col min="5636" max="5636" width="12.7109375" style="2" customWidth="1"/>
    <col min="5637" max="5637" width="10.7109375" style="2" customWidth="1"/>
    <col min="5638" max="5638" width="10.5703125" style="2" customWidth="1"/>
    <col min="5639" max="5639" width="9.28515625" style="2" customWidth="1"/>
    <col min="5640" max="5887" width="11.42578125" style="2"/>
    <col min="5888" max="5888" width="14.7109375" style="2" customWidth="1"/>
    <col min="5889" max="5889" width="26.85546875" style="2" customWidth="1"/>
    <col min="5890" max="5890" width="12.7109375" style="2" customWidth="1"/>
    <col min="5891" max="5891" width="10.5703125" style="2" customWidth="1"/>
    <col min="5892" max="5892" width="12.7109375" style="2" customWidth="1"/>
    <col min="5893" max="5893" width="10.7109375" style="2" customWidth="1"/>
    <col min="5894" max="5894" width="10.5703125" style="2" customWidth="1"/>
    <col min="5895" max="5895" width="9.28515625" style="2" customWidth="1"/>
    <col min="5896" max="6143" width="11.42578125" style="2"/>
    <col min="6144" max="6144" width="14.7109375" style="2" customWidth="1"/>
    <col min="6145" max="6145" width="26.85546875" style="2" customWidth="1"/>
    <col min="6146" max="6146" width="12.7109375" style="2" customWidth="1"/>
    <col min="6147" max="6147" width="10.5703125" style="2" customWidth="1"/>
    <col min="6148" max="6148" width="12.7109375" style="2" customWidth="1"/>
    <col min="6149" max="6149" width="10.7109375" style="2" customWidth="1"/>
    <col min="6150" max="6150" width="10.5703125" style="2" customWidth="1"/>
    <col min="6151" max="6151" width="9.28515625" style="2" customWidth="1"/>
    <col min="6152" max="6399" width="11.42578125" style="2"/>
    <col min="6400" max="6400" width="14.7109375" style="2" customWidth="1"/>
    <col min="6401" max="6401" width="26.85546875" style="2" customWidth="1"/>
    <col min="6402" max="6402" width="12.7109375" style="2" customWidth="1"/>
    <col min="6403" max="6403" width="10.5703125" style="2" customWidth="1"/>
    <col min="6404" max="6404" width="12.7109375" style="2" customWidth="1"/>
    <col min="6405" max="6405" width="10.7109375" style="2" customWidth="1"/>
    <col min="6406" max="6406" width="10.5703125" style="2" customWidth="1"/>
    <col min="6407" max="6407" width="9.28515625" style="2" customWidth="1"/>
    <col min="6408" max="6655" width="11.42578125" style="2"/>
    <col min="6656" max="6656" width="14.7109375" style="2" customWidth="1"/>
    <col min="6657" max="6657" width="26.85546875" style="2" customWidth="1"/>
    <col min="6658" max="6658" width="12.7109375" style="2" customWidth="1"/>
    <col min="6659" max="6659" width="10.5703125" style="2" customWidth="1"/>
    <col min="6660" max="6660" width="12.7109375" style="2" customWidth="1"/>
    <col min="6661" max="6661" width="10.7109375" style="2" customWidth="1"/>
    <col min="6662" max="6662" width="10.5703125" style="2" customWidth="1"/>
    <col min="6663" max="6663" width="9.28515625" style="2" customWidth="1"/>
    <col min="6664" max="6911" width="11.42578125" style="2"/>
    <col min="6912" max="6912" width="14.7109375" style="2" customWidth="1"/>
    <col min="6913" max="6913" width="26.85546875" style="2" customWidth="1"/>
    <col min="6914" max="6914" width="12.7109375" style="2" customWidth="1"/>
    <col min="6915" max="6915" width="10.5703125" style="2" customWidth="1"/>
    <col min="6916" max="6916" width="12.7109375" style="2" customWidth="1"/>
    <col min="6917" max="6917" width="10.7109375" style="2" customWidth="1"/>
    <col min="6918" max="6918" width="10.5703125" style="2" customWidth="1"/>
    <col min="6919" max="6919" width="9.28515625" style="2" customWidth="1"/>
    <col min="6920" max="7167" width="11.42578125" style="2"/>
    <col min="7168" max="7168" width="14.7109375" style="2" customWidth="1"/>
    <col min="7169" max="7169" width="26.85546875" style="2" customWidth="1"/>
    <col min="7170" max="7170" width="12.7109375" style="2" customWidth="1"/>
    <col min="7171" max="7171" width="10.5703125" style="2" customWidth="1"/>
    <col min="7172" max="7172" width="12.7109375" style="2" customWidth="1"/>
    <col min="7173" max="7173" width="10.7109375" style="2" customWidth="1"/>
    <col min="7174" max="7174" width="10.5703125" style="2" customWidth="1"/>
    <col min="7175" max="7175" width="9.28515625" style="2" customWidth="1"/>
    <col min="7176" max="7423" width="11.42578125" style="2"/>
    <col min="7424" max="7424" width="14.7109375" style="2" customWidth="1"/>
    <col min="7425" max="7425" width="26.85546875" style="2" customWidth="1"/>
    <col min="7426" max="7426" width="12.7109375" style="2" customWidth="1"/>
    <col min="7427" max="7427" width="10.5703125" style="2" customWidth="1"/>
    <col min="7428" max="7428" width="12.7109375" style="2" customWidth="1"/>
    <col min="7429" max="7429" width="10.7109375" style="2" customWidth="1"/>
    <col min="7430" max="7430" width="10.5703125" style="2" customWidth="1"/>
    <col min="7431" max="7431" width="9.28515625" style="2" customWidth="1"/>
    <col min="7432" max="7679" width="11.42578125" style="2"/>
    <col min="7680" max="7680" width="14.7109375" style="2" customWidth="1"/>
    <col min="7681" max="7681" width="26.85546875" style="2" customWidth="1"/>
    <col min="7682" max="7682" width="12.7109375" style="2" customWidth="1"/>
    <col min="7683" max="7683" width="10.5703125" style="2" customWidth="1"/>
    <col min="7684" max="7684" width="12.7109375" style="2" customWidth="1"/>
    <col min="7685" max="7685" width="10.7109375" style="2" customWidth="1"/>
    <col min="7686" max="7686" width="10.5703125" style="2" customWidth="1"/>
    <col min="7687" max="7687" width="9.28515625" style="2" customWidth="1"/>
    <col min="7688" max="7935" width="11.42578125" style="2"/>
    <col min="7936" max="7936" width="14.7109375" style="2" customWidth="1"/>
    <col min="7937" max="7937" width="26.85546875" style="2" customWidth="1"/>
    <col min="7938" max="7938" width="12.7109375" style="2" customWidth="1"/>
    <col min="7939" max="7939" width="10.5703125" style="2" customWidth="1"/>
    <col min="7940" max="7940" width="12.7109375" style="2" customWidth="1"/>
    <col min="7941" max="7941" width="10.7109375" style="2" customWidth="1"/>
    <col min="7942" max="7942" width="10.5703125" style="2" customWidth="1"/>
    <col min="7943" max="7943" width="9.28515625" style="2" customWidth="1"/>
    <col min="7944" max="8191" width="11.42578125" style="2"/>
    <col min="8192" max="8192" width="14.7109375" style="2" customWidth="1"/>
    <col min="8193" max="8193" width="26.85546875" style="2" customWidth="1"/>
    <col min="8194" max="8194" width="12.7109375" style="2" customWidth="1"/>
    <col min="8195" max="8195" width="10.5703125" style="2" customWidth="1"/>
    <col min="8196" max="8196" width="12.7109375" style="2" customWidth="1"/>
    <col min="8197" max="8197" width="10.7109375" style="2" customWidth="1"/>
    <col min="8198" max="8198" width="10.5703125" style="2" customWidth="1"/>
    <col min="8199" max="8199" width="9.28515625" style="2" customWidth="1"/>
    <col min="8200" max="8447" width="11.42578125" style="2"/>
    <col min="8448" max="8448" width="14.7109375" style="2" customWidth="1"/>
    <col min="8449" max="8449" width="26.85546875" style="2" customWidth="1"/>
    <col min="8450" max="8450" width="12.7109375" style="2" customWidth="1"/>
    <col min="8451" max="8451" width="10.5703125" style="2" customWidth="1"/>
    <col min="8452" max="8452" width="12.7109375" style="2" customWidth="1"/>
    <col min="8453" max="8453" width="10.7109375" style="2" customWidth="1"/>
    <col min="8454" max="8454" width="10.5703125" style="2" customWidth="1"/>
    <col min="8455" max="8455" width="9.28515625" style="2" customWidth="1"/>
    <col min="8456" max="8703" width="11.42578125" style="2"/>
    <col min="8704" max="8704" width="14.7109375" style="2" customWidth="1"/>
    <col min="8705" max="8705" width="26.85546875" style="2" customWidth="1"/>
    <col min="8706" max="8706" width="12.7109375" style="2" customWidth="1"/>
    <col min="8707" max="8707" width="10.5703125" style="2" customWidth="1"/>
    <col min="8708" max="8708" width="12.7109375" style="2" customWidth="1"/>
    <col min="8709" max="8709" width="10.7109375" style="2" customWidth="1"/>
    <col min="8710" max="8710" width="10.5703125" style="2" customWidth="1"/>
    <col min="8711" max="8711" width="9.28515625" style="2" customWidth="1"/>
    <col min="8712" max="8959" width="11.42578125" style="2"/>
    <col min="8960" max="8960" width="14.7109375" style="2" customWidth="1"/>
    <col min="8961" max="8961" width="26.85546875" style="2" customWidth="1"/>
    <col min="8962" max="8962" width="12.7109375" style="2" customWidth="1"/>
    <col min="8963" max="8963" width="10.5703125" style="2" customWidth="1"/>
    <col min="8964" max="8964" width="12.7109375" style="2" customWidth="1"/>
    <col min="8965" max="8965" width="10.7109375" style="2" customWidth="1"/>
    <col min="8966" max="8966" width="10.5703125" style="2" customWidth="1"/>
    <col min="8967" max="8967" width="9.28515625" style="2" customWidth="1"/>
    <col min="8968" max="9215" width="11.42578125" style="2"/>
    <col min="9216" max="9216" width="14.7109375" style="2" customWidth="1"/>
    <col min="9217" max="9217" width="26.85546875" style="2" customWidth="1"/>
    <col min="9218" max="9218" width="12.7109375" style="2" customWidth="1"/>
    <col min="9219" max="9219" width="10.5703125" style="2" customWidth="1"/>
    <col min="9220" max="9220" width="12.7109375" style="2" customWidth="1"/>
    <col min="9221" max="9221" width="10.7109375" style="2" customWidth="1"/>
    <col min="9222" max="9222" width="10.5703125" style="2" customWidth="1"/>
    <col min="9223" max="9223" width="9.28515625" style="2" customWidth="1"/>
    <col min="9224" max="9471" width="11.42578125" style="2"/>
    <col min="9472" max="9472" width="14.7109375" style="2" customWidth="1"/>
    <col min="9473" max="9473" width="26.85546875" style="2" customWidth="1"/>
    <col min="9474" max="9474" width="12.7109375" style="2" customWidth="1"/>
    <col min="9475" max="9475" width="10.5703125" style="2" customWidth="1"/>
    <col min="9476" max="9476" width="12.7109375" style="2" customWidth="1"/>
    <col min="9477" max="9477" width="10.7109375" style="2" customWidth="1"/>
    <col min="9478" max="9478" width="10.5703125" style="2" customWidth="1"/>
    <col min="9479" max="9479" width="9.28515625" style="2" customWidth="1"/>
    <col min="9480" max="9727" width="11.42578125" style="2"/>
    <col min="9728" max="9728" width="14.7109375" style="2" customWidth="1"/>
    <col min="9729" max="9729" width="26.85546875" style="2" customWidth="1"/>
    <col min="9730" max="9730" width="12.7109375" style="2" customWidth="1"/>
    <col min="9731" max="9731" width="10.5703125" style="2" customWidth="1"/>
    <col min="9732" max="9732" width="12.7109375" style="2" customWidth="1"/>
    <col min="9733" max="9733" width="10.7109375" style="2" customWidth="1"/>
    <col min="9734" max="9734" width="10.5703125" style="2" customWidth="1"/>
    <col min="9735" max="9735" width="9.28515625" style="2" customWidth="1"/>
    <col min="9736" max="9983" width="11.42578125" style="2"/>
    <col min="9984" max="9984" width="14.7109375" style="2" customWidth="1"/>
    <col min="9985" max="9985" width="26.85546875" style="2" customWidth="1"/>
    <col min="9986" max="9986" width="12.7109375" style="2" customWidth="1"/>
    <col min="9987" max="9987" width="10.5703125" style="2" customWidth="1"/>
    <col min="9988" max="9988" width="12.7109375" style="2" customWidth="1"/>
    <col min="9989" max="9989" width="10.7109375" style="2" customWidth="1"/>
    <col min="9990" max="9990" width="10.5703125" style="2" customWidth="1"/>
    <col min="9991" max="9991" width="9.28515625" style="2" customWidth="1"/>
    <col min="9992" max="10239" width="11.42578125" style="2"/>
    <col min="10240" max="10240" width="14.7109375" style="2" customWidth="1"/>
    <col min="10241" max="10241" width="26.85546875" style="2" customWidth="1"/>
    <col min="10242" max="10242" width="12.7109375" style="2" customWidth="1"/>
    <col min="10243" max="10243" width="10.5703125" style="2" customWidth="1"/>
    <col min="10244" max="10244" width="12.7109375" style="2" customWidth="1"/>
    <col min="10245" max="10245" width="10.7109375" style="2" customWidth="1"/>
    <col min="10246" max="10246" width="10.5703125" style="2" customWidth="1"/>
    <col min="10247" max="10247" width="9.28515625" style="2" customWidth="1"/>
    <col min="10248" max="10495" width="11.42578125" style="2"/>
    <col min="10496" max="10496" width="14.7109375" style="2" customWidth="1"/>
    <col min="10497" max="10497" width="26.85546875" style="2" customWidth="1"/>
    <col min="10498" max="10498" width="12.7109375" style="2" customWidth="1"/>
    <col min="10499" max="10499" width="10.5703125" style="2" customWidth="1"/>
    <col min="10500" max="10500" width="12.7109375" style="2" customWidth="1"/>
    <col min="10501" max="10501" width="10.7109375" style="2" customWidth="1"/>
    <col min="10502" max="10502" width="10.5703125" style="2" customWidth="1"/>
    <col min="10503" max="10503" width="9.28515625" style="2" customWidth="1"/>
    <col min="10504" max="10751" width="11.42578125" style="2"/>
    <col min="10752" max="10752" width="14.7109375" style="2" customWidth="1"/>
    <col min="10753" max="10753" width="26.85546875" style="2" customWidth="1"/>
    <col min="10754" max="10754" width="12.7109375" style="2" customWidth="1"/>
    <col min="10755" max="10755" width="10.5703125" style="2" customWidth="1"/>
    <col min="10756" max="10756" width="12.7109375" style="2" customWidth="1"/>
    <col min="10757" max="10757" width="10.7109375" style="2" customWidth="1"/>
    <col min="10758" max="10758" width="10.5703125" style="2" customWidth="1"/>
    <col min="10759" max="10759" width="9.28515625" style="2" customWidth="1"/>
    <col min="10760" max="11007" width="11.42578125" style="2"/>
    <col min="11008" max="11008" width="14.7109375" style="2" customWidth="1"/>
    <col min="11009" max="11009" width="26.85546875" style="2" customWidth="1"/>
    <col min="11010" max="11010" width="12.7109375" style="2" customWidth="1"/>
    <col min="11011" max="11011" width="10.5703125" style="2" customWidth="1"/>
    <col min="11012" max="11012" width="12.7109375" style="2" customWidth="1"/>
    <col min="11013" max="11013" width="10.7109375" style="2" customWidth="1"/>
    <col min="11014" max="11014" width="10.5703125" style="2" customWidth="1"/>
    <col min="11015" max="11015" width="9.28515625" style="2" customWidth="1"/>
    <col min="11016" max="11263" width="11.42578125" style="2"/>
    <col min="11264" max="11264" width="14.7109375" style="2" customWidth="1"/>
    <col min="11265" max="11265" width="26.85546875" style="2" customWidth="1"/>
    <col min="11266" max="11266" width="12.7109375" style="2" customWidth="1"/>
    <col min="11267" max="11267" width="10.5703125" style="2" customWidth="1"/>
    <col min="11268" max="11268" width="12.7109375" style="2" customWidth="1"/>
    <col min="11269" max="11269" width="10.7109375" style="2" customWidth="1"/>
    <col min="11270" max="11270" width="10.5703125" style="2" customWidth="1"/>
    <col min="11271" max="11271" width="9.28515625" style="2" customWidth="1"/>
    <col min="11272" max="11519" width="11.42578125" style="2"/>
    <col min="11520" max="11520" width="14.7109375" style="2" customWidth="1"/>
    <col min="11521" max="11521" width="26.85546875" style="2" customWidth="1"/>
    <col min="11522" max="11522" width="12.7109375" style="2" customWidth="1"/>
    <col min="11523" max="11523" width="10.5703125" style="2" customWidth="1"/>
    <col min="11524" max="11524" width="12.7109375" style="2" customWidth="1"/>
    <col min="11525" max="11525" width="10.7109375" style="2" customWidth="1"/>
    <col min="11526" max="11526" width="10.5703125" style="2" customWidth="1"/>
    <col min="11527" max="11527" width="9.28515625" style="2" customWidth="1"/>
    <col min="11528" max="11775" width="11.42578125" style="2"/>
    <col min="11776" max="11776" width="14.7109375" style="2" customWidth="1"/>
    <col min="11777" max="11777" width="26.85546875" style="2" customWidth="1"/>
    <col min="11778" max="11778" width="12.7109375" style="2" customWidth="1"/>
    <col min="11779" max="11779" width="10.5703125" style="2" customWidth="1"/>
    <col min="11780" max="11780" width="12.7109375" style="2" customWidth="1"/>
    <col min="11781" max="11781" width="10.7109375" style="2" customWidth="1"/>
    <col min="11782" max="11782" width="10.5703125" style="2" customWidth="1"/>
    <col min="11783" max="11783" width="9.28515625" style="2" customWidth="1"/>
    <col min="11784" max="12031" width="11.42578125" style="2"/>
    <col min="12032" max="12032" width="14.7109375" style="2" customWidth="1"/>
    <col min="12033" max="12033" width="26.85546875" style="2" customWidth="1"/>
    <col min="12034" max="12034" width="12.7109375" style="2" customWidth="1"/>
    <col min="12035" max="12035" width="10.5703125" style="2" customWidth="1"/>
    <col min="12036" max="12036" width="12.7109375" style="2" customWidth="1"/>
    <col min="12037" max="12037" width="10.7109375" style="2" customWidth="1"/>
    <col min="12038" max="12038" width="10.5703125" style="2" customWidth="1"/>
    <col min="12039" max="12039" width="9.28515625" style="2" customWidth="1"/>
    <col min="12040" max="12287" width="11.42578125" style="2"/>
    <col min="12288" max="12288" width="14.7109375" style="2" customWidth="1"/>
    <col min="12289" max="12289" width="26.85546875" style="2" customWidth="1"/>
    <col min="12290" max="12290" width="12.7109375" style="2" customWidth="1"/>
    <col min="12291" max="12291" width="10.5703125" style="2" customWidth="1"/>
    <col min="12292" max="12292" width="12.7109375" style="2" customWidth="1"/>
    <col min="12293" max="12293" width="10.7109375" style="2" customWidth="1"/>
    <col min="12294" max="12294" width="10.5703125" style="2" customWidth="1"/>
    <col min="12295" max="12295" width="9.28515625" style="2" customWidth="1"/>
    <col min="12296" max="12543" width="11.42578125" style="2"/>
    <col min="12544" max="12544" width="14.7109375" style="2" customWidth="1"/>
    <col min="12545" max="12545" width="26.85546875" style="2" customWidth="1"/>
    <col min="12546" max="12546" width="12.7109375" style="2" customWidth="1"/>
    <col min="12547" max="12547" width="10.5703125" style="2" customWidth="1"/>
    <col min="12548" max="12548" width="12.7109375" style="2" customWidth="1"/>
    <col min="12549" max="12549" width="10.7109375" style="2" customWidth="1"/>
    <col min="12550" max="12550" width="10.5703125" style="2" customWidth="1"/>
    <col min="12551" max="12551" width="9.28515625" style="2" customWidth="1"/>
    <col min="12552" max="12799" width="11.42578125" style="2"/>
    <col min="12800" max="12800" width="14.7109375" style="2" customWidth="1"/>
    <col min="12801" max="12801" width="26.85546875" style="2" customWidth="1"/>
    <col min="12802" max="12802" width="12.7109375" style="2" customWidth="1"/>
    <col min="12803" max="12803" width="10.5703125" style="2" customWidth="1"/>
    <col min="12804" max="12804" width="12.7109375" style="2" customWidth="1"/>
    <col min="12805" max="12805" width="10.7109375" style="2" customWidth="1"/>
    <col min="12806" max="12806" width="10.5703125" style="2" customWidth="1"/>
    <col min="12807" max="12807" width="9.28515625" style="2" customWidth="1"/>
    <col min="12808" max="13055" width="11.42578125" style="2"/>
    <col min="13056" max="13056" width="14.7109375" style="2" customWidth="1"/>
    <col min="13057" max="13057" width="26.85546875" style="2" customWidth="1"/>
    <col min="13058" max="13058" width="12.7109375" style="2" customWidth="1"/>
    <col min="13059" max="13059" width="10.5703125" style="2" customWidth="1"/>
    <col min="13060" max="13060" width="12.7109375" style="2" customWidth="1"/>
    <col min="13061" max="13061" width="10.7109375" style="2" customWidth="1"/>
    <col min="13062" max="13062" width="10.5703125" style="2" customWidth="1"/>
    <col min="13063" max="13063" width="9.28515625" style="2" customWidth="1"/>
    <col min="13064" max="13311" width="11.42578125" style="2"/>
    <col min="13312" max="13312" width="14.7109375" style="2" customWidth="1"/>
    <col min="13313" max="13313" width="26.85546875" style="2" customWidth="1"/>
    <col min="13314" max="13314" width="12.7109375" style="2" customWidth="1"/>
    <col min="13315" max="13315" width="10.5703125" style="2" customWidth="1"/>
    <col min="13316" max="13316" width="12.7109375" style="2" customWidth="1"/>
    <col min="13317" max="13317" width="10.7109375" style="2" customWidth="1"/>
    <col min="13318" max="13318" width="10.5703125" style="2" customWidth="1"/>
    <col min="13319" max="13319" width="9.28515625" style="2" customWidth="1"/>
    <col min="13320" max="13567" width="11.42578125" style="2"/>
    <col min="13568" max="13568" width="14.7109375" style="2" customWidth="1"/>
    <col min="13569" max="13569" width="26.85546875" style="2" customWidth="1"/>
    <col min="13570" max="13570" width="12.7109375" style="2" customWidth="1"/>
    <col min="13571" max="13571" width="10.5703125" style="2" customWidth="1"/>
    <col min="13572" max="13572" width="12.7109375" style="2" customWidth="1"/>
    <col min="13573" max="13573" width="10.7109375" style="2" customWidth="1"/>
    <col min="13574" max="13574" width="10.5703125" style="2" customWidth="1"/>
    <col min="13575" max="13575" width="9.28515625" style="2" customWidth="1"/>
    <col min="13576" max="13823" width="11.42578125" style="2"/>
    <col min="13824" max="13824" width="14.7109375" style="2" customWidth="1"/>
    <col min="13825" max="13825" width="26.85546875" style="2" customWidth="1"/>
    <col min="13826" max="13826" width="12.7109375" style="2" customWidth="1"/>
    <col min="13827" max="13827" width="10.5703125" style="2" customWidth="1"/>
    <col min="13828" max="13828" width="12.7109375" style="2" customWidth="1"/>
    <col min="13829" max="13829" width="10.7109375" style="2" customWidth="1"/>
    <col min="13830" max="13830" width="10.5703125" style="2" customWidth="1"/>
    <col min="13831" max="13831" width="9.28515625" style="2" customWidth="1"/>
    <col min="13832" max="14079" width="11.42578125" style="2"/>
    <col min="14080" max="14080" width="14.7109375" style="2" customWidth="1"/>
    <col min="14081" max="14081" width="26.85546875" style="2" customWidth="1"/>
    <col min="14082" max="14082" width="12.7109375" style="2" customWidth="1"/>
    <col min="14083" max="14083" width="10.5703125" style="2" customWidth="1"/>
    <col min="14084" max="14084" width="12.7109375" style="2" customWidth="1"/>
    <col min="14085" max="14085" width="10.7109375" style="2" customWidth="1"/>
    <col min="14086" max="14086" width="10.5703125" style="2" customWidth="1"/>
    <col min="14087" max="14087" width="9.28515625" style="2" customWidth="1"/>
    <col min="14088" max="14335" width="11.42578125" style="2"/>
    <col min="14336" max="14336" width="14.7109375" style="2" customWidth="1"/>
    <col min="14337" max="14337" width="26.85546875" style="2" customWidth="1"/>
    <col min="14338" max="14338" width="12.7109375" style="2" customWidth="1"/>
    <col min="14339" max="14339" width="10.5703125" style="2" customWidth="1"/>
    <col min="14340" max="14340" width="12.7109375" style="2" customWidth="1"/>
    <col min="14341" max="14341" width="10.7109375" style="2" customWidth="1"/>
    <col min="14342" max="14342" width="10.5703125" style="2" customWidth="1"/>
    <col min="14343" max="14343" width="9.28515625" style="2" customWidth="1"/>
    <col min="14344" max="14591" width="11.42578125" style="2"/>
    <col min="14592" max="14592" width="14.7109375" style="2" customWidth="1"/>
    <col min="14593" max="14593" width="26.85546875" style="2" customWidth="1"/>
    <col min="14594" max="14594" width="12.7109375" style="2" customWidth="1"/>
    <col min="14595" max="14595" width="10.5703125" style="2" customWidth="1"/>
    <col min="14596" max="14596" width="12.7109375" style="2" customWidth="1"/>
    <col min="14597" max="14597" width="10.7109375" style="2" customWidth="1"/>
    <col min="14598" max="14598" width="10.5703125" style="2" customWidth="1"/>
    <col min="14599" max="14599" width="9.28515625" style="2" customWidth="1"/>
    <col min="14600" max="14847" width="11.42578125" style="2"/>
    <col min="14848" max="14848" width="14.7109375" style="2" customWidth="1"/>
    <col min="14849" max="14849" width="26.85546875" style="2" customWidth="1"/>
    <col min="14850" max="14850" width="12.7109375" style="2" customWidth="1"/>
    <col min="14851" max="14851" width="10.5703125" style="2" customWidth="1"/>
    <col min="14852" max="14852" width="12.7109375" style="2" customWidth="1"/>
    <col min="14853" max="14853" width="10.7109375" style="2" customWidth="1"/>
    <col min="14854" max="14854" width="10.5703125" style="2" customWidth="1"/>
    <col min="14855" max="14855" width="9.28515625" style="2" customWidth="1"/>
    <col min="14856" max="15103" width="11.42578125" style="2"/>
    <col min="15104" max="15104" width="14.7109375" style="2" customWidth="1"/>
    <col min="15105" max="15105" width="26.85546875" style="2" customWidth="1"/>
    <col min="15106" max="15106" width="12.7109375" style="2" customWidth="1"/>
    <col min="15107" max="15107" width="10.5703125" style="2" customWidth="1"/>
    <col min="15108" max="15108" width="12.7109375" style="2" customWidth="1"/>
    <col min="15109" max="15109" width="10.7109375" style="2" customWidth="1"/>
    <col min="15110" max="15110" width="10.5703125" style="2" customWidth="1"/>
    <col min="15111" max="15111" width="9.28515625" style="2" customWidth="1"/>
    <col min="15112" max="15359" width="11.42578125" style="2"/>
    <col min="15360" max="15360" width="14.7109375" style="2" customWidth="1"/>
    <col min="15361" max="15361" width="26.85546875" style="2" customWidth="1"/>
    <col min="15362" max="15362" width="12.7109375" style="2" customWidth="1"/>
    <col min="15363" max="15363" width="10.5703125" style="2" customWidth="1"/>
    <col min="15364" max="15364" width="12.7109375" style="2" customWidth="1"/>
    <col min="15365" max="15365" width="10.7109375" style="2" customWidth="1"/>
    <col min="15366" max="15366" width="10.5703125" style="2" customWidth="1"/>
    <col min="15367" max="15367" width="9.28515625" style="2" customWidth="1"/>
    <col min="15368" max="15615" width="11.42578125" style="2"/>
    <col min="15616" max="15616" width="14.7109375" style="2" customWidth="1"/>
    <col min="15617" max="15617" width="26.85546875" style="2" customWidth="1"/>
    <col min="15618" max="15618" width="12.7109375" style="2" customWidth="1"/>
    <col min="15619" max="15619" width="10.5703125" style="2" customWidth="1"/>
    <col min="15620" max="15620" width="12.7109375" style="2" customWidth="1"/>
    <col min="15621" max="15621" width="10.7109375" style="2" customWidth="1"/>
    <col min="15622" max="15622" width="10.5703125" style="2" customWidth="1"/>
    <col min="15623" max="15623" width="9.28515625" style="2" customWidth="1"/>
    <col min="15624" max="15871" width="11.42578125" style="2"/>
    <col min="15872" max="15872" width="14.7109375" style="2" customWidth="1"/>
    <col min="15873" max="15873" width="26.85546875" style="2" customWidth="1"/>
    <col min="15874" max="15874" width="12.7109375" style="2" customWidth="1"/>
    <col min="15875" max="15875" width="10.5703125" style="2" customWidth="1"/>
    <col min="15876" max="15876" width="12.7109375" style="2" customWidth="1"/>
    <col min="15877" max="15877" width="10.7109375" style="2" customWidth="1"/>
    <col min="15878" max="15878" width="10.5703125" style="2" customWidth="1"/>
    <col min="15879" max="15879" width="9.28515625" style="2" customWidth="1"/>
    <col min="15880" max="16127" width="11.42578125" style="2"/>
    <col min="16128" max="16128" width="14.7109375" style="2" customWidth="1"/>
    <col min="16129" max="16129" width="26.85546875" style="2" customWidth="1"/>
    <col min="16130" max="16130" width="12.7109375" style="2" customWidth="1"/>
    <col min="16131" max="16131" width="10.5703125" style="2" customWidth="1"/>
    <col min="16132" max="16132" width="12.7109375" style="2" customWidth="1"/>
    <col min="16133" max="16133" width="10.7109375" style="2" customWidth="1"/>
    <col min="16134" max="16134" width="10.5703125" style="2" customWidth="1"/>
    <col min="16135" max="16135" width="9.28515625" style="2" customWidth="1"/>
    <col min="16136" max="16384" width="11.42578125" style="2"/>
  </cols>
  <sheetData>
    <row r="1" spans="2:14" ht="15" customHeight="1">
      <c r="B1" s="44"/>
    </row>
    <row r="2" spans="2:14" ht="15" customHeight="1">
      <c r="B2" s="44"/>
    </row>
    <row r="3" spans="2:14" ht="15" customHeight="1">
      <c r="B3" s="44"/>
    </row>
    <row r="4" spans="2:14" ht="15" customHeight="1">
      <c r="B4" s="44"/>
    </row>
    <row r="5" spans="2:14" ht="36" customHeight="1">
      <c r="B5" s="102" t="s">
        <v>143</v>
      </c>
      <c r="C5" s="102"/>
      <c r="D5" s="102"/>
      <c r="E5" s="102"/>
      <c r="F5" s="102"/>
      <c r="G5" s="102"/>
      <c r="I5" s="102" t="s">
        <v>143</v>
      </c>
      <c r="J5" s="102"/>
      <c r="K5" s="102"/>
      <c r="L5" s="102"/>
      <c r="M5" s="102"/>
      <c r="N5" s="102"/>
    </row>
    <row r="6" spans="2:14" ht="30" customHeight="1">
      <c r="B6" s="164"/>
      <c r="C6" s="47" t="str">
        <f>actualizaciones!$A$4</f>
        <v>I semestre 2011</v>
      </c>
      <c r="D6" s="48" t="s">
        <v>144</v>
      </c>
      <c r="E6" s="47" t="str">
        <f>actualizaciones!$B$4</f>
        <v>I semestre 2012</v>
      </c>
      <c r="F6" s="48" t="s">
        <v>144</v>
      </c>
      <c r="G6" s="165" t="s">
        <v>50</v>
      </c>
      <c r="I6" s="164"/>
      <c r="J6" s="47" t="str">
        <f>actualizaciones!$A$5</f>
        <v>II semestre 2011</v>
      </c>
      <c r="K6" s="48" t="s">
        <v>144</v>
      </c>
      <c r="L6" s="47" t="str">
        <f>actualizaciones!$B$5</f>
        <v>II semestre 2012</v>
      </c>
      <c r="M6" s="48" t="s">
        <v>144</v>
      </c>
      <c r="N6" s="165" t="s">
        <v>50</v>
      </c>
    </row>
    <row r="7" spans="2:14" ht="15" customHeight="1">
      <c r="B7" s="50" t="s">
        <v>145</v>
      </c>
      <c r="C7" s="51"/>
      <c r="D7" s="51"/>
      <c r="E7" s="51"/>
      <c r="F7" s="51"/>
      <c r="G7" s="51"/>
      <c r="I7" s="50" t="s">
        <v>145</v>
      </c>
      <c r="J7" s="51"/>
      <c r="K7" s="51"/>
      <c r="L7" s="51"/>
      <c r="M7" s="51"/>
      <c r="N7" s="51"/>
    </row>
    <row r="8" spans="2:14" ht="15" customHeight="1">
      <c r="B8" s="166" t="s">
        <v>146</v>
      </c>
      <c r="C8" s="53">
        <v>174438</v>
      </c>
      <c r="D8" s="54">
        <f>C8/$C$8</f>
        <v>1</v>
      </c>
      <c r="E8" s="53">
        <v>166411</v>
      </c>
      <c r="F8" s="54">
        <f>E8/E$8</f>
        <v>1</v>
      </c>
      <c r="G8" s="54">
        <f>(E8-C8)/C8</f>
        <v>-4.6016349648585746E-2</v>
      </c>
      <c r="I8" s="166" t="s">
        <v>146</v>
      </c>
      <c r="J8" s="53">
        <v>175168</v>
      </c>
      <c r="K8" s="54">
        <f>J8/$J$8</f>
        <v>1</v>
      </c>
      <c r="L8" s="53">
        <v>172391</v>
      </c>
      <c r="M8" s="54">
        <f>L8/L$8</f>
        <v>1</v>
      </c>
      <c r="N8" s="54">
        <f>(L8-J8)/J8</f>
        <v>-1.5853352210449399E-2</v>
      </c>
    </row>
    <row r="9" spans="2:14" ht="15" customHeight="1">
      <c r="B9" s="167" t="s">
        <v>147</v>
      </c>
      <c r="C9" s="59">
        <v>86171</v>
      </c>
      <c r="D9" s="60">
        <f>C9/$C$8</f>
        <v>0.49399213474128345</v>
      </c>
      <c r="E9" s="59">
        <v>88943</v>
      </c>
      <c r="F9" s="60">
        <f>E9/E$8</f>
        <v>0.53447788908185156</v>
      </c>
      <c r="G9" s="61">
        <f>(E9-C9)/C9</f>
        <v>3.2168595002959231E-2</v>
      </c>
      <c r="I9" s="167" t="s">
        <v>147</v>
      </c>
      <c r="J9" s="59">
        <v>85983</v>
      </c>
      <c r="K9" s="60">
        <f>J9/$J$8</f>
        <v>0.4908602027767629</v>
      </c>
      <c r="L9" s="59">
        <v>88590</v>
      </c>
      <c r="M9" s="60">
        <f>L9/L$8</f>
        <v>0.51388993624957224</v>
      </c>
      <c r="N9" s="61">
        <f>(L9-J9)/J9</f>
        <v>3.0319946966260773E-2</v>
      </c>
    </row>
    <row r="10" spans="2:14" ht="15" customHeight="1">
      <c r="B10" s="168" t="s">
        <v>148</v>
      </c>
      <c r="C10" s="59">
        <v>88267</v>
      </c>
      <c r="D10" s="60">
        <f>C10/$C$8</f>
        <v>0.50600786525871655</v>
      </c>
      <c r="E10" s="59">
        <v>77468</v>
      </c>
      <c r="F10" s="60">
        <f>E10/E$8</f>
        <v>0.46552211091814844</v>
      </c>
      <c r="G10" s="61">
        <f>(E10-C10)/C10</f>
        <v>-0.12234470413631368</v>
      </c>
      <c r="I10" s="168" t="s">
        <v>148</v>
      </c>
      <c r="J10" s="59">
        <v>89185</v>
      </c>
      <c r="K10" s="60">
        <f>J10/$J$8</f>
        <v>0.5091397972232371</v>
      </c>
      <c r="L10" s="59">
        <v>83801</v>
      </c>
      <c r="M10" s="60">
        <f>L10/L$8</f>
        <v>0.48611006375042781</v>
      </c>
      <c r="N10" s="61">
        <f>(L10-J10)/J10</f>
        <v>-6.0368896114817515E-2</v>
      </c>
    </row>
    <row r="11" spans="2:14" ht="15" customHeight="1">
      <c r="B11" s="50" t="s">
        <v>149</v>
      </c>
      <c r="C11" s="56"/>
      <c r="D11" s="51"/>
      <c r="E11" s="56"/>
      <c r="F11" s="51"/>
      <c r="G11" s="57"/>
      <c r="I11" s="50" t="s">
        <v>149</v>
      </c>
      <c r="J11" s="56"/>
      <c r="K11" s="51"/>
      <c r="L11" s="56"/>
      <c r="M11" s="51"/>
      <c r="N11" s="57"/>
    </row>
    <row r="12" spans="2:14" ht="15" customHeight="1">
      <c r="B12" s="166" t="s">
        <v>146</v>
      </c>
      <c r="C12" s="53">
        <v>1947</v>
      </c>
      <c r="D12" s="54">
        <f>C12/$C$12</f>
        <v>1</v>
      </c>
      <c r="E12" s="53">
        <v>2501</v>
      </c>
      <c r="F12" s="54">
        <f>E12/$E$12</f>
        <v>1</v>
      </c>
      <c r="G12" s="54">
        <f>(E12-C12)/C12</f>
        <v>0.28454031843862354</v>
      </c>
      <c r="I12" s="166" t="s">
        <v>146</v>
      </c>
      <c r="J12" s="53">
        <v>1947</v>
      </c>
      <c r="K12" s="54">
        <f>J12/$J$12</f>
        <v>1</v>
      </c>
      <c r="L12" s="53">
        <v>1913</v>
      </c>
      <c r="M12" s="54">
        <f>L12/$L$12</f>
        <v>1</v>
      </c>
      <c r="N12" s="54">
        <f>(L12-J12)/J12</f>
        <v>-1.7462763225475089E-2</v>
      </c>
    </row>
    <row r="13" spans="2:14" ht="15" customHeight="1">
      <c r="B13" s="167" t="s">
        <v>147</v>
      </c>
      <c r="C13" s="59">
        <v>1947</v>
      </c>
      <c r="D13" s="60">
        <f>C13/$C$12</f>
        <v>1</v>
      </c>
      <c r="E13" s="59">
        <v>2501</v>
      </c>
      <c r="F13" s="60">
        <f>E13/$E$13</f>
        <v>1</v>
      </c>
      <c r="G13" s="61">
        <f>(E13-C13)/C13</f>
        <v>0.28454031843862354</v>
      </c>
      <c r="I13" s="167" t="s">
        <v>147</v>
      </c>
      <c r="J13" s="59">
        <v>1947</v>
      </c>
      <c r="K13" s="60">
        <f>J13/$J$12</f>
        <v>1</v>
      </c>
      <c r="L13" s="59">
        <v>1913</v>
      </c>
      <c r="M13" s="60">
        <f>L13/$L$12</f>
        <v>1</v>
      </c>
      <c r="N13" s="61">
        <f>(L13-J13)/J13</f>
        <v>-1.7462763225475089E-2</v>
      </c>
    </row>
    <row r="14" spans="2:14" ht="15" customHeight="1">
      <c r="B14" s="168" t="s">
        <v>148</v>
      </c>
      <c r="C14" s="169" t="s">
        <v>86</v>
      </c>
      <c r="D14" s="93" t="s">
        <v>86</v>
      </c>
      <c r="E14" s="169" t="s">
        <v>86</v>
      </c>
      <c r="F14" s="93" t="s">
        <v>86</v>
      </c>
      <c r="G14" s="170" t="s">
        <v>86</v>
      </c>
      <c r="I14" s="168" t="s">
        <v>148</v>
      </c>
      <c r="J14" s="169" t="s">
        <v>86</v>
      </c>
      <c r="K14" s="93" t="s">
        <v>86</v>
      </c>
      <c r="L14" s="169" t="s">
        <v>86</v>
      </c>
      <c r="M14" s="93" t="s">
        <v>86</v>
      </c>
      <c r="N14" s="170" t="s">
        <v>86</v>
      </c>
    </row>
    <row r="15" spans="2:14" ht="15" customHeight="1">
      <c r="B15" s="50" t="s">
        <v>150</v>
      </c>
      <c r="C15" s="56"/>
      <c r="D15" s="51"/>
      <c r="E15" s="56"/>
      <c r="F15" s="51"/>
      <c r="G15" s="57"/>
      <c r="I15" s="50" t="s">
        <v>150</v>
      </c>
      <c r="J15" s="56"/>
      <c r="K15" s="51"/>
      <c r="L15" s="56"/>
      <c r="M15" s="51"/>
      <c r="N15" s="57"/>
    </row>
    <row r="16" spans="2:14" ht="15" customHeight="1">
      <c r="B16" s="166" t="s">
        <v>146</v>
      </c>
      <c r="C16" s="53">
        <v>1288</v>
      </c>
      <c r="D16" s="54">
        <f>C16/$C$16</f>
        <v>1</v>
      </c>
      <c r="E16" s="53">
        <v>1088</v>
      </c>
      <c r="F16" s="54">
        <f>E16/$E$16</f>
        <v>1</v>
      </c>
      <c r="G16" s="54">
        <f>(E16-C16)/C16</f>
        <v>-0.15527950310559005</v>
      </c>
      <c r="I16" s="166" t="s">
        <v>146</v>
      </c>
      <c r="J16" s="53">
        <v>1409</v>
      </c>
      <c r="K16" s="54">
        <f>J16/$J$16</f>
        <v>1</v>
      </c>
      <c r="L16" s="53">
        <v>1176</v>
      </c>
      <c r="M16" s="54">
        <f>L16/$L$16</f>
        <v>1</v>
      </c>
      <c r="N16" s="54">
        <f>(L16-J16)/J16</f>
        <v>-0.16536550745209369</v>
      </c>
    </row>
    <row r="17" spans="2:14" ht="15" customHeight="1">
      <c r="B17" s="167" t="s">
        <v>147</v>
      </c>
      <c r="C17" s="59">
        <v>377</v>
      </c>
      <c r="D17" s="60">
        <f>C17/$C$16</f>
        <v>0.29270186335403725</v>
      </c>
      <c r="E17" s="59">
        <v>377</v>
      </c>
      <c r="F17" s="60">
        <f>E17/$E$16</f>
        <v>0.34650735294117646</v>
      </c>
      <c r="G17" s="61">
        <f>(E17-C17)/C17</f>
        <v>0</v>
      </c>
      <c r="I17" s="167" t="s">
        <v>147</v>
      </c>
      <c r="J17" s="59">
        <v>514</v>
      </c>
      <c r="K17" s="60">
        <f>J17/$J$16</f>
        <v>0.36479772888573458</v>
      </c>
      <c r="L17" s="59">
        <v>377</v>
      </c>
      <c r="M17" s="60">
        <f>L17/$L$16</f>
        <v>0.320578231292517</v>
      </c>
      <c r="N17" s="61">
        <f>(L17-J17)/J17</f>
        <v>-0.26653696498054474</v>
      </c>
    </row>
    <row r="18" spans="2:14" ht="15" customHeight="1">
      <c r="B18" s="168" t="s">
        <v>148</v>
      </c>
      <c r="C18" s="59">
        <v>911</v>
      </c>
      <c r="D18" s="60">
        <f>C18/$C$16</f>
        <v>0.70729813664596275</v>
      </c>
      <c r="E18" s="59">
        <v>711</v>
      </c>
      <c r="F18" s="60">
        <f>E18/$E$16</f>
        <v>0.65349264705882348</v>
      </c>
      <c r="G18" s="61">
        <f>(E18-C18)/C18</f>
        <v>-0.21953896816684962</v>
      </c>
      <c r="I18" s="168" t="s">
        <v>148</v>
      </c>
      <c r="J18" s="59">
        <v>895</v>
      </c>
      <c r="K18" s="60">
        <f>J18/$J$16</f>
        <v>0.63520227111426542</v>
      </c>
      <c r="L18" s="59">
        <v>799</v>
      </c>
      <c r="M18" s="60">
        <f>L18/$L$16</f>
        <v>0.67942176870748294</v>
      </c>
      <c r="N18" s="61">
        <f>(L18-J18)/J18</f>
        <v>-0.10726256983240223</v>
      </c>
    </row>
    <row r="19" spans="2:14" ht="15" customHeight="1">
      <c r="B19" s="50" t="s">
        <v>151</v>
      </c>
      <c r="C19" s="56"/>
      <c r="D19" s="51"/>
      <c r="E19" s="56"/>
      <c r="F19" s="51"/>
      <c r="G19" s="57"/>
      <c r="I19" s="50" t="s">
        <v>151</v>
      </c>
      <c r="J19" s="56"/>
      <c r="K19" s="51"/>
      <c r="L19" s="56"/>
      <c r="M19" s="51"/>
      <c r="N19" s="57"/>
    </row>
    <row r="20" spans="2:14" ht="15" customHeight="1">
      <c r="B20" s="166" t="s">
        <v>146</v>
      </c>
      <c r="C20" s="53">
        <v>29284</v>
      </c>
      <c r="D20" s="54">
        <f>C20/$C$20</f>
        <v>1</v>
      </c>
      <c r="E20" s="53">
        <v>27906</v>
      </c>
      <c r="F20" s="54">
        <f>E20/$E$20</f>
        <v>1</v>
      </c>
      <c r="G20" s="54">
        <f>(E20-C20)/C20</f>
        <v>-4.7056413058325364E-2</v>
      </c>
      <c r="I20" s="166" t="s">
        <v>146</v>
      </c>
      <c r="J20" s="53">
        <v>29535</v>
      </c>
      <c r="K20" s="54">
        <f>J20/$J$20</f>
        <v>1</v>
      </c>
      <c r="L20" s="53">
        <v>28450</v>
      </c>
      <c r="M20" s="54">
        <f>L20/$L$20</f>
        <v>1</v>
      </c>
      <c r="N20" s="54">
        <f>(L20-J20)/J20</f>
        <v>-3.6736075842221091E-2</v>
      </c>
    </row>
    <row r="21" spans="2:14" ht="15" customHeight="1">
      <c r="B21" s="167" t="s">
        <v>147</v>
      </c>
      <c r="C21" s="59">
        <v>18797</v>
      </c>
      <c r="D21" s="60">
        <f>C21/$C$20</f>
        <v>0.64188635432317986</v>
      </c>
      <c r="E21" s="59">
        <v>18803</v>
      </c>
      <c r="F21" s="60">
        <f>E21/$E$20</f>
        <v>0.67379774958790228</v>
      </c>
      <c r="G21" s="61">
        <f>(E21-C21)/C21</f>
        <v>3.1919987232005109E-4</v>
      </c>
      <c r="I21" s="167" t="s">
        <v>147</v>
      </c>
      <c r="J21" s="59">
        <v>18673</v>
      </c>
      <c r="K21" s="60">
        <f>J21/$J$20</f>
        <v>0.63223294396478757</v>
      </c>
      <c r="L21" s="59">
        <v>18825</v>
      </c>
      <c r="M21" s="60">
        <f>L21/$L$20</f>
        <v>0.66168717047451675</v>
      </c>
      <c r="N21" s="61">
        <f>(L21-J21)/J21</f>
        <v>8.1400953248005146E-3</v>
      </c>
    </row>
    <row r="22" spans="2:14" ht="15" customHeight="1">
      <c r="B22" s="168" t="s">
        <v>148</v>
      </c>
      <c r="C22" s="59">
        <v>10487</v>
      </c>
      <c r="D22" s="60">
        <f>C22/$C$20</f>
        <v>0.35811364567682008</v>
      </c>
      <c r="E22" s="59">
        <v>9103</v>
      </c>
      <c r="F22" s="60">
        <f>E22/$E$20</f>
        <v>0.32620225041209777</v>
      </c>
      <c r="G22" s="61">
        <f>(E22-C22)/C22</f>
        <v>-0.1319729188519119</v>
      </c>
      <c r="I22" s="168" t="s">
        <v>148</v>
      </c>
      <c r="J22" s="59">
        <v>10862</v>
      </c>
      <c r="K22" s="60">
        <f>J22/$J$20</f>
        <v>0.36776705603521248</v>
      </c>
      <c r="L22" s="59">
        <v>9625</v>
      </c>
      <c r="M22" s="60">
        <f>L22/$L$20</f>
        <v>0.33831282952548331</v>
      </c>
      <c r="N22" s="61">
        <f>(L22-J22)/J22</f>
        <v>-0.11388326275087461</v>
      </c>
    </row>
    <row r="23" spans="2:14" ht="15" customHeight="1">
      <c r="B23" s="171" t="s">
        <v>57</v>
      </c>
      <c r="C23" s="172"/>
      <c r="D23" s="173"/>
      <c r="E23" s="172"/>
      <c r="F23" s="173"/>
      <c r="G23" s="174"/>
      <c r="I23" s="171" t="s">
        <v>57</v>
      </c>
      <c r="J23" s="172"/>
      <c r="K23" s="173"/>
      <c r="L23" s="172"/>
      <c r="M23" s="173"/>
      <c r="N23" s="174"/>
    </row>
    <row r="24" spans="2:14" ht="15" customHeight="1">
      <c r="B24" s="166" t="s">
        <v>146</v>
      </c>
      <c r="C24" s="53">
        <v>25438</v>
      </c>
      <c r="D24" s="54">
        <f>C24/$C$24</f>
        <v>1</v>
      </c>
      <c r="E24" s="53">
        <v>24280</v>
      </c>
      <c r="F24" s="54">
        <f>E24/$E$24</f>
        <v>1</v>
      </c>
      <c r="G24" s="54">
        <f>(E24-C24)/C24</f>
        <v>-4.5522446733233746E-2</v>
      </c>
      <c r="I24" s="166" t="s">
        <v>146</v>
      </c>
      <c r="J24" s="53">
        <v>25676</v>
      </c>
      <c r="K24" s="54">
        <f>J24/$J$24</f>
        <v>1</v>
      </c>
      <c r="L24" s="53">
        <v>24602</v>
      </c>
      <c r="M24" s="54">
        <f>L24/$L$24</f>
        <v>1</v>
      </c>
      <c r="N24" s="54">
        <f>(L24-J24)/J24</f>
        <v>-4.1828945318585449E-2</v>
      </c>
    </row>
    <row r="25" spans="2:14" ht="15" customHeight="1">
      <c r="B25" s="167" t="s">
        <v>147</v>
      </c>
      <c r="C25" s="59">
        <v>16374</v>
      </c>
      <c r="D25" s="60">
        <f>C25/$C$24</f>
        <v>0.64368267945593205</v>
      </c>
      <c r="E25" s="59">
        <v>16360</v>
      </c>
      <c r="F25" s="60">
        <f>E25/$E$24</f>
        <v>0.67380560131795719</v>
      </c>
      <c r="G25" s="61">
        <f>(E25-C25)/C25</f>
        <v>-8.5501404665933793E-4</v>
      </c>
      <c r="I25" s="167" t="s">
        <v>147</v>
      </c>
      <c r="J25" s="59">
        <v>16158</v>
      </c>
      <c r="K25" s="60">
        <f>J25/$J$24</f>
        <v>0.6293036298488861</v>
      </c>
      <c r="L25" s="59">
        <v>16360</v>
      </c>
      <c r="M25" s="60">
        <f>L25/$L$24</f>
        <v>0.66498658645638564</v>
      </c>
      <c r="N25" s="61">
        <f>(L25-J25)/J25</f>
        <v>1.2501547221190741E-2</v>
      </c>
    </row>
    <row r="26" spans="2:14" ht="15" customHeight="1">
      <c r="B26" s="168" t="s">
        <v>148</v>
      </c>
      <c r="C26" s="59">
        <v>9064</v>
      </c>
      <c r="D26" s="60">
        <f>C26/$C$24</f>
        <v>0.35631732054406795</v>
      </c>
      <c r="E26" s="59">
        <v>7920</v>
      </c>
      <c r="F26" s="60">
        <f>E26/$E$24</f>
        <v>0.32619439868204281</v>
      </c>
      <c r="G26" s="61">
        <f>(E26-C26)/C26</f>
        <v>-0.12621359223300971</v>
      </c>
      <c r="I26" s="168" t="s">
        <v>148</v>
      </c>
      <c r="J26" s="59">
        <v>9518</v>
      </c>
      <c r="K26" s="60">
        <f>J26/$J$24</f>
        <v>0.3706963701511139</v>
      </c>
      <c r="L26" s="59">
        <v>8242</v>
      </c>
      <c r="M26" s="60">
        <f>L26/$L$24</f>
        <v>0.33501341354361436</v>
      </c>
      <c r="N26" s="61">
        <f>(L26-J26)/J26</f>
        <v>-0.13406177768438748</v>
      </c>
    </row>
    <row r="27" spans="2:14" ht="15" customHeight="1">
      <c r="B27" s="50" t="s">
        <v>152</v>
      </c>
      <c r="C27" s="56"/>
      <c r="D27" s="51"/>
      <c r="E27" s="56"/>
      <c r="F27" s="51"/>
      <c r="G27" s="57"/>
      <c r="I27" s="50" t="s">
        <v>152</v>
      </c>
      <c r="J27" s="56"/>
      <c r="K27" s="51"/>
      <c r="L27" s="56"/>
      <c r="M27" s="51"/>
      <c r="N27" s="57"/>
    </row>
    <row r="28" spans="2:14" ht="15" customHeight="1">
      <c r="B28" s="166" t="s">
        <v>146</v>
      </c>
      <c r="C28" s="53">
        <v>141919</v>
      </c>
      <c r="D28" s="54">
        <f>C28/$C$28</f>
        <v>1</v>
      </c>
      <c r="E28" s="53">
        <v>134916</v>
      </c>
      <c r="F28" s="54">
        <f>E28/$E$28</f>
        <v>1</v>
      </c>
      <c r="G28" s="54">
        <f>(E28-C28)/C28</f>
        <v>-4.9345048936365113E-2</v>
      </c>
      <c r="I28" s="166" t="s">
        <v>146</v>
      </c>
      <c r="J28" s="53">
        <v>142277</v>
      </c>
      <c r="K28" s="54">
        <f>J28/$J$28</f>
        <v>1</v>
      </c>
      <c r="L28" s="53">
        <v>140852</v>
      </c>
      <c r="M28" s="54">
        <f>L28/$L$28</f>
        <v>1</v>
      </c>
      <c r="N28" s="54">
        <f>(L28-J28)/J28</f>
        <v>-1.0015673650695474E-2</v>
      </c>
    </row>
    <row r="29" spans="2:14" ht="15" customHeight="1">
      <c r="B29" s="167" t="s">
        <v>147</v>
      </c>
      <c r="C29" s="59">
        <v>65050</v>
      </c>
      <c r="D29" s="60">
        <f>C29/$C$28</f>
        <v>0.45836005045131378</v>
      </c>
      <c r="E29" s="59">
        <v>67262</v>
      </c>
      <c r="F29" s="60">
        <f>E29/$E$28</f>
        <v>0.49854724421121288</v>
      </c>
      <c r="G29" s="61">
        <f>(E29-C29)/C29</f>
        <v>3.4004611837048428E-2</v>
      </c>
      <c r="I29" s="167" t="s">
        <v>147</v>
      </c>
      <c r="J29" s="59">
        <v>64849</v>
      </c>
      <c r="K29" s="60">
        <f>J29/$J$28</f>
        <v>0.45579397935014093</v>
      </c>
      <c r="L29" s="59">
        <v>67475</v>
      </c>
      <c r="M29" s="60">
        <f>L29/$L$28</f>
        <v>0.47904893079260502</v>
      </c>
      <c r="N29" s="61">
        <f>(L29-J29)/J29</f>
        <v>4.0494070841493313E-2</v>
      </c>
    </row>
    <row r="30" spans="2:14" ht="15" customHeight="1">
      <c r="B30" s="168" t="s">
        <v>148</v>
      </c>
      <c r="C30" s="59">
        <v>76869</v>
      </c>
      <c r="D30" s="60">
        <f>C30/$C$28</f>
        <v>0.54163994954868622</v>
      </c>
      <c r="E30" s="59">
        <v>67654</v>
      </c>
      <c r="F30" s="60">
        <f>E30/$E$28</f>
        <v>0.50145275578878712</v>
      </c>
      <c r="G30" s="61">
        <f>(E30-C30)/C30</f>
        <v>-0.11987927513041668</v>
      </c>
      <c r="I30" s="168" t="s">
        <v>148</v>
      </c>
      <c r="J30" s="59">
        <v>77428</v>
      </c>
      <c r="K30" s="60">
        <f>J30/$J$28</f>
        <v>0.54420602064985912</v>
      </c>
      <c r="L30" s="59">
        <v>73377</v>
      </c>
      <c r="M30" s="60">
        <f>L30/$L$28</f>
        <v>0.52095106920739498</v>
      </c>
      <c r="N30" s="61">
        <f>(L30-J30)/J30</f>
        <v>-5.2319574314201582E-2</v>
      </c>
    </row>
    <row r="31" spans="2:14" ht="15" customHeight="1">
      <c r="B31" s="171" t="s">
        <v>55</v>
      </c>
      <c r="C31" s="172"/>
      <c r="D31" s="173"/>
      <c r="E31" s="172"/>
      <c r="F31" s="173"/>
      <c r="G31" s="174"/>
      <c r="I31" s="171" t="s">
        <v>55</v>
      </c>
      <c r="J31" s="172"/>
      <c r="K31" s="173"/>
      <c r="L31" s="172"/>
      <c r="M31" s="173"/>
      <c r="N31" s="174"/>
    </row>
    <row r="32" spans="2:14" ht="15" customHeight="1">
      <c r="B32" s="166" t="s">
        <v>146</v>
      </c>
      <c r="C32" s="53">
        <v>62811</v>
      </c>
      <c r="D32" s="54">
        <f>C32/$C$32</f>
        <v>1</v>
      </c>
      <c r="E32" s="53">
        <v>60341</v>
      </c>
      <c r="F32" s="54">
        <f>E32/$E$32</f>
        <v>1</v>
      </c>
      <c r="G32" s="54">
        <f>(E32-C32)/C32</f>
        <v>-3.9324322172867812E-2</v>
      </c>
      <c r="I32" s="166" t="s">
        <v>146</v>
      </c>
      <c r="J32" s="53">
        <v>62780</v>
      </c>
      <c r="K32" s="54">
        <f>J32/$J$32</f>
        <v>1</v>
      </c>
      <c r="L32" s="53">
        <v>61844</v>
      </c>
      <c r="M32" s="54">
        <f>L32/$L$32</f>
        <v>1</v>
      </c>
      <c r="N32" s="54">
        <f>(L32-J32)/J32</f>
        <v>-1.4909206753743231E-2</v>
      </c>
    </row>
    <row r="33" spans="2:14" ht="15" customHeight="1">
      <c r="B33" s="167" t="s">
        <v>147</v>
      </c>
      <c r="C33" s="59">
        <v>32955</v>
      </c>
      <c r="D33" s="60">
        <f>C33/$C$32</f>
        <v>0.52466924583273633</v>
      </c>
      <c r="E33" s="59">
        <v>33745</v>
      </c>
      <c r="F33" s="60">
        <f>E33/$E$32</f>
        <v>0.55923832883114299</v>
      </c>
      <c r="G33" s="61">
        <f>(E33-C33)/C33</f>
        <v>2.3972083143680777E-2</v>
      </c>
      <c r="I33" s="167" t="s">
        <v>147</v>
      </c>
      <c r="J33" s="59">
        <v>32855</v>
      </c>
      <c r="K33" s="60">
        <f>J33/$J$32</f>
        <v>0.52333545715195917</v>
      </c>
      <c r="L33" s="59">
        <v>33508</v>
      </c>
      <c r="M33" s="60">
        <f>L33/$L$32</f>
        <v>0.54181488907573894</v>
      </c>
      <c r="N33" s="61">
        <f>(L33-J33)/J33</f>
        <v>1.9875209252777356E-2</v>
      </c>
    </row>
    <row r="34" spans="2:14" ht="15" customHeight="1">
      <c r="B34" s="168" t="s">
        <v>148</v>
      </c>
      <c r="C34" s="175">
        <v>29856</v>
      </c>
      <c r="D34" s="176">
        <f>C34/$C$32</f>
        <v>0.47533075416726367</v>
      </c>
      <c r="E34" s="175">
        <v>26596</v>
      </c>
      <c r="F34" s="176">
        <f>E34/$E$32</f>
        <v>0.44076167116885701</v>
      </c>
      <c r="G34" s="61">
        <f>(E34-C34)/C34</f>
        <v>-0.10919078242229367</v>
      </c>
      <c r="I34" s="168" t="s">
        <v>148</v>
      </c>
      <c r="J34" s="175">
        <v>29925</v>
      </c>
      <c r="K34" s="176">
        <f>J34/$J$32</f>
        <v>0.47666454284804077</v>
      </c>
      <c r="L34" s="175">
        <v>28336</v>
      </c>
      <c r="M34" s="176">
        <f>L34/$L$32</f>
        <v>0.45818511092426106</v>
      </c>
      <c r="N34" s="61">
        <f>(L34-J34)/J34</f>
        <v>-5.3099415204678362E-2</v>
      </c>
    </row>
    <row r="35" spans="2:14" ht="15" customHeight="1">
      <c r="B35" s="171" t="s">
        <v>56</v>
      </c>
      <c r="C35" s="172"/>
      <c r="D35" s="173"/>
      <c r="E35" s="172"/>
      <c r="F35" s="173"/>
      <c r="G35" s="174"/>
      <c r="I35" s="171" t="s">
        <v>56</v>
      </c>
      <c r="J35" s="172"/>
      <c r="K35" s="173"/>
      <c r="L35" s="172"/>
      <c r="M35" s="173"/>
      <c r="N35" s="174"/>
    </row>
    <row r="36" spans="2:14" ht="15" customHeight="1">
      <c r="B36" s="166" t="s">
        <v>146</v>
      </c>
      <c r="C36" s="53">
        <v>52852</v>
      </c>
      <c r="D36" s="54">
        <f>C36/$C$36</f>
        <v>1</v>
      </c>
      <c r="E36" s="53">
        <v>48695</v>
      </c>
      <c r="F36" s="54">
        <f>E36/$E$36</f>
        <v>1</v>
      </c>
      <c r="G36" s="54">
        <f>(E36-C36)/C36</f>
        <v>-7.865359872852494E-2</v>
      </c>
      <c r="I36" s="166" t="s">
        <v>146</v>
      </c>
      <c r="J36" s="53">
        <v>53044</v>
      </c>
      <c r="K36" s="54">
        <f>J36/$J$36</f>
        <v>1</v>
      </c>
      <c r="L36" s="53">
        <v>51623</v>
      </c>
      <c r="M36" s="54">
        <f>L36/$L$36</f>
        <v>1</v>
      </c>
      <c r="N36" s="54">
        <f>(L36-J36)/J36</f>
        <v>-2.6789080763140034E-2</v>
      </c>
    </row>
    <row r="37" spans="2:14" ht="15" customHeight="1">
      <c r="B37" s="167" t="s">
        <v>147</v>
      </c>
      <c r="C37" s="59">
        <v>20496</v>
      </c>
      <c r="D37" s="60">
        <f>C37/$C$36</f>
        <v>0.38779989404374482</v>
      </c>
      <c r="E37" s="59">
        <v>20296</v>
      </c>
      <c r="F37" s="60">
        <f>E37/$E$36</f>
        <v>0.41679843926481158</v>
      </c>
      <c r="G37" s="61">
        <f>(E37-C37)/C37</f>
        <v>-9.7580015612802502E-3</v>
      </c>
      <c r="I37" s="167" t="s">
        <v>147</v>
      </c>
      <c r="J37" s="59">
        <v>20332</v>
      </c>
      <c r="K37" s="60">
        <f>J37/$J$36</f>
        <v>0.38330442651383756</v>
      </c>
      <c r="L37" s="59">
        <v>20764</v>
      </c>
      <c r="M37" s="60">
        <f>L37/$L$36</f>
        <v>0.40222381496619725</v>
      </c>
      <c r="N37" s="61">
        <f>(L37-J37)/J37</f>
        <v>2.1247294904583908E-2</v>
      </c>
    </row>
    <row r="38" spans="2:14" ht="15" customHeight="1">
      <c r="B38" s="168" t="s">
        <v>148</v>
      </c>
      <c r="C38" s="175">
        <v>32356</v>
      </c>
      <c r="D38" s="176">
        <f>C38/$C$36</f>
        <v>0.61220010595625518</v>
      </c>
      <c r="E38" s="175">
        <v>28399</v>
      </c>
      <c r="F38" s="176">
        <f>E38/$E$36</f>
        <v>0.58320156073518836</v>
      </c>
      <c r="G38" s="61">
        <f>(E38-C38)/C38</f>
        <v>-0.12229571022376066</v>
      </c>
      <c r="I38" s="168" t="s">
        <v>148</v>
      </c>
      <c r="J38" s="175">
        <v>32712</v>
      </c>
      <c r="K38" s="176">
        <f>J38/$J$36</f>
        <v>0.61669557348616244</v>
      </c>
      <c r="L38" s="175">
        <v>30859</v>
      </c>
      <c r="M38" s="176">
        <f>L38/$L$36</f>
        <v>0.59777618503380281</v>
      </c>
      <c r="N38" s="61">
        <f>(L38-J38)/J38</f>
        <v>-5.6645879188065539E-2</v>
      </c>
    </row>
    <row r="39" spans="2:14" ht="48" customHeight="1">
      <c r="B39" s="63" t="s">
        <v>153</v>
      </c>
      <c r="C39" s="63"/>
      <c r="D39" s="63"/>
      <c r="E39" s="63"/>
      <c r="F39" s="63"/>
      <c r="G39" s="63"/>
      <c r="I39" s="63" t="s">
        <v>153</v>
      </c>
      <c r="J39" s="63"/>
      <c r="K39" s="63"/>
      <c r="L39" s="63"/>
      <c r="M39" s="63"/>
      <c r="N39" s="63"/>
    </row>
    <row r="40" spans="2:14" ht="13.5" thickBot="1">
      <c r="B40" s="44"/>
    </row>
    <row r="41" spans="2:14" ht="30" customHeight="1" thickBot="1">
      <c r="B41" s="12"/>
      <c r="C41" s="12"/>
      <c r="D41" s="12"/>
      <c r="F41" s="12"/>
      <c r="G41" s="41" t="s">
        <v>45</v>
      </c>
      <c r="H41" s="12"/>
      <c r="I41" s="12"/>
      <c r="J41" s="12"/>
      <c r="K41" s="12"/>
    </row>
  </sheetData>
  <mergeCells count="4">
    <mergeCell ref="B5:G5"/>
    <mergeCell ref="I5:N5"/>
    <mergeCell ref="B39:G39"/>
    <mergeCell ref="I39:N39"/>
  </mergeCells>
  <hyperlinks>
    <hyperlink ref="G41" location="'Graf plazas estim zona tipologí'!A1" tooltip="Ir a gráfica" display="Gráfica"/>
  </hyperlinks>
  <printOptions horizontalCentered="1" verticalCentered="1"/>
  <pageMargins left="0.78740157480314965" right="0.5" top="0.78740157480314965" bottom="0.49" header="0" footer="0.19685039370078741"/>
  <pageSetup paperSize="9" scale="87" orientation="landscape" r:id="rId1"/>
  <headerFooter scaleWithDoc="0" alignWithMargins="0">
    <oddHeader>&amp;L&amp;G&amp;RTurismo en Cifras</oddHeader>
    <oddFooter>&amp;CTurismo de Tenerife&amp;R&amp;P</oddFooter>
  </headerFooter>
  <rowBreaks count="2" manualBreakCount="2">
    <brk id="40" min="1" max="7" man="1"/>
    <brk id="90" min="1" max="7" man="1"/>
  </rowBreaks>
  <colBreaks count="1" manualBreakCount="1">
    <brk id="15" max="1048575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64">
    <tabColor rgb="FF000099"/>
    <pageSetUpPr autoPageBreaks="0" fitToPage="1"/>
  </sheetPr>
  <dimension ref="B32:L56"/>
  <sheetViews>
    <sheetView showGridLines="0" showRowColHeaders="0" showOutlineSymbols="0" topLeftCell="A4" zoomScaleNormal="100" workbookViewId="0">
      <selection activeCell="I20" sqref="I20"/>
    </sheetView>
  </sheetViews>
  <sheetFormatPr baseColWidth="10" defaultRowHeight="12.75"/>
  <cols>
    <col min="1" max="1" width="15.7109375" style="2" customWidth="1"/>
    <col min="2" max="8" width="11.42578125" style="2"/>
    <col min="9" max="9" width="12.42578125" style="2" customWidth="1"/>
    <col min="10" max="256" width="11.42578125" style="2"/>
    <col min="257" max="257" width="15.7109375" style="2" customWidth="1"/>
    <col min="258" max="264" width="11.42578125" style="2"/>
    <col min="265" max="265" width="12.42578125" style="2" customWidth="1"/>
    <col min="266" max="512" width="11.42578125" style="2"/>
    <col min="513" max="513" width="15.7109375" style="2" customWidth="1"/>
    <col min="514" max="520" width="11.42578125" style="2"/>
    <col min="521" max="521" width="12.42578125" style="2" customWidth="1"/>
    <col min="522" max="768" width="11.42578125" style="2"/>
    <col min="769" max="769" width="15.7109375" style="2" customWidth="1"/>
    <col min="770" max="776" width="11.42578125" style="2"/>
    <col min="777" max="777" width="12.42578125" style="2" customWidth="1"/>
    <col min="778" max="1024" width="11.42578125" style="2"/>
    <col min="1025" max="1025" width="15.7109375" style="2" customWidth="1"/>
    <col min="1026" max="1032" width="11.42578125" style="2"/>
    <col min="1033" max="1033" width="12.42578125" style="2" customWidth="1"/>
    <col min="1034" max="1280" width="11.42578125" style="2"/>
    <col min="1281" max="1281" width="15.7109375" style="2" customWidth="1"/>
    <col min="1282" max="1288" width="11.42578125" style="2"/>
    <col min="1289" max="1289" width="12.42578125" style="2" customWidth="1"/>
    <col min="1290" max="1536" width="11.42578125" style="2"/>
    <col min="1537" max="1537" width="15.7109375" style="2" customWidth="1"/>
    <col min="1538" max="1544" width="11.42578125" style="2"/>
    <col min="1545" max="1545" width="12.42578125" style="2" customWidth="1"/>
    <col min="1546" max="1792" width="11.42578125" style="2"/>
    <col min="1793" max="1793" width="15.7109375" style="2" customWidth="1"/>
    <col min="1794" max="1800" width="11.42578125" style="2"/>
    <col min="1801" max="1801" width="12.42578125" style="2" customWidth="1"/>
    <col min="1802" max="2048" width="11.42578125" style="2"/>
    <col min="2049" max="2049" width="15.7109375" style="2" customWidth="1"/>
    <col min="2050" max="2056" width="11.42578125" style="2"/>
    <col min="2057" max="2057" width="12.42578125" style="2" customWidth="1"/>
    <col min="2058" max="2304" width="11.42578125" style="2"/>
    <col min="2305" max="2305" width="15.7109375" style="2" customWidth="1"/>
    <col min="2306" max="2312" width="11.42578125" style="2"/>
    <col min="2313" max="2313" width="12.42578125" style="2" customWidth="1"/>
    <col min="2314" max="2560" width="11.42578125" style="2"/>
    <col min="2561" max="2561" width="15.7109375" style="2" customWidth="1"/>
    <col min="2562" max="2568" width="11.42578125" style="2"/>
    <col min="2569" max="2569" width="12.42578125" style="2" customWidth="1"/>
    <col min="2570" max="2816" width="11.42578125" style="2"/>
    <col min="2817" max="2817" width="15.7109375" style="2" customWidth="1"/>
    <col min="2818" max="2824" width="11.42578125" style="2"/>
    <col min="2825" max="2825" width="12.42578125" style="2" customWidth="1"/>
    <col min="2826" max="3072" width="11.42578125" style="2"/>
    <col min="3073" max="3073" width="15.7109375" style="2" customWidth="1"/>
    <col min="3074" max="3080" width="11.42578125" style="2"/>
    <col min="3081" max="3081" width="12.42578125" style="2" customWidth="1"/>
    <col min="3082" max="3328" width="11.42578125" style="2"/>
    <col min="3329" max="3329" width="15.7109375" style="2" customWidth="1"/>
    <col min="3330" max="3336" width="11.42578125" style="2"/>
    <col min="3337" max="3337" width="12.42578125" style="2" customWidth="1"/>
    <col min="3338" max="3584" width="11.42578125" style="2"/>
    <col min="3585" max="3585" width="15.7109375" style="2" customWidth="1"/>
    <col min="3586" max="3592" width="11.42578125" style="2"/>
    <col min="3593" max="3593" width="12.42578125" style="2" customWidth="1"/>
    <col min="3594" max="3840" width="11.42578125" style="2"/>
    <col min="3841" max="3841" width="15.7109375" style="2" customWidth="1"/>
    <col min="3842" max="3848" width="11.42578125" style="2"/>
    <col min="3849" max="3849" width="12.42578125" style="2" customWidth="1"/>
    <col min="3850" max="4096" width="11.42578125" style="2"/>
    <col min="4097" max="4097" width="15.7109375" style="2" customWidth="1"/>
    <col min="4098" max="4104" width="11.42578125" style="2"/>
    <col min="4105" max="4105" width="12.42578125" style="2" customWidth="1"/>
    <col min="4106" max="4352" width="11.42578125" style="2"/>
    <col min="4353" max="4353" width="15.7109375" style="2" customWidth="1"/>
    <col min="4354" max="4360" width="11.42578125" style="2"/>
    <col min="4361" max="4361" width="12.42578125" style="2" customWidth="1"/>
    <col min="4362" max="4608" width="11.42578125" style="2"/>
    <col min="4609" max="4609" width="15.7109375" style="2" customWidth="1"/>
    <col min="4610" max="4616" width="11.42578125" style="2"/>
    <col min="4617" max="4617" width="12.42578125" style="2" customWidth="1"/>
    <col min="4618" max="4864" width="11.42578125" style="2"/>
    <col min="4865" max="4865" width="15.7109375" style="2" customWidth="1"/>
    <col min="4866" max="4872" width="11.42578125" style="2"/>
    <col min="4873" max="4873" width="12.42578125" style="2" customWidth="1"/>
    <col min="4874" max="5120" width="11.42578125" style="2"/>
    <col min="5121" max="5121" width="15.7109375" style="2" customWidth="1"/>
    <col min="5122" max="5128" width="11.42578125" style="2"/>
    <col min="5129" max="5129" width="12.42578125" style="2" customWidth="1"/>
    <col min="5130" max="5376" width="11.42578125" style="2"/>
    <col min="5377" max="5377" width="15.7109375" style="2" customWidth="1"/>
    <col min="5378" max="5384" width="11.42578125" style="2"/>
    <col min="5385" max="5385" width="12.42578125" style="2" customWidth="1"/>
    <col min="5386" max="5632" width="11.42578125" style="2"/>
    <col min="5633" max="5633" width="15.7109375" style="2" customWidth="1"/>
    <col min="5634" max="5640" width="11.42578125" style="2"/>
    <col min="5641" max="5641" width="12.42578125" style="2" customWidth="1"/>
    <col min="5642" max="5888" width="11.42578125" style="2"/>
    <col min="5889" max="5889" width="15.7109375" style="2" customWidth="1"/>
    <col min="5890" max="5896" width="11.42578125" style="2"/>
    <col min="5897" max="5897" width="12.42578125" style="2" customWidth="1"/>
    <col min="5898" max="6144" width="11.42578125" style="2"/>
    <col min="6145" max="6145" width="15.7109375" style="2" customWidth="1"/>
    <col min="6146" max="6152" width="11.42578125" style="2"/>
    <col min="6153" max="6153" width="12.42578125" style="2" customWidth="1"/>
    <col min="6154" max="6400" width="11.42578125" style="2"/>
    <col min="6401" max="6401" width="15.7109375" style="2" customWidth="1"/>
    <col min="6402" max="6408" width="11.42578125" style="2"/>
    <col min="6409" max="6409" width="12.42578125" style="2" customWidth="1"/>
    <col min="6410" max="6656" width="11.42578125" style="2"/>
    <col min="6657" max="6657" width="15.7109375" style="2" customWidth="1"/>
    <col min="6658" max="6664" width="11.42578125" style="2"/>
    <col min="6665" max="6665" width="12.42578125" style="2" customWidth="1"/>
    <col min="6666" max="6912" width="11.42578125" style="2"/>
    <col min="6913" max="6913" width="15.7109375" style="2" customWidth="1"/>
    <col min="6914" max="6920" width="11.42578125" style="2"/>
    <col min="6921" max="6921" width="12.42578125" style="2" customWidth="1"/>
    <col min="6922" max="7168" width="11.42578125" style="2"/>
    <col min="7169" max="7169" width="15.7109375" style="2" customWidth="1"/>
    <col min="7170" max="7176" width="11.42578125" style="2"/>
    <col min="7177" max="7177" width="12.42578125" style="2" customWidth="1"/>
    <col min="7178" max="7424" width="11.42578125" style="2"/>
    <col min="7425" max="7425" width="15.7109375" style="2" customWidth="1"/>
    <col min="7426" max="7432" width="11.42578125" style="2"/>
    <col min="7433" max="7433" width="12.42578125" style="2" customWidth="1"/>
    <col min="7434" max="7680" width="11.42578125" style="2"/>
    <col min="7681" max="7681" width="15.7109375" style="2" customWidth="1"/>
    <col min="7682" max="7688" width="11.42578125" style="2"/>
    <col min="7689" max="7689" width="12.42578125" style="2" customWidth="1"/>
    <col min="7690" max="7936" width="11.42578125" style="2"/>
    <col min="7937" max="7937" width="15.7109375" style="2" customWidth="1"/>
    <col min="7938" max="7944" width="11.42578125" style="2"/>
    <col min="7945" max="7945" width="12.42578125" style="2" customWidth="1"/>
    <col min="7946" max="8192" width="11.42578125" style="2"/>
    <col min="8193" max="8193" width="15.7109375" style="2" customWidth="1"/>
    <col min="8194" max="8200" width="11.42578125" style="2"/>
    <col min="8201" max="8201" width="12.42578125" style="2" customWidth="1"/>
    <col min="8202" max="8448" width="11.42578125" style="2"/>
    <col min="8449" max="8449" width="15.7109375" style="2" customWidth="1"/>
    <col min="8450" max="8456" width="11.42578125" style="2"/>
    <col min="8457" max="8457" width="12.42578125" style="2" customWidth="1"/>
    <col min="8458" max="8704" width="11.42578125" style="2"/>
    <col min="8705" max="8705" width="15.7109375" style="2" customWidth="1"/>
    <col min="8706" max="8712" width="11.42578125" style="2"/>
    <col min="8713" max="8713" width="12.42578125" style="2" customWidth="1"/>
    <col min="8714" max="8960" width="11.42578125" style="2"/>
    <col min="8961" max="8961" width="15.7109375" style="2" customWidth="1"/>
    <col min="8962" max="8968" width="11.42578125" style="2"/>
    <col min="8969" max="8969" width="12.42578125" style="2" customWidth="1"/>
    <col min="8970" max="9216" width="11.42578125" style="2"/>
    <col min="9217" max="9217" width="15.7109375" style="2" customWidth="1"/>
    <col min="9218" max="9224" width="11.42578125" style="2"/>
    <col min="9225" max="9225" width="12.42578125" style="2" customWidth="1"/>
    <col min="9226" max="9472" width="11.42578125" style="2"/>
    <col min="9473" max="9473" width="15.7109375" style="2" customWidth="1"/>
    <col min="9474" max="9480" width="11.42578125" style="2"/>
    <col min="9481" max="9481" width="12.42578125" style="2" customWidth="1"/>
    <col min="9482" max="9728" width="11.42578125" style="2"/>
    <col min="9729" max="9729" width="15.7109375" style="2" customWidth="1"/>
    <col min="9730" max="9736" width="11.42578125" style="2"/>
    <col min="9737" max="9737" width="12.42578125" style="2" customWidth="1"/>
    <col min="9738" max="9984" width="11.42578125" style="2"/>
    <col min="9985" max="9985" width="15.7109375" style="2" customWidth="1"/>
    <col min="9986" max="9992" width="11.42578125" style="2"/>
    <col min="9993" max="9993" width="12.42578125" style="2" customWidth="1"/>
    <col min="9994" max="10240" width="11.42578125" style="2"/>
    <col min="10241" max="10241" width="15.7109375" style="2" customWidth="1"/>
    <col min="10242" max="10248" width="11.42578125" style="2"/>
    <col min="10249" max="10249" width="12.42578125" style="2" customWidth="1"/>
    <col min="10250" max="10496" width="11.42578125" style="2"/>
    <col min="10497" max="10497" width="15.7109375" style="2" customWidth="1"/>
    <col min="10498" max="10504" width="11.42578125" style="2"/>
    <col min="10505" max="10505" width="12.42578125" style="2" customWidth="1"/>
    <col min="10506" max="10752" width="11.42578125" style="2"/>
    <col min="10753" max="10753" width="15.7109375" style="2" customWidth="1"/>
    <col min="10754" max="10760" width="11.42578125" style="2"/>
    <col min="10761" max="10761" width="12.42578125" style="2" customWidth="1"/>
    <col min="10762" max="11008" width="11.42578125" style="2"/>
    <col min="11009" max="11009" width="15.7109375" style="2" customWidth="1"/>
    <col min="11010" max="11016" width="11.42578125" style="2"/>
    <col min="11017" max="11017" width="12.42578125" style="2" customWidth="1"/>
    <col min="11018" max="11264" width="11.42578125" style="2"/>
    <col min="11265" max="11265" width="15.7109375" style="2" customWidth="1"/>
    <col min="11266" max="11272" width="11.42578125" style="2"/>
    <col min="11273" max="11273" width="12.42578125" style="2" customWidth="1"/>
    <col min="11274" max="11520" width="11.42578125" style="2"/>
    <col min="11521" max="11521" width="15.7109375" style="2" customWidth="1"/>
    <col min="11522" max="11528" width="11.42578125" style="2"/>
    <col min="11529" max="11529" width="12.42578125" style="2" customWidth="1"/>
    <col min="11530" max="11776" width="11.42578125" style="2"/>
    <col min="11777" max="11777" width="15.7109375" style="2" customWidth="1"/>
    <col min="11778" max="11784" width="11.42578125" style="2"/>
    <col min="11785" max="11785" width="12.42578125" style="2" customWidth="1"/>
    <col min="11786" max="12032" width="11.42578125" style="2"/>
    <col min="12033" max="12033" width="15.7109375" style="2" customWidth="1"/>
    <col min="12034" max="12040" width="11.42578125" style="2"/>
    <col min="12041" max="12041" width="12.42578125" style="2" customWidth="1"/>
    <col min="12042" max="12288" width="11.42578125" style="2"/>
    <col min="12289" max="12289" width="15.7109375" style="2" customWidth="1"/>
    <col min="12290" max="12296" width="11.42578125" style="2"/>
    <col min="12297" max="12297" width="12.42578125" style="2" customWidth="1"/>
    <col min="12298" max="12544" width="11.42578125" style="2"/>
    <col min="12545" max="12545" width="15.7109375" style="2" customWidth="1"/>
    <col min="12546" max="12552" width="11.42578125" style="2"/>
    <col min="12553" max="12553" width="12.42578125" style="2" customWidth="1"/>
    <col min="12554" max="12800" width="11.42578125" style="2"/>
    <col min="12801" max="12801" width="15.7109375" style="2" customWidth="1"/>
    <col min="12802" max="12808" width="11.42578125" style="2"/>
    <col min="12809" max="12809" width="12.42578125" style="2" customWidth="1"/>
    <col min="12810" max="13056" width="11.42578125" style="2"/>
    <col min="13057" max="13057" width="15.7109375" style="2" customWidth="1"/>
    <col min="13058" max="13064" width="11.42578125" style="2"/>
    <col min="13065" max="13065" width="12.42578125" style="2" customWidth="1"/>
    <col min="13066" max="13312" width="11.42578125" style="2"/>
    <col min="13313" max="13313" width="15.7109375" style="2" customWidth="1"/>
    <col min="13314" max="13320" width="11.42578125" style="2"/>
    <col min="13321" max="13321" width="12.42578125" style="2" customWidth="1"/>
    <col min="13322" max="13568" width="11.42578125" style="2"/>
    <col min="13569" max="13569" width="15.7109375" style="2" customWidth="1"/>
    <col min="13570" max="13576" width="11.42578125" style="2"/>
    <col min="13577" max="13577" width="12.42578125" style="2" customWidth="1"/>
    <col min="13578" max="13824" width="11.42578125" style="2"/>
    <col min="13825" max="13825" width="15.7109375" style="2" customWidth="1"/>
    <col min="13826" max="13832" width="11.42578125" style="2"/>
    <col min="13833" max="13833" width="12.42578125" style="2" customWidth="1"/>
    <col min="13834" max="14080" width="11.42578125" style="2"/>
    <col min="14081" max="14081" width="15.7109375" style="2" customWidth="1"/>
    <col min="14082" max="14088" width="11.42578125" style="2"/>
    <col min="14089" max="14089" width="12.42578125" style="2" customWidth="1"/>
    <col min="14090" max="14336" width="11.42578125" style="2"/>
    <col min="14337" max="14337" width="15.7109375" style="2" customWidth="1"/>
    <col min="14338" max="14344" width="11.42578125" style="2"/>
    <col min="14345" max="14345" width="12.42578125" style="2" customWidth="1"/>
    <col min="14346" max="14592" width="11.42578125" style="2"/>
    <col min="14593" max="14593" width="15.7109375" style="2" customWidth="1"/>
    <col min="14594" max="14600" width="11.42578125" style="2"/>
    <col min="14601" max="14601" width="12.42578125" style="2" customWidth="1"/>
    <col min="14602" max="14848" width="11.42578125" style="2"/>
    <col min="14849" max="14849" width="15.7109375" style="2" customWidth="1"/>
    <col min="14850" max="14856" width="11.42578125" style="2"/>
    <col min="14857" max="14857" width="12.42578125" style="2" customWidth="1"/>
    <col min="14858" max="15104" width="11.42578125" style="2"/>
    <col min="15105" max="15105" width="15.7109375" style="2" customWidth="1"/>
    <col min="15106" max="15112" width="11.42578125" style="2"/>
    <col min="15113" max="15113" width="12.42578125" style="2" customWidth="1"/>
    <col min="15114" max="15360" width="11.42578125" style="2"/>
    <col min="15361" max="15361" width="15.7109375" style="2" customWidth="1"/>
    <col min="15362" max="15368" width="11.42578125" style="2"/>
    <col min="15369" max="15369" width="12.42578125" style="2" customWidth="1"/>
    <col min="15370" max="15616" width="11.42578125" style="2"/>
    <col min="15617" max="15617" width="15.7109375" style="2" customWidth="1"/>
    <col min="15618" max="15624" width="11.42578125" style="2"/>
    <col min="15625" max="15625" width="12.42578125" style="2" customWidth="1"/>
    <col min="15626" max="15872" width="11.42578125" style="2"/>
    <col min="15873" max="15873" width="15.7109375" style="2" customWidth="1"/>
    <col min="15874" max="15880" width="11.42578125" style="2"/>
    <col min="15881" max="15881" width="12.42578125" style="2" customWidth="1"/>
    <col min="15882" max="16128" width="11.42578125" style="2"/>
    <col min="16129" max="16129" width="15.7109375" style="2" customWidth="1"/>
    <col min="16130" max="16136" width="11.42578125" style="2"/>
    <col min="16137" max="16137" width="12.42578125" style="2" customWidth="1"/>
    <col min="16138" max="16384" width="11.42578125" style="2"/>
  </cols>
  <sheetData>
    <row r="32" ht="13.5" thickBot="1"/>
    <row r="33" spans="9:9" ht="16.5" thickBot="1">
      <c r="I33" s="41" t="s">
        <v>60</v>
      </c>
    </row>
    <row r="54" spans="2:12" ht="19.5" customHeight="1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</row>
    <row r="55" spans="2:12" ht="15" customHeight="1"/>
    <row r="56" spans="2:12" ht="30" customHeight="1"/>
  </sheetData>
  <hyperlinks>
    <hyperlink ref="I33" location="'Ofe Aloj Estim zona cat '!A1" tooltip="Ir a tabla" display="Tabla"/>
  </hyperlinks>
  <printOptions horizontalCentered="1" verticalCentered="1"/>
  <pageMargins left="0.78740157480314965" right="0.78740157480314965" top="0.45" bottom="0.46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39">
    <tabColor rgb="FF000099"/>
    <pageSetUpPr autoPageBreaks="0" fitToPage="1"/>
  </sheetPr>
  <dimension ref="B1:I75"/>
  <sheetViews>
    <sheetView showGridLines="0" showOutlineSymbols="0" zoomScaleNormal="100" workbookViewId="0">
      <selection activeCell="I20" sqref="I20"/>
    </sheetView>
  </sheetViews>
  <sheetFormatPr baseColWidth="10" defaultRowHeight="12.75"/>
  <cols>
    <col min="1" max="1" width="15.7109375" style="2" customWidth="1"/>
    <col min="2" max="2" width="18.7109375" style="2" customWidth="1"/>
    <col min="3" max="7" width="10.7109375" style="2" customWidth="1"/>
    <col min="8" max="247" width="11.42578125" style="2"/>
    <col min="248" max="248" width="26.85546875" style="2" customWidth="1"/>
    <col min="249" max="249" width="12.7109375" style="2" customWidth="1"/>
    <col min="250" max="250" width="10.5703125" style="2" customWidth="1"/>
    <col min="251" max="251" width="12.7109375" style="2" customWidth="1"/>
    <col min="252" max="252" width="10.7109375" style="2" customWidth="1"/>
    <col min="253" max="253" width="10.5703125" style="2" customWidth="1"/>
    <col min="254" max="254" width="9.28515625" style="2" customWidth="1"/>
    <col min="255" max="503" width="11.42578125" style="2"/>
    <col min="504" max="504" width="26.85546875" style="2" customWidth="1"/>
    <col min="505" max="505" width="12.7109375" style="2" customWidth="1"/>
    <col min="506" max="506" width="10.5703125" style="2" customWidth="1"/>
    <col min="507" max="507" width="12.7109375" style="2" customWidth="1"/>
    <col min="508" max="508" width="10.7109375" style="2" customWidth="1"/>
    <col min="509" max="509" width="10.5703125" style="2" customWidth="1"/>
    <col min="510" max="510" width="9.28515625" style="2" customWidth="1"/>
    <col min="511" max="759" width="11.42578125" style="2"/>
    <col min="760" max="760" width="26.85546875" style="2" customWidth="1"/>
    <col min="761" max="761" width="12.7109375" style="2" customWidth="1"/>
    <col min="762" max="762" width="10.5703125" style="2" customWidth="1"/>
    <col min="763" max="763" width="12.7109375" style="2" customWidth="1"/>
    <col min="764" max="764" width="10.7109375" style="2" customWidth="1"/>
    <col min="765" max="765" width="10.5703125" style="2" customWidth="1"/>
    <col min="766" max="766" width="9.28515625" style="2" customWidth="1"/>
    <col min="767" max="1015" width="11.42578125" style="2"/>
    <col min="1016" max="1016" width="26.85546875" style="2" customWidth="1"/>
    <col min="1017" max="1017" width="12.7109375" style="2" customWidth="1"/>
    <col min="1018" max="1018" width="10.5703125" style="2" customWidth="1"/>
    <col min="1019" max="1019" width="12.7109375" style="2" customWidth="1"/>
    <col min="1020" max="1020" width="10.7109375" style="2" customWidth="1"/>
    <col min="1021" max="1021" width="10.5703125" style="2" customWidth="1"/>
    <col min="1022" max="1022" width="9.28515625" style="2" customWidth="1"/>
    <col min="1023" max="1271" width="11.42578125" style="2"/>
    <col min="1272" max="1272" width="26.85546875" style="2" customWidth="1"/>
    <col min="1273" max="1273" width="12.7109375" style="2" customWidth="1"/>
    <col min="1274" max="1274" width="10.5703125" style="2" customWidth="1"/>
    <col min="1275" max="1275" width="12.7109375" style="2" customWidth="1"/>
    <col min="1276" max="1276" width="10.7109375" style="2" customWidth="1"/>
    <col min="1277" max="1277" width="10.5703125" style="2" customWidth="1"/>
    <col min="1278" max="1278" width="9.28515625" style="2" customWidth="1"/>
    <col min="1279" max="1527" width="11.42578125" style="2"/>
    <col min="1528" max="1528" width="26.85546875" style="2" customWidth="1"/>
    <col min="1529" max="1529" width="12.7109375" style="2" customWidth="1"/>
    <col min="1530" max="1530" width="10.5703125" style="2" customWidth="1"/>
    <col min="1531" max="1531" width="12.7109375" style="2" customWidth="1"/>
    <col min="1532" max="1532" width="10.7109375" style="2" customWidth="1"/>
    <col min="1533" max="1533" width="10.5703125" style="2" customWidth="1"/>
    <col min="1534" max="1534" width="9.28515625" style="2" customWidth="1"/>
    <col min="1535" max="1783" width="11.42578125" style="2"/>
    <col min="1784" max="1784" width="26.85546875" style="2" customWidth="1"/>
    <col min="1785" max="1785" width="12.7109375" style="2" customWidth="1"/>
    <col min="1786" max="1786" width="10.5703125" style="2" customWidth="1"/>
    <col min="1787" max="1787" width="12.7109375" style="2" customWidth="1"/>
    <col min="1788" max="1788" width="10.7109375" style="2" customWidth="1"/>
    <col min="1789" max="1789" width="10.5703125" style="2" customWidth="1"/>
    <col min="1790" max="1790" width="9.28515625" style="2" customWidth="1"/>
    <col min="1791" max="2039" width="11.42578125" style="2"/>
    <col min="2040" max="2040" width="26.85546875" style="2" customWidth="1"/>
    <col min="2041" max="2041" width="12.7109375" style="2" customWidth="1"/>
    <col min="2042" max="2042" width="10.5703125" style="2" customWidth="1"/>
    <col min="2043" max="2043" width="12.7109375" style="2" customWidth="1"/>
    <col min="2044" max="2044" width="10.7109375" style="2" customWidth="1"/>
    <col min="2045" max="2045" width="10.5703125" style="2" customWidth="1"/>
    <col min="2046" max="2046" width="9.28515625" style="2" customWidth="1"/>
    <col min="2047" max="2295" width="11.42578125" style="2"/>
    <col min="2296" max="2296" width="26.85546875" style="2" customWidth="1"/>
    <col min="2297" max="2297" width="12.7109375" style="2" customWidth="1"/>
    <col min="2298" max="2298" width="10.5703125" style="2" customWidth="1"/>
    <col min="2299" max="2299" width="12.7109375" style="2" customWidth="1"/>
    <col min="2300" max="2300" width="10.7109375" style="2" customWidth="1"/>
    <col min="2301" max="2301" width="10.5703125" style="2" customWidth="1"/>
    <col min="2302" max="2302" width="9.28515625" style="2" customWidth="1"/>
    <col min="2303" max="2551" width="11.42578125" style="2"/>
    <col min="2552" max="2552" width="26.85546875" style="2" customWidth="1"/>
    <col min="2553" max="2553" width="12.7109375" style="2" customWidth="1"/>
    <col min="2554" max="2554" width="10.5703125" style="2" customWidth="1"/>
    <col min="2555" max="2555" width="12.7109375" style="2" customWidth="1"/>
    <col min="2556" max="2556" width="10.7109375" style="2" customWidth="1"/>
    <col min="2557" max="2557" width="10.5703125" style="2" customWidth="1"/>
    <col min="2558" max="2558" width="9.28515625" style="2" customWidth="1"/>
    <col min="2559" max="2807" width="11.42578125" style="2"/>
    <col min="2808" max="2808" width="26.85546875" style="2" customWidth="1"/>
    <col min="2809" max="2809" width="12.7109375" style="2" customWidth="1"/>
    <col min="2810" max="2810" width="10.5703125" style="2" customWidth="1"/>
    <col min="2811" max="2811" width="12.7109375" style="2" customWidth="1"/>
    <col min="2812" max="2812" width="10.7109375" style="2" customWidth="1"/>
    <col min="2813" max="2813" width="10.5703125" style="2" customWidth="1"/>
    <col min="2814" max="2814" width="9.28515625" style="2" customWidth="1"/>
    <col min="2815" max="3063" width="11.42578125" style="2"/>
    <col min="3064" max="3064" width="26.85546875" style="2" customWidth="1"/>
    <col min="3065" max="3065" width="12.7109375" style="2" customWidth="1"/>
    <col min="3066" max="3066" width="10.5703125" style="2" customWidth="1"/>
    <col min="3067" max="3067" width="12.7109375" style="2" customWidth="1"/>
    <col min="3068" max="3068" width="10.7109375" style="2" customWidth="1"/>
    <col min="3069" max="3069" width="10.5703125" style="2" customWidth="1"/>
    <col min="3070" max="3070" width="9.28515625" style="2" customWidth="1"/>
    <col min="3071" max="3319" width="11.42578125" style="2"/>
    <col min="3320" max="3320" width="26.85546875" style="2" customWidth="1"/>
    <col min="3321" max="3321" width="12.7109375" style="2" customWidth="1"/>
    <col min="3322" max="3322" width="10.5703125" style="2" customWidth="1"/>
    <col min="3323" max="3323" width="12.7109375" style="2" customWidth="1"/>
    <col min="3324" max="3324" width="10.7109375" style="2" customWidth="1"/>
    <col min="3325" max="3325" width="10.5703125" style="2" customWidth="1"/>
    <col min="3326" max="3326" width="9.28515625" style="2" customWidth="1"/>
    <col min="3327" max="3575" width="11.42578125" style="2"/>
    <col min="3576" max="3576" width="26.85546875" style="2" customWidth="1"/>
    <col min="3577" max="3577" width="12.7109375" style="2" customWidth="1"/>
    <col min="3578" max="3578" width="10.5703125" style="2" customWidth="1"/>
    <col min="3579" max="3579" width="12.7109375" style="2" customWidth="1"/>
    <col min="3580" max="3580" width="10.7109375" style="2" customWidth="1"/>
    <col min="3581" max="3581" width="10.5703125" style="2" customWidth="1"/>
    <col min="3582" max="3582" width="9.28515625" style="2" customWidth="1"/>
    <col min="3583" max="3831" width="11.42578125" style="2"/>
    <col min="3832" max="3832" width="26.85546875" style="2" customWidth="1"/>
    <col min="3833" max="3833" width="12.7109375" style="2" customWidth="1"/>
    <col min="3834" max="3834" width="10.5703125" style="2" customWidth="1"/>
    <col min="3835" max="3835" width="12.7109375" style="2" customWidth="1"/>
    <col min="3836" max="3836" width="10.7109375" style="2" customWidth="1"/>
    <col min="3837" max="3837" width="10.5703125" style="2" customWidth="1"/>
    <col min="3838" max="3838" width="9.28515625" style="2" customWidth="1"/>
    <col min="3839" max="4087" width="11.42578125" style="2"/>
    <col min="4088" max="4088" width="26.85546875" style="2" customWidth="1"/>
    <col min="4089" max="4089" width="12.7109375" style="2" customWidth="1"/>
    <col min="4090" max="4090" width="10.5703125" style="2" customWidth="1"/>
    <col min="4091" max="4091" width="12.7109375" style="2" customWidth="1"/>
    <col min="4092" max="4092" width="10.7109375" style="2" customWidth="1"/>
    <col min="4093" max="4093" width="10.5703125" style="2" customWidth="1"/>
    <col min="4094" max="4094" width="9.28515625" style="2" customWidth="1"/>
    <col min="4095" max="4343" width="11.42578125" style="2"/>
    <col min="4344" max="4344" width="26.85546875" style="2" customWidth="1"/>
    <col min="4345" max="4345" width="12.7109375" style="2" customWidth="1"/>
    <col min="4346" max="4346" width="10.5703125" style="2" customWidth="1"/>
    <col min="4347" max="4347" width="12.7109375" style="2" customWidth="1"/>
    <col min="4348" max="4348" width="10.7109375" style="2" customWidth="1"/>
    <col min="4349" max="4349" width="10.5703125" style="2" customWidth="1"/>
    <col min="4350" max="4350" width="9.28515625" style="2" customWidth="1"/>
    <col min="4351" max="4599" width="11.42578125" style="2"/>
    <col min="4600" max="4600" width="26.85546875" style="2" customWidth="1"/>
    <col min="4601" max="4601" width="12.7109375" style="2" customWidth="1"/>
    <col min="4602" max="4602" width="10.5703125" style="2" customWidth="1"/>
    <col min="4603" max="4603" width="12.7109375" style="2" customWidth="1"/>
    <col min="4604" max="4604" width="10.7109375" style="2" customWidth="1"/>
    <col min="4605" max="4605" width="10.5703125" style="2" customWidth="1"/>
    <col min="4606" max="4606" width="9.28515625" style="2" customWidth="1"/>
    <col min="4607" max="4855" width="11.42578125" style="2"/>
    <col min="4856" max="4856" width="26.85546875" style="2" customWidth="1"/>
    <col min="4857" max="4857" width="12.7109375" style="2" customWidth="1"/>
    <col min="4858" max="4858" width="10.5703125" style="2" customWidth="1"/>
    <col min="4859" max="4859" width="12.7109375" style="2" customWidth="1"/>
    <col min="4860" max="4860" width="10.7109375" style="2" customWidth="1"/>
    <col min="4861" max="4861" width="10.5703125" style="2" customWidth="1"/>
    <col min="4862" max="4862" width="9.28515625" style="2" customWidth="1"/>
    <col min="4863" max="5111" width="11.42578125" style="2"/>
    <col min="5112" max="5112" width="26.85546875" style="2" customWidth="1"/>
    <col min="5113" max="5113" width="12.7109375" style="2" customWidth="1"/>
    <col min="5114" max="5114" width="10.5703125" style="2" customWidth="1"/>
    <col min="5115" max="5115" width="12.7109375" style="2" customWidth="1"/>
    <col min="5116" max="5116" width="10.7109375" style="2" customWidth="1"/>
    <col min="5117" max="5117" width="10.5703125" style="2" customWidth="1"/>
    <col min="5118" max="5118" width="9.28515625" style="2" customWidth="1"/>
    <col min="5119" max="5367" width="11.42578125" style="2"/>
    <col min="5368" max="5368" width="26.85546875" style="2" customWidth="1"/>
    <col min="5369" max="5369" width="12.7109375" style="2" customWidth="1"/>
    <col min="5370" max="5370" width="10.5703125" style="2" customWidth="1"/>
    <col min="5371" max="5371" width="12.7109375" style="2" customWidth="1"/>
    <col min="5372" max="5372" width="10.7109375" style="2" customWidth="1"/>
    <col min="5373" max="5373" width="10.5703125" style="2" customWidth="1"/>
    <col min="5374" max="5374" width="9.28515625" style="2" customWidth="1"/>
    <col min="5375" max="5623" width="11.42578125" style="2"/>
    <col min="5624" max="5624" width="26.85546875" style="2" customWidth="1"/>
    <col min="5625" max="5625" width="12.7109375" style="2" customWidth="1"/>
    <col min="5626" max="5626" width="10.5703125" style="2" customWidth="1"/>
    <col min="5627" max="5627" width="12.7109375" style="2" customWidth="1"/>
    <col min="5628" max="5628" width="10.7109375" style="2" customWidth="1"/>
    <col min="5629" max="5629" width="10.5703125" style="2" customWidth="1"/>
    <col min="5630" max="5630" width="9.28515625" style="2" customWidth="1"/>
    <col min="5631" max="5879" width="11.42578125" style="2"/>
    <col min="5880" max="5880" width="26.85546875" style="2" customWidth="1"/>
    <col min="5881" max="5881" width="12.7109375" style="2" customWidth="1"/>
    <col min="5882" max="5882" width="10.5703125" style="2" customWidth="1"/>
    <col min="5883" max="5883" width="12.7109375" style="2" customWidth="1"/>
    <col min="5884" max="5884" width="10.7109375" style="2" customWidth="1"/>
    <col min="5885" max="5885" width="10.5703125" style="2" customWidth="1"/>
    <col min="5886" max="5886" width="9.28515625" style="2" customWidth="1"/>
    <col min="5887" max="6135" width="11.42578125" style="2"/>
    <col min="6136" max="6136" width="26.85546875" style="2" customWidth="1"/>
    <col min="6137" max="6137" width="12.7109375" style="2" customWidth="1"/>
    <col min="6138" max="6138" width="10.5703125" style="2" customWidth="1"/>
    <col min="6139" max="6139" width="12.7109375" style="2" customWidth="1"/>
    <col min="6140" max="6140" width="10.7109375" style="2" customWidth="1"/>
    <col min="6141" max="6141" width="10.5703125" style="2" customWidth="1"/>
    <col min="6142" max="6142" width="9.28515625" style="2" customWidth="1"/>
    <col min="6143" max="6391" width="11.42578125" style="2"/>
    <col min="6392" max="6392" width="26.85546875" style="2" customWidth="1"/>
    <col min="6393" max="6393" width="12.7109375" style="2" customWidth="1"/>
    <col min="6394" max="6394" width="10.5703125" style="2" customWidth="1"/>
    <col min="6395" max="6395" width="12.7109375" style="2" customWidth="1"/>
    <col min="6396" max="6396" width="10.7109375" style="2" customWidth="1"/>
    <col min="6397" max="6397" width="10.5703125" style="2" customWidth="1"/>
    <col min="6398" max="6398" width="9.28515625" style="2" customWidth="1"/>
    <col min="6399" max="6647" width="11.42578125" style="2"/>
    <col min="6648" max="6648" width="26.85546875" style="2" customWidth="1"/>
    <col min="6649" max="6649" width="12.7109375" style="2" customWidth="1"/>
    <col min="6650" max="6650" width="10.5703125" style="2" customWidth="1"/>
    <col min="6651" max="6651" width="12.7109375" style="2" customWidth="1"/>
    <col min="6652" max="6652" width="10.7109375" style="2" customWidth="1"/>
    <col min="6653" max="6653" width="10.5703125" style="2" customWidth="1"/>
    <col min="6654" max="6654" width="9.28515625" style="2" customWidth="1"/>
    <col min="6655" max="6903" width="11.42578125" style="2"/>
    <col min="6904" max="6904" width="26.85546875" style="2" customWidth="1"/>
    <col min="6905" max="6905" width="12.7109375" style="2" customWidth="1"/>
    <col min="6906" max="6906" width="10.5703125" style="2" customWidth="1"/>
    <col min="6907" max="6907" width="12.7109375" style="2" customWidth="1"/>
    <col min="6908" max="6908" width="10.7109375" style="2" customWidth="1"/>
    <col min="6909" max="6909" width="10.5703125" style="2" customWidth="1"/>
    <col min="6910" max="6910" width="9.28515625" style="2" customWidth="1"/>
    <col min="6911" max="7159" width="11.42578125" style="2"/>
    <col min="7160" max="7160" width="26.85546875" style="2" customWidth="1"/>
    <col min="7161" max="7161" width="12.7109375" style="2" customWidth="1"/>
    <col min="7162" max="7162" width="10.5703125" style="2" customWidth="1"/>
    <col min="7163" max="7163" width="12.7109375" style="2" customWidth="1"/>
    <col min="7164" max="7164" width="10.7109375" style="2" customWidth="1"/>
    <col min="7165" max="7165" width="10.5703125" style="2" customWidth="1"/>
    <col min="7166" max="7166" width="9.28515625" style="2" customWidth="1"/>
    <col min="7167" max="7415" width="11.42578125" style="2"/>
    <col min="7416" max="7416" width="26.85546875" style="2" customWidth="1"/>
    <col min="7417" max="7417" width="12.7109375" style="2" customWidth="1"/>
    <col min="7418" max="7418" width="10.5703125" style="2" customWidth="1"/>
    <col min="7419" max="7419" width="12.7109375" style="2" customWidth="1"/>
    <col min="7420" max="7420" width="10.7109375" style="2" customWidth="1"/>
    <col min="7421" max="7421" width="10.5703125" style="2" customWidth="1"/>
    <col min="7422" max="7422" width="9.28515625" style="2" customWidth="1"/>
    <col min="7423" max="7671" width="11.42578125" style="2"/>
    <col min="7672" max="7672" width="26.85546875" style="2" customWidth="1"/>
    <col min="7673" max="7673" width="12.7109375" style="2" customWidth="1"/>
    <col min="7674" max="7674" width="10.5703125" style="2" customWidth="1"/>
    <col min="7675" max="7675" width="12.7109375" style="2" customWidth="1"/>
    <col min="7676" max="7676" width="10.7109375" style="2" customWidth="1"/>
    <col min="7677" max="7677" width="10.5703125" style="2" customWidth="1"/>
    <col min="7678" max="7678" width="9.28515625" style="2" customWidth="1"/>
    <col min="7679" max="7927" width="11.42578125" style="2"/>
    <col min="7928" max="7928" width="26.85546875" style="2" customWidth="1"/>
    <col min="7929" max="7929" width="12.7109375" style="2" customWidth="1"/>
    <col min="7930" max="7930" width="10.5703125" style="2" customWidth="1"/>
    <col min="7931" max="7931" width="12.7109375" style="2" customWidth="1"/>
    <col min="7932" max="7932" width="10.7109375" style="2" customWidth="1"/>
    <col min="7933" max="7933" width="10.5703125" style="2" customWidth="1"/>
    <col min="7934" max="7934" width="9.28515625" style="2" customWidth="1"/>
    <col min="7935" max="8183" width="11.42578125" style="2"/>
    <col min="8184" max="8184" width="26.85546875" style="2" customWidth="1"/>
    <col min="8185" max="8185" width="12.7109375" style="2" customWidth="1"/>
    <col min="8186" max="8186" width="10.5703125" style="2" customWidth="1"/>
    <col min="8187" max="8187" width="12.7109375" style="2" customWidth="1"/>
    <col min="8188" max="8188" width="10.7109375" style="2" customWidth="1"/>
    <col min="8189" max="8189" width="10.5703125" style="2" customWidth="1"/>
    <col min="8190" max="8190" width="9.28515625" style="2" customWidth="1"/>
    <col min="8191" max="8439" width="11.42578125" style="2"/>
    <col min="8440" max="8440" width="26.85546875" style="2" customWidth="1"/>
    <col min="8441" max="8441" width="12.7109375" style="2" customWidth="1"/>
    <col min="8442" max="8442" width="10.5703125" style="2" customWidth="1"/>
    <col min="8443" max="8443" width="12.7109375" style="2" customWidth="1"/>
    <col min="8444" max="8444" width="10.7109375" style="2" customWidth="1"/>
    <col min="8445" max="8445" width="10.5703125" style="2" customWidth="1"/>
    <col min="8446" max="8446" width="9.28515625" style="2" customWidth="1"/>
    <col min="8447" max="8695" width="11.42578125" style="2"/>
    <col min="8696" max="8696" width="26.85546875" style="2" customWidth="1"/>
    <col min="8697" max="8697" width="12.7109375" style="2" customWidth="1"/>
    <col min="8698" max="8698" width="10.5703125" style="2" customWidth="1"/>
    <col min="8699" max="8699" width="12.7109375" style="2" customWidth="1"/>
    <col min="8700" max="8700" width="10.7109375" style="2" customWidth="1"/>
    <col min="8701" max="8701" width="10.5703125" style="2" customWidth="1"/>
    <col min="8702" max="8702" width="9.28515625" style="2" customWidth="1"/>
    <col min="8703" max="8951" width="11.42578125" style="2"/>
    <col min="8952" max="8952" width="26.85546875" style="2" customWidth="1"/>
    <col min="8953" max="8953" width="12.7109375" style="2" customWidth="1"/>
    <col min="8954" max="8954" width="10.5703125" style="2" customWidth="1"/>
    <col min="8955" max="8955" width="12.7109375" style="2" customWidth="1"/>
    <col min="8956" max="8956" width="10.7109375" style="2" customWidth="1"/>
    <col min="8957" max="8957" width="10.5703125" style="2" customWidth="1"/>
    <col min="8958" max="8958" width="9.28515625" style="2" customWidth="1"/>
    <col min="8959" max="9207" width="11.42578125" style="2"/>
    <col min="9208" max="9208" width="26.85546875" style="2" customWidth="1"/>
    <col min="9209" max="9209" width="12.7109375" style="2" customWidth="1"/>
    <col min="9210" max="9210" width="10.5703125" style="2" customWidth="1"/>
    <col min="9211" max="9211" width="12.7109375" style="2" customWidth="1"/>
    <col min="9212" max="9212" width="10.7109375" style="2" customWidth="1"/>
    <col min="9213" max="9213" width="10.5703125" style="2" customWidth="1"/>
    <col min="9214" max="9214" width="9.28515625" style="2" customWidth="1"/>
    <col min="9215" max="9463" width="11.42578125" style="2"/>
    <col min="9464" max="9464" width="26.85546875" style="2" customWidth="1"/>
    <col min="9465" max="9465" width="12.7109375" style="2" customWidth="1"/>
    <col min="9466" max="9466" width="10.5703125" style="2" customWidth="1"/>
    <col min="9467" max="9467" width="12.7109375" style="2" customWidth="1"/>
    <col min="9468" max="9468" width="10.7109375" style="2" customWidth="1"/>
    <col min="9469" max="9469" width="10.5703125" style="2" customWidth="1"/>
    <col min="9470" max="9470" width="9.28515625" style="2" customWidth="1"/>
    <col min="9471" max="9719" width="11.42578125" style="2"/>
    <col min="9720" max="9720" width="26.85546875" style="2" customWidth="1"/>
    <col min="9721" max="9721" width="12.7109375" style="2" customWidth="1"/>
    <col min="9722" max="9722" width="10.5703125" style="2" customWidth="1"/>
    <col min="9723" max="9723" width="12.7109375" style="2" customWidth="1"/>
    <col min="9724" max="9724" width="10.7109375" style="2" customWidth="1"/>
    <col min="9725" max="9725" width="10.5703125" style="2" customWidth="1"/>
    <col min="9726" max="9726" width="9.28515625" style="2" customWidth="1"/>
    <col min="9727" max="9975" width="11.42578125" style="2"/>
    <col min="9976" max="9976" width="26.85546875" style="2" customWidth="1"/>
    <col min="9977" max="9977" width="12.7109375" style="2" customWidth="1"/>
    <col min="9978" max="9978" width="10.5703125" style="2" customWidth="1"/>
    <col min="9979" max="9979" width="12.7109375" style="2" customWidth="1"/>
    <col min="9980" max="9980" width="10.7109375" style="2" customWidth="1"/>
    <col min="9981" max="9981" width="10.5703125" style="2" customWidth="1"/>
    <col min="9982" max="9982" width="9.28515625" style="2" customWidth="1"/>
    <col min="9983" max="10231" width="11.42578125" style="2"/>
    <col min="10232" max="10232" width="26.85546875" style="2" customWidth="1"/>
    <col min="10233" max="10233" width="12.7109375" style="2" customWidth="1"/>
    <col min="10234" max="10234" width="10.5703125" style="2" customWidth="1"/>
    <col min="10235" max="10235" width="12.7109375" style="2" customWidth="1"/>
    <col min="10236" max="10236" width="10.7109375" style="2" customWidth="1"/>
    <col min="10237" max="10237" width="10.5703125" style="2" customWidth="1"/>
    <col min="10238" max="10238" width="9.28515625" style="2" customWidth="1"/>
    <col min="10239" max="10487" width="11.42578125" style="2"/>
    <col min="10488" max="10488" width="26.85546875" style="2" customWidth="1"/>
    <col min="10489" max="10489" width="12.7109375" style="2" customWidth="1"/>
    <col min="10490" max="10490" width="10.5703125" style="2" customWidth="1"/>
    <col min="10491" max="10491" width="12.7109375" style="2" customWidth="1"/>
    <col min="10492" max="10492" width="10.7109375" style="2" customWidth="1"/>
    <col min="10493" max="10493" width="10.5703125" style="2" customWidth="1"/>
    <col min="10494" max="10494" width="9.28515625" style="2" customWidth="1"/>
    <col min="10495" max="10743" width="11.42578125" style="2"/>
    <col min="10744" max="10744" width="26.85546875" style="2" customWidth="1"/>
    <col min="10745" max="10745" width="12.7109375" style="2" customWidth="1"/>
    <col min="10746" max="10746" width="10.5703125" style="2" customWidth="1"/>
    <col min="10747" max="10747" width="12.7109375" style="2" customWidth="1"/>
    <col min="10748" max="10748" width="10.7109375" style="2" customWidth="1"/>
    <col min="10749" max="10749" width="10.5703125" style="2" customWidth="1"/>
    <col min="10750" max="10750" width="9.28515625" style="2" customWidth="1"/>
    <col min="10751" max="10999" width="11.42578125" style="2"/>
    <col min="11000" max="11000" width="26.85546875" style="2" customWidth="1"/>
    <col min="11001" max="11001" width="12.7109375" style="2" customWidth="1"/>
    <col min="11002" max="11002" width="10.5703125" style="2" customWidth="1"/>
    <col min="11003" max="11003" width="12.7109375" style="2" customWidth="1"/>
    <col min="11004" max="11004" width="10.7109375" style="2" customWidth="1"/>
    <col min="11005" max="11005" width="10.5703125" style="2" customWidth="1"/>
    <col min="11006" max="11006" width="9.28515625" style="2" customWidth="1"/>
    <col min="11007" max="11255" width="11.42578125" style="2"/>
    <col min="11256" max="11256" width="26.85546875" style="2" customWidth="1"/>
    <col min="11257" max="11257" width="12.7109375" style="2" customWidth="1"/>
    <col min="11258" max="11258" width="10.5703125" style="2" customWidth="1"/>
    <col min="11259" max="11259" width="12.7109375" style="2" customWidth="1"/>
    <col min="11260" max="11260" width="10.7109375" style="2" customWidth="1"/>
    <col min="11261" max="11261" width="10.5703125" style="2" customWidth="1"/>
    <col min="11262" max="11262" width="9.28515625" style="2" customWidth="1"/>
    <col min="11263" max="11511" width="11.42578125" style="2"/>
    <col min="11512" max="11512" width="26.85546875" style="2" customWidth="1"/>
    <col min="11513" max="11513" width="12.7109375" style="2" customWidth="1"/>
    <col min="11514" max="11514" width="10.5703125" style="2" customWidth="1"/>
    <col min="11515" max="11515" width="12.7109375" style="2" customWidth="1"/>
    <col min="11516" max="11516" width="10.7109375" style="2" customWidth="1"/>
    <col min="11517" max="11517" width="10.5703125" style="2" customWidth="1"/>
    <col min="11518" max="11518" width="9.28515625" style="2" customWidth="1"/>
    <col min="11519" max="11767" width="11.42578125" style="2"/>
    <col min="11768" max="11768" width="26.85546875" style="2" customWidth="1"/>
    <col min="11769" max="11769" width="12.7109375" style="2" customWidth="1"/>
    <col min="11770" max="11770" width="10.5703125" style="2" customWidth="1"/>
    <col min="11771" max="11771" width="12.7109375" style="2" customWidth="1"/>
    <col min="11772" max="11772" width="10.7109375" style="2" customWidth="1"/>
    <col min="11773" max="11773" width="10.5703125" style="2" customWidth="1"/>
    <col min="11774" max="11774" width="9.28515625" style="2" customWidth="1"/>
    <col min="11775" max="12023" width="11.42578125" style="2"/>
    <col min="12024" max="12024" width="26.85546875" style="2" customWidth="1"/>
    <col min="12025" max="12025" width="12.7109375" style="2" customWidth="1"/>
    <col min="12026" max="12026" width="10.5703125" style="2" customWidth="1"/>
    <col min="12027" max="12027" width="12.7109375" style="2" customWidth="1"/>
    <col min="12028" max="12028" width="10.7109375" style="2" customWidth="1"/>
    <col min="12029" max="12029" width="10.5703125" style="2" customWidth="1"/>
    <col min="12030" max="12030" width="9.28515625" style="2" customWidth="1"/>
    <col min="12031" max="12279" width="11.42578125" style="2"/>
    <col min="12280" max="12280" width="26.85546875" style="2" customWidth="1"/>
    <col min="12281" max="12281" width="12.7109375" style="2" customWidth="1"/>
    <col min="12282" max="12282" width="10.5703125" style="2" customWidth="1"/>
    <col min="12283" max="12283" width="12.7109375" style="2" customWidth="1"/>
    <col min="12284" max="12284" width="10.7109375" style="2" customWidth="1"/>
    <col min="12285" max="12285" width="10.5703125" style="2" customWidth="1"/>
    <col min="12286" max="12286" width="9.28515625" style="2" customWidth="1"/>
    <col min="12287" max="12535" width="11.42578125" style="2"/>
    <col min="12536" max="12536" width="26.85546875" style="2" customWidth="1"/>
    <col min="12537" max="12537" width="12.7109375" style="2" customWidth="1"/>
    <col min="12538" max="12538" width="10.5703125" style="2" customWidth="1"/>
    <col min="12539" max="12539" width="12.7109375" style="2" customWidth="1"/>
    <col min="12540" max="12540" width="10.7109375" style="2" customWidth="1"/>
    <col min="12541" max="12541" width="10.5703125" style="2" customWidth="1"/>
    <col min="12542" max="12542" width="9.28515625" style="2" customWidth="1"/>
    <col min="12543" max="12791" width="11.42578125" style="2"/>
    <col min="12792" max="12792" width="26.85546875" style="2" customWidth="1"/>
    <col min="12793" max="12793" width="12.7109375" style="2" customWidth="1"/>
    <col min="12794" max="12794" width="10.5703125" style="2" customWidth="1"/>
    <col min="12795" max="12795" width="12.7109375" style="2" customWidth="1"/>
    <col min="12796" max="12796" width="10.7109375" style="2" customWidth="1"/>
    <col min="12797" max="12797" width="10.5703125" style="2" customWidth="1"/>
    <col min="12798" max="12798" width="9.28515625" style="2" customWidth="1"/>
    <col min="12799" max="13047" width="11.42578125" style="2"/>
    <col min="13048" max="13048" width="26.85546875" style="2" customWidth="1"/>
    <col min="13049" max="13049" width="12.7109375" style="2" customWidth="1"/>
    <col min="13050" max="13050" width="10.5703125" style="2" customWidth="1"/>
    <col min="13051" max="13051" width="12.7109375" style="2" customWidth="1"/>
    <col min="13052" max="13052" width="10.7109375" style="2" customWidth="1"/>
    <col min="13053" max="13053" width="10.5703125" style="2" customWidth="1"/>
    <col min="13054" max="13054" width="9.28515625" style="2" customWidth="1"/>
    <col min="13055" max="13303" width="11.42578125" style="2"/>
    <col min="13304" max="13304" width="26.85546875" style="2" customWidth="1"/>
    <col min="13305" max="13305" width="12.7109375" style="2" customWidth="1"/>
    <col min="13306" max="13306" width="10.5703125" style="2" customWidth="1"/>
    <col min="13307" max="13307" width="12.7109375" style="2" customWidth="1"/>
    <col min="13308" max="13308" width="10.7109375" style="2" customWidth="1"/>
    <col min="13309" max="13309" width="10.5703125" style="2" customWidth="1"/>
    <col min="13310" max="13310" width="9.28515625" style="2" customWidth="1"/>
    <col min="13311" max="13559" width="11.42578125" style="2"/>
    <col min="13560" max="13560" width="26.85546875" style="2" customWidth="1"/>
    <col min="13561" max="13561" width="12.7109375" style="2" customWidth="1"/>
    <col min="13562" max="13562" width="10.5703125" style="2" customWidth="1"/>
    <col min="13563" max="13563" width="12.7109375" style="2" customWidth="1"/>
    <col min="13564" max="13564" width="10.7109375" style="2" customWidth="1"/>
    <col min="13565" max="13565" width="10.5703125" style="2" customWidth="1"/>
    <col min="13566" max="13566" width="9.28515625" style="2" customWidth="1"/>
    <col min="13567" max="13815" width="11.42578125" style="2"/>
    <col min="13816" max="13816" width="26.85546875" style="2" customWidth="1"/>
    <col min="13817" max="13817" width="12.7109375" style="2" customWidth="1"/>
    <col min="13818" max="13818" width="10.5703125" style="2" customWidth="1"/>
    <col min="13819" max="13819" width="12.7109375" style="2" customWidth="1"/>
    <col min="13820" max="13820" width="10.7109375" style="2" customWidth="1"/>
    <col min="13821" max="13821" width="10.5703125" style="2" customWidth="1"/>
    <col min="13822" max="13822" width="9.28515625" style="2" customWidth="1"/>
    <col min="13823" max="14071" width="11.42578125" style="2"/>
    <col min="14072" max="14072" width="26.85546875" style="2" customWidth="1"/>
    <col min="14073" max="14073" width="12.7109375" style="2" customWidth="1"/>
    <col min="14074" max="14074" width="10.5703125" style="2" customWidth="1"/>
    <col min="14075" max="14075" width="12.7109375" style="2" customWidth="1"/>
    <col min="14076" max="14076" width="10.7109375" style="2" customWidth="1"/>
    <col min="14077" max="14077" width="10.5703125" style="2" customWidth="1"/>
    <col min="14078" max="14078" width="9.28515625" style="2" customWidth="1"/>
    <col min="14079" max="14327" width="11.42578125" style="2"/>
    <col min="14328" max="14328" width="26.85546875" style="2" customWidth="1"/>
    <col min="14329" max="14329" width="12.7109375" style="2" customWidth="1"/>
    <col min="14330" max="14330" width="10.5703125" style="2" customWidth="1"/>
    <col min="14331" max="14331" width="12.7109375" style="2" customWidth="1"/>
    <col min="14332" max="14332" width="10.7109375" style="2" customWidth="1"/>
    <col min="14333" max="14333" width="10.5703125" style="2" customWidth="1"/>
    <col min="14334" max="14334" width="9.28515625" style="2" customWidth="1"/>
    <col min="14335" max="14583" width="11.42578125" style="2"/>
    <col min="14584" max="14584" width="26.85546875" style="2" customWidth="1"/>
    <col min="14585" max="14585" width="12.7109375" style="2" customWidth="1"/>
    <col min="14586" max="14586" width="10.5703125" style="2" customWidth="1"/>
    <col min="14587" max="14587" width="12.7109375" style="2" customWidth="1"/>
    <col min="14588" max="14588" width="10.7109375" style="2" customWidth="1"/>
    <col min="14589" max="14589" width="10.5703125" style="2" customWidth="1"/>
    <col min="14590" max="14590" width="9.28515625" style="2" customWidth="1"/>
    <col min="14591" max="14839" width="11.42578125" style="2"/>
    <col min="14840" max="14840" width="26.85546875" style="2" customWidth="1"/>
    <col min="14841" max="14841" width="12.7109375" style="2" customWidth="1"/>
    <col min="14842" max="14842" width="10.5703125" style="2" customWidth="1"/>
    <col min="14843" max="14843" width="12.7109375" style="2" customWidth="1"/>
    <col min="14844" max="14844" width="10.7109375" style="2" customWidth="1"/>
    <col min="14845" max="14845" width="10.5703125" style="2" customWidth="1"/>
    <col min="14846" max="14846" width="9.28515625" style="2" customWidth="1"/>
    <col min="14847" max="15095" width="11.42578125" style="2"/>
    <col min="15096" max="15096" width="26.85546875" style="2" customWidth="1"/>
    <col min="15097" max="15097" width="12.7109375" style="2" customWidth="1"/>
    <col min="15098" max="15098" width="10.5703125" style="2" customWidth="1"/>
    <col min="15099" max="15099" width="12.7109375" style="2" customWidth="1"/>
    <col min="15100" max="15100" width="10.7109375" style="2" customWidth="1"/>
    <col min="15101" max="15101" width="10.5703125" style="2" customWidth="1"/>
    <col min="15102" max="15102" width="9.28515625" style="2" customWidth="1"/>
    <col min="15103" max="15351" width="11.42578125" style="2"/>
    <col min="15352" max="15352" width="26.85546875" style="2" customWidth="1"/>
    <col min="15353" max="15353" width="12.7109375" style="2" customWidth="1"/>
    <col min="15354" max="15354" width="10.5703125" style="2" customWidth="1"/>
    <col min="15355" max="15355" width="12.7109375" style="2" customWidth="1"/>
    <col min="15356" max="15356" width="10.7109375" style="2" customWidth="1"/>
    <col min="15357" max="15357" width="10.5703125" style="2" customWidth="1"/>
    <col min="15358" max="15358" width="9.28515625" style="2" customWidth="1"/>
    <col min="15359" max="15607" width="11.42578125" style="2"/>
    <col min="15608" max="15608" width="26.85546875" style="2" customWidth="1"/>
    <col min="15609" max="15609" width="12.7109375" style="2" customWidth="1"/>
    <col min="15610" max="15610" width="10.5703125" style="2" customWidth="1"/>
    <col min="15611" max="15611" width="12.7109375" style="2" customWidth="1"/>
    <col min="15612" max="15612" width="10.7109375" style="2" customWidth="1"/>
    <col min="15613" max="15613" width="10.5703125" style="2" customWidth="1"/>
    <col min="15614" max="15614" width="9.28515625" style="2" customWidth="1"/>
    <col min="15615" max="15863" width="11.42578125" style="2"/>
    <col min="15864" max="15864" width="26.85546875" style="2" customWidth="1"/>
    <col min="15865" max="15865" width="12.7109375" style="2" customWidth="1"/>
    <col min="15866" max="15866" width="10.5703125" style="2" customWidth="1"/>
    <col min="15867" max="15867" width="12.7109375" style="2" customWidth="1"/>
    <col min="15868" max="15868" width="10.7109375" style="2" customWidth="1"/>
    <col min="15869" max="15869" width="10.5703125" style="2" customWidth="1"/>
    <col min="15870" max="15870" width="9.28515625" style="2" customWidth="1"/>
    <col min="15871" max="16119" width="11.42578125" style="2"/>
    <col min="16120" max="16120" width="26.85546875" style="2" customWidth="1"/>
    <col min="16121" max="16121" width="12.7109375" style="2" customWidth="1"/>
    <col min="16122" max="16122" width="10.5703125" style="2" customWidth="1"/>
    <col min="16123" max="16123" width="12.7109375" style="2" customWidth="1"/>
    <col min="16124" max="16124" width="10.7109375" style="2" customWidth="1"/>
    <col min="16125" max="16125" width="10.5703125" style="2" customWidth="1"/>
    <col min="16126" max="16126" width="9.28515625" style="2" customWidth="1"/>
    <col min="16127" max="16384" width="11.42578125" style="2"/>
  </cols>
  <sheetData>
    <row r="1" spans="2:9" ht="15" customHeight="1">
      <c r="B1" s="44"/>
    </row>
    <row r="2" spans="2:9" ht="15" customHeight="1">
      <c r="B2" s="44"/>
    </row>
    <row r="3" spans="2:9" ht="15" customHeight="1">
      <c r="B3" s="44"/>
    </row>
    <row r="4" spans="2:9" ht="15" customHeight="1">
      <c r="B4" s="44"/>
    </row>
    <row r="5" spans="2:9" ht="36" customHeight="1">
      <c r="B5" s="45" t="s">
        <v>154</v>
      </c>
      <c r="C5" s="45"/>
      <c r="D5" s="45"/>
      <c r="E5" s="45"/>
      <c r="F5" s="45"/>
      <c r="G5" s="45"/>
    </row>
    <row r="6" spans="2:9" ht="30" customHeight="1">
      <c r="B6" s="164"/>
      <c r="C6" s="47" t="str">
        <f>actualizaciones!$A$4</f>
        <v>I semestre 2011</v>
      </c>
      <c r="D6" s="48" t="s">
        <v>49</v>
      </c>
      <c r="E6" s="47" t="str">
        <f>actualizaciones!$B$4</f>
        <v>I semestre 2012</v>
      </c>
      <c r="F6" s="48" t="s">
        <v>49</v>
      </c>
      <c r="G6" s="165" t="s">
        <v>50</v>
      </c>
    </row>
    <row r="7" spans="2:9" ht="15" customHeight="1">
      <c r="B7" s="52" t="s">
        <v>155</v>
      </c>
      <c r="C7" s="53">
        <v>62811</v>
      </c>
      <c r="D7" s="54">
        <f t="shared" ref="D7:D13" si="0">C7/$C$7</f>
        <v>1</v>
      </c>
      <c r="E7" s="53">
        <v>60341</v>
      </c>
      <c r="F7" s="54">
        <f t="shared" ref="F7:F13" si="1">E7/$E$7</f>
        <v>1</v>
      </c>
      <c r="G7" s="54">
        <f t="shared" ref="G7:G13" si="2">(E7-C7)/C7</f>
        <v>-3.9324322172867812E-2</v>
      </c>
    </row>
    <row r="8" spans="2:9" ht="15" customHeight="1">
      <c r="B8" s="171" t="s">
        <v>156</v>
      </c>
      <c r="C8" s="172">
        <v>32955</v>
      </c>
      <c r="D8" s="74">
        <f t="shared" si="0"/>
        <v>0.52466924583273633</v>
      </c>
      <c r="E8" s="172">
        <v>33745</v>
      </c>
      <c r="F8" s="74">
        <f t="shared" si="1"/>
        <v>0.55923832883114299</v>
      </c>
      <c r="G8" s="74">
        <f t="shared" si="2"/>
        <v>2.3972083143680777E-2</v>
      </c>
    </row>
    <row r="9" spans="2:9" ht="15" customHeight="1">
      <c r="B9" s="62" t="s">
        <v>157</v>
      </c>
      <c r="C9" s="59">
        <v>4568</v>
      </c>
      <c r="D9" s="60">
        <f t="shared" si="0"/>
        <v>7.2726114852493987E-2</v>
      </c>
      <c r="E9" s="59">
        <v>5553</v>
      </c>
      <c r="F9" s="60">
        <f t="shared" si="1"/>
        <v>9.202697999701695E-2</v>
      </c>
      <c r="G9" s="61">
        <f t="shared" si="2"/>
        <v>0.21563047285464099</v>
      </c>
    </row>
    <row r="10" spans="2:9" ht="15" customHeight="1">
      <c r="B10" s="62" t="s">
        <v>158</v>
      </c>
      <c r="C10" s="59">
        <v>21699</v>
      </c>
      <c r="D10" s="60">
        <f t="shared" si="0"/>
        <v>0.34546496632755408</v>
      </c>
      <c r="E10" s="59">
        <v>21329</v>
      </c>
      <c r="F10" s="60">
        <f t="shared" si="1"/>
        <v>0.35347442037752108</v>
      </c>
      <c r="G10" s="61">
        <f t="shared" si="2"/>
        <v>-1.7051477026591086E-2</v>
      </c>
    </row>
    <row r="11" spans="2:9" ht="15" customHeight="1">
      <c r="B11" s="62" t="s">
        <v>159</v>
      </c>
      <c r="C11" s="59">
        <v>6118</v>
      </c>
      <c r="D11" s="60">
        <f t="shared" si="0"/>
        <v>9.7403321074334109E-2</v>
      </c>
      <c r="E11" s="59">
        <v>6374</v>
      </c>
      <c r="F11" s="60">
        <f t="shared" si="1"/>
        <v>0.10563298586367478</v>
      </c>
      <c r="G11" s="61">
        <f t="shared" si="2"/>
        <v>4.1843739784243217E-2</v>
      </c>
    </row>
    <row r="12" spans="2:9" ht="15" customHeight="1">
      <c r="B12" s="62" t="s">
        <v>160</v>
      </c>
      <c r="C12" s="59">
        <v>570</v>
      </c>
      <c r="D12" s="60">
        <f t="shared" si="0"/>
        <v>9.0748435783541102E-3</v>
      </c>
      <c r="E12" s="59">
        <v>489</v>
      </c>
      <c r="F12" s="60">
        <f t="shared" si="1"/>
        <v>8.10394259293018E-3</v>
      </c>
      <c r="G12" s="61">
        <f t="shared" si="2"/>
        <v>-0.14210526315789473</v>
      </c>
    </row>
    <row r="13" spans="2:9" ht="15" customHeight="1" thickBot="1">
      <c r="B13" s="171" t="s">
        <v>161</v>
      </c>
      <c r="C13" s="172">
        <v>29856</v>
      </c>
      <c r="D13" s="74">
        <f t="shared" si="0"/>
        <v>0.47533075416726367</v>
      </c>
      <c r="E13" s="172">
        <v>26596</v>
      </c>
      <c r="F13" s="74">
        <f t="shared" si="1"/>
        <v>0.44076167116885701</v>
      </c>
      <c r="G13" s="74">
        <f t="shared" si="2"/>
        <v>-0.10919078242229367</v>
      </c>
    </row>
    <row r="14" spans="2:9" ht="30" customHeight="1" thickBot="1">
      <c r="B14" s="63" t="s">
        <v>162</v>
      </c>
      <c r="C14" s="63"/>
      <c r="D14" s="63"/>
      <c r="E14" s="63"/>
      <c r="F14" s="63"/>
      <c r="G14" s="63"/>
      <c r="I14" s="41" t="s">
        <v>163</v>
      </c>
    </row>
    <row r="15" spans="2:9" ht="16.5" thickBot="1">
      <c r="B15" s="44"/>
      <c r="I15" s="41" t="s">
        <v>164</v>
      </c>
    </row>
    <row r="16" spans="2:9">
      <c r="B16" s="44"/>
    </row>
    <row r="17" spans="2:7">
      <c r="B17" s="44"/>
    </row>
    <row r="18" spans="2:7" ht="36" customHeight="1">
      <c r="B18" s="45" t="s">
        <v>165</v>
      </c>
      <c r="C18" s="45"/>
      <c r="D18" s="45"/>
      <c r="E18" s="45"/>
      <c r="F18" s="45"/>
      <c r="G18" s="45"/>
    </row>
    <row r="19" spans="2:7" ht="30" customHeight="1">
      <c r="B19" s="164"/>
      <c r="C19" s="47" t="str">
        <f>actualizaciones!$A$4</f>
        <v>I semestre 2011</v>
      </c>
      <c r="D19" s="48" t="s">
        <v>49</v>
      </c>
      <c r="E19" s="47" t="str">
        <f>actualizaciones!$B$4</f>
        <v>I semestre 2012</v>
      </c>
      <c r="F19" s="48" t="s">
        <v>49</v>
      </c>
      <c r="G19" s="165" t="s">
        <v>50</v>
      </c>
    </row>
    <row r="20" spans="2:7" ht="15" customHeight="1">
      <c r="B20" s="52" t="s">
        <v>155</v>
      </c>
      <c r="C20" s="53">
        <v>52852</v>
      </c>
      <c r="D20" s="54">
        <f t="shared" ref="D20:D26" si="3">C20/$C$20</f>
        <v>1</v>
      </c>
      <c r="E20" s="53">
        <v>48695</v>
      </c>
      <c r="F20" s="54">
        <f t="shared" ref="F20:F26" si="4">E20/$E$20</f>
        <v>1</v>
      </c>
      <c r="G20" s="54">
        <f t="shared" ref="G20:G26" si="5">(E20-C20)/C20</f>
        <v>-7.865359872852494E-2</v>
      </c>
    </row>
    <row r="21" spans="2:7" ht="15" customHeight="1">
      <c r="B21" s="171" t="s">
        <v>156</v>
      </c>
      <c r="C21" s="172">
        <v>20496</v>
      </c>
      <c r="D21" s="74">
        <f t="shared" si="3"/>
        <v>0.38779989404374482</v>
      </c>
      <c r="E21" s="172">
        <v>20296</v>
      </c>
      <c r="F21" s="74">
        <f t="shared" si="4"/>
        <v>0.41679843926481158</v>
      </c>
      <c r="G21" s="74">
        <f t="shared" si="5"/>
        <v>-9.7580015612802502E-3</v>
      </c>
    </row>
    <row r="22" spans="2:7" ht="15" customHeight="1">
      <c r="B22" s="62" t="s">
        <v>157</v>
      </c>
      <c r="C22" s="59">
        <v>2481</v>
      </c>
      <c r="D22" s="60">
        <f t="shared" si="3"/>
        <v>4.694240520699311E-2</v>
      </c>
      <c r="E22" s="59">
        <v>2481</v>
      </c>
      <c r="F22" s="60">
        <f t="shared" si="4"/>
        <v>5.0949789506109455E-2</v>
      </c>
      <c r="G22" s="61">
        <f t="shared" si="5"/>
        <v>0</v>
      </c>
    </row>
    <row r="23" spans="2:7" ht="15" customHeight="1">
      <c r="B23" s="62" t="s">
        <v>158</v>
      </c>
      <c r="C23" s="59">
        <v>10816</v>
      </c>
      <c r="D23" s="60">
        <f t="shared" si="3"/>
        <v>0.20464693862105501</v>
      </c>
      <c r="E23" s="59">
        <v>11084</v>
      </c>
      <c r="F23" s="60">
        <f t="shared" si="4"/>
        <v>0.22762090563712906</v>
      </c>
      <c r="G23" s="61">
        <f t="shared" si="5"/>
        <v>2.4778106508875741E-2</v>
      </c>
    </row>
    <row r="24" spans="2:7" ht="15" customHeight="1">
      <c r="B24" s="62" t="s">
        <v>159</v>
      </c>
      <c r="C24" s="59">
        <v>6683</v>
      </c>
      <c r="D24" s="60">
        <f t="shared" si="3"/>
        <v>0.12644743812911527</v>
      </c>
      <c r="E24" s="59">
        <v>6233</v>
      </c>
      <c r="F24" s="60">
        <f t="shared" si="4"/>
        <v>0.12800082143957286</v>
      </c>
      <c r="G24" s="61">
        <f t="shared" si="5"/>
        <v>-6.733502917851264E-2</v>
      </c>
    </row>
    <row r="25" spans="2:7" ht="15" customHeight="1">
      <c r="B25" s="62" t="s">
        <v>160</v>
      </c>
      <c r="C25" s="59">
        <v>516</v>
      </c>
      <c r="D25" s="60">
        <f t="shared" si="3"/>
        <v>9.7631120865813974E-3</v>
      </c>
      <c r="E25" s="59">
        <v>498</v>
      </c>
      <c r="F25" s="60">
        <f t="shared" si="4"/>
        <v>1.0226922682000206E-2</v>
      </c>
      <c r="G25" s="61">
        <f>(E25-C25)/C25</f>
        <v>-3.4883720930232558E-2</v>
      </c>
    </row>
    <row r="26" spans="2:7" ht="15" customHeight="1">
      <c r="B26" s="171" t="s">
        <v>161</v>
      </c>
      <c r="C26" s="172">
        <v>32356</v>
      </c>
      <c r="D26" s="74">
        <f t="shared" si="3"/>
        <v>0.61220010595625518</v>
      </c>
      <c r="E26" s="172">
        <v>28399</v>
      </c>
      <c r="F26" s="74">
        <f t="shared" si="4"/>
        <v>0.58320156073518836</v>
      </c>
      <c r="G26" s="74">
        <f t="shared" si="5"/>
        <v>-0.12229571022376066</v>
      </c>
    </row>
    <row r="27" spans="2:7" ht="30" customHeight="1">
      <c r="B27" s="63" t="s">
        <v>162</v>
      </c>
      <c r="C27" s="63"/>
      <c r="D27" s="63"/>
      <c r="E27" s="63"/>
      <c r="F27" s="63"/>
      <c r="G27" s="63"/>
    </row>
    <row r="28" spans="2:7" ht="15" customHeight="1"/>
    <row r="30" spans="2:7" ht="36" customHeight="1">
      <c r="B30" s="45" t="s">
        <v>166</v>
      </c>
      <c r="C30" s="45"/>
      <c r="D30" s="45"/>
      <c r="E30" s="45"/>
      <c r="F30" s="45"/>
      <c r="G30" s="45"/>
    </row>
    <row r="31" spans="2:7" ht="30" customHeight="1">
      <c r="B31" s="164"/>
      <c r="C31" s="47" t="str">
        <f>actualizaciones!$A$4</f>
        <v>I semestre 2011</v>
      </c>
      <c r="D31" s="48" t="s">
        <v>49</v>
      </c>
      <c r="E31" s="47" t="str">
        <f>actualizaciones!$B$4</f>
        <v>I semestre 2012</v>
      </c>
      <c r="F31" s="48" t="s">
        <v>49</v>
      </c>
      <c r="G31" s="165" t="s">
        <v>50</v>
      </c>
    </row>
    <row r="32" spans="2:7" ht="15" customHeight="1">
      <c r="B32" s="52" t="s">
        <v>155</v>
      </c>
      <c r="C32" s="53">
        <v>25438</v>
      </c>
      <c r="D32" s="54">
        <f t="shared" ref="D32:D37" si="6">C32/$C$32</f>
        <v>1</v>
      </c>
      <c r="E32" s="53">
        <v>24280</v>
      </c>
      <c r="F32" s="54">
        <f t="shared" ref="F32:F37" si="7">E32/$E$32</f>
        <v>1</v>
      </c>
      <c r="G32" s="54">
        <f t="shared" ref="G32:G37" si="8">(E32-C32)/C32</f>
        <v>-4.5522446733233746E-2</v>
      </c>
    </row>
    <row r="33" spans="2:7" ht="15" customHeight="1">
      <c r="B33" s="171" t="s">
        <v>156</v>
      </c>
      <c r="C33" s="172">
        <v>16374</v>
      </c>
      <c r="D33" s="74">
        <f t="shared" si="6"/>
        <v>0.64368267945593205</v>
      </c>
      <c r="E33" s="172">
        <v>16360</v>
      </c>
      <c r="F33" s="74">
        <f t="shared" si="7"/>
        <v>0.67380560131795719</v>
      </c>
      <c r="G33" s="74">
        <f t="shared" si="8"/>
        <v>-8.5501404665933793E-4</v>
      </c>
    </row>
    <row r="34" spans="2:7" ht="15" customHeight="1">
      <c r="B34" s="62" t="s">
        <v>167</v>
      </c>
      <c r="C34" s="59">
        <v>13389</v>
      </c>
      <c r="D34" s="60">
        <f t="shared" si="6"/>
        <v>0.52633854862803675</v>
      </c>
      <c r="E34" s="59">
        <v>13589</v>
      </c>
      <c r="F34" s="60">
        <f t="shared" si="7"/>
        <v>0.55967874794069195</v>
      </c>
      <c r="G34" s="61">
        <f t="shared" si="8"/>
        <v>1.4937635372320561E-2</v>
      </c>
    </row>
    <row r="35" spans="2:7" ht="15" customHeight="1">
      <c r="B35" s="62" t="s">
        <v>159</v>
      </c>
      <c r="C35" s="59">
        <v>2612</v>
      </c>
      <c r="D35" s="60">
        <f t="shared" si="6"/>
        <v>0.10268102838273449</v>
      </c>
      <c r="E35" s="59">
        <v>2407</v>
      </c>
      <c r="F35" s="60">
        <f t="shared" si="7"/>
        <v>9.9135090609555193E-2</v>
      </c>
      <c r="G35" s="61">
        <f t="shared" si="8"/>
        <v>-7.848392036753446E-2</v>
      </c>
    </row>
    <row r="36" spans="2:7" ht="15" customHeight="1">
      <c r="B36" s="62" t="s">
        <v>160</v>
      </c>
      <c r="C36" s="59">
        <v>373</v>
      </c>
      <c r="D36" s="60">
        <f t="shared" si="6"/>
        <v>1.4663102445160782E-2</v>
      </c>
      <c r="E36" s="59">
        <v>364</v>
      </c>
      <c r="F36" s="60">
        <f t="shared" si="7"/>
        <v>1.4991762767710049E-2</v>
      </c>
      <c r="G36" s="61">
        <f t="shared" si="8"/>
        <v>-2.4128686327077747E-2</v>
      </c>
    </row>
    <row r="37" spans="2:7" ht="15" customHeight="1">
      <c r="B37" s="171" t="s">
        <v>161</v>
      </c>
      <c r="C37" s="172">
        <v>9064</v>
      </c>
      <c r="D37" s="74">
        <f t="shared" si="6"/>
        <v>0.35631732054406795</v>
      </c>
      <c r="E37" s="172">
        <v>7920</v>
      </c>
      <c r="F37" s="74">
        <f t="shared" si="7"/>
        <v>0.32619439868204281</v>
      </c>
      <c r="G37" s="74">
        <f t="shared" si="8"/>
        <v>-0.12621359223300971</v>
      </c>
    </row>
    <row r="38" spans="2:7" ht="30" customHeight="1">
      <c r="B38" s="63" t="s">
        <v>162</v>
      </c>
      <c r="C38" s="63"/>
      <c r="D38" s="63"/>
      <c r="E38" s="63"/>
      <c r="F38" s="63"/>
      <c r="G38" s="63"/>
    </row>
    <row r="41" spans="2:7" ht="36" customHeight="1">
      <c r="B41" s="45" t="s">
        <v>168</v>
      </c>
      <c r="C41" s="45"/>
      <c r="D41" s="45"/>
      <c r="E41" s="45"/>
      <c r="F41" s="45"/>
      <c r="G41" s="45"/>
    </row>
    <row r="42" spans="2:7" ht="30" customHeight="1">
      <c r="B42" s="164"/>
      <c r="C42" s="47" t="str">
        <f>actualizaciones!$A$4</f>
        <v>I semestre 2011</v>
      </c>
      <c r="D42" s="48" t="s">
        <v>49</v>
      </c>
      <c r="E42" s="47" t="str">
        <f>actualizaciones!$B$4</f>
        <v>I semestre 2012</v>
      </c>
      <c r="F42" s="48" t="s">
        <v>49</v>
      </c>
      <c r="G42" s="165" t="s">
        <v>50</v>
      </c>
    </row>
    <row r="43" spans="2:7" ht="15" customHeight="1">
      <c r="B43" s="52" t="s">
        <v>155</v>
      </c>
      <c r="C43" s="53">
        <v>1947</v>
      </c>
      <c r="D43" s="54">
        <f t="shared" ref="D43:D49" si="9">C43/$C$43</f>
        <v>1</v>
      </c>
      <c r="E43" s="53">
        <v>2501</v>
      </c>
      <c r="F43" s="54">
        <f t="shared" ref="F43:F49" si="10">E43/$E$43</f>
        <v>1</v>
      </c>
      <c r="G43" s="54">
        <f t="shared" ref="G43:G48" si="11">(E43-C43)/C43</f>
        <v>0.28454031843862354</v>
      </c>
    </row>
    <row r="44" spans="2:7" ht="15" customHeight="1">
      <c r="B44" s="171" t="s">
        <v>156</v>
      </c>
      <c r="C44" s="172">
        <v>1947</v>
      </c>
      <c r="D44" s="74">
        <f t="shared" si="9"/>
        <v>1</v>
      </c>
      <c r="E44" s="172">
        <v>2501</v>
      </c>
      <c r="F44" s="74">
        <f t="shared" si="10"/>
        <v>1</v>
      </c>
      <c r="G44" s="74">
        <f t="shared" si="11"/>
        <v>0.28454031843862354</v>
      </c>
    </row>
    <row r="45" spans="2:7" ht="15" customHeight="1">
      <c r="B45" s="62" t="s">
        <v>167</v>
      </c>
      <c r="C45" s="59">
        <v>493</v>
      </c>
      <c r="D45" s="60">
        <f t="shared" si="9"/>
        <v>0.25321006676938879</v>
      </c>
      <c r="E45" s="59">
        <v>1048</v>
      </c>
      <c r="F45" s="60">
        <f t="shared" si="10"/>
        <v>0.41903238704518192</v>
      </c>
      <c r="G45" s="61">
        <f t="shared" si="11"/>
        <v>1.1257606490872212</v>
      </c>
    </row>
    <row r="46" spans="2:7" ht="15" customHeight="1">
      <c r="B46" s="62" t="s">
        <v>159</v>
      </c>
      <c r="C46" s="59">
        <v>580</v>
      </c>
      <c r="D46" s="60">
        <f t="shared" si="9"/>
        <v>0.29789419619928093</v>
      </c>
      <c r="E46" s="59">
        <v>802</v>
      </c>
      <c r="F46" s="60">
        <f t="shared" si="10"/>
        <v>0.320671731307477</v>
      </c>
      <c r="G46" s="61">
        <f t="shared" si="11"/>
        <v>0.38275862068965516</v>
      </c>
    </row>
    <row r="47" spans="2:7" ht="15" customHeight="1">
      <c r="B47" s="62" t="s">
        <v>169</v>
      </c>
      <c r="C47" s="59">
        <v>674</v>
      </c>
      <c r="D47" s="60">
        <f t="shared" si="9"/>
        <v>0.34617360041088857</v>
      </c>
      <c r="E47" s="59">
        <v>485</v>
      </c>
      <c r="F47" s="60">
        <f t="shared" si="10"/>
        <v>0.19392243102758897</v>
      </c>
      <c r="G47" s="61">
        <f t="shared" si="11"/>
        <v>-0.28041543026706234</v>
      </c>
    </row>
    <row r="48" spans="2:7" ht="15" customHeight="1" thickBot="1">
      <c r="B48" s="62" t="s">
        <v>170</v>
      </c>
      <c r="C48" s="59">
        <v>200</v>
      </c>
      <c r="D48" s="60">
        <f t="shared" si="9"/>
        <v>0.1027221366204417</v>
      </c>
      <c r="E48" s="59">
        <v>166</v>
      </c>
      <c r="F48" s="60">
        <f t="shared" si="10"/>
        <v>6.6373450619752097E-2</v>
      </c>
      <c r="G48" s="61">
        <f t="shared" si="11"/>
        <v>-0.17</v>
      </c>
    </row>
    <row r="49" spans="2:9" ht="15" customHeight="1" thickBot="1">
      <c r="B49" s="171" t="s">
        <v>161</v>
      </c>
      <c r="C49" s="172">
        <v>0</v>
      </c>
      <c r="D49" s="74">
        <f t="shared" si="9"/>
        <v>0</v>
      </c>
      <c r="E49" s="172">
        <v>0</v>
      </c>
      <c r="F49" s="74">
        <f t="shared" si="10"/>
        <v>0</v>
      </c>
      <c r="G49" s="177" t="s">
        <v>86</v>
      </c>
      <c r="I49" s="41" t="s">
        <v>163</v>
      </c>
    </row>
    <row r="50" spans="2:9" ht="30" customHeight="1" thickBot="1">
      <c r="B50" s="63" t="s">
        <v>162</v>
      </c>
      <c r="C50" s="63"/>
      <c r="D50" s="63"/>
      <c r="E50" s="63"/>
      <c r="F50" s="63"/>
      <c r="G50" s="63"/>
      <c r="I50" s="41" t="s">
        <v>164</v>
      </c>
    </row>
    <row r="53" spans="2:9" ht="36" customHeight="1">
      <c r="B53" s="45" t="s">
        <v>171</v>
      </c>
      <c r="C53" s="45"/>
      <c r="D53" s="45"/>
      <c r="E53" s="45"/>
      <c r="F53" s="45"/>
      <c r="G53" s="45"/>
    </row>
    <row r="54" spans="2:9" ht="30" customHeight="1">
      <c r="B54" s="164"/>
      <c r="C54" s="47" t="str">
        <f>actualizaciones!$A$4</f>
        <v>I semestre 2011</v>
      </c>
      <c r="D54" s="48" t="s">
        <v>49</v>
      </c>
      <c r="E54" s="47" t="str">
        <f>actualizaciones!$B$4</f>
        <v>I semestre 2012</v>
      </c>
      <c r="F54" s="48" t="s">
        <v>49</v>
      </c>
      <c r="G54" s="165" t="s">
        <v>50</v>
      </c>
    </row>
    <row r="55" spans="2:9" ht="15" customHeight="1">
      <c r="B55" s="52" t="s">
        <v>155</v>
      </c>
      <c r="C55" s="53">
        <v>174438</v>
      </c>
      <c r="D55" s="54">
        <f>C55/$C$55</f>
        <v>1</v>
      </c>
      <c r="E55" s="53">
        <v>166411</v>
      </c>
      <c r="F55" s="54">
        <f>E55/$E$55</f>
        <v>1</v>
      </c>
      <c r="G55" s="54">
        <f>(E55-C55)/C55</f>
        <v>-4.6016349648585746E-2</v>
      </c>
    </row>
    <row r="56" spans="2:9" ht="15" customHeight="1">
      <c r="B56" s="171" t="s">
        <v>156</v>
      </c>
      <c r="C56" s="172">
        <v>86171</v>
      </c>
      <c r="D56" s="74">
        <f t="shared" ref="D56:D62" si="12">C56/$C$55</f>
        <v>0.49399213474128345</v>
      </c>
      <c r="E56" s="172">
        <v>88943</v>
      </c>
      <c r="F56" s="74">
        <f t="shared" ref="F56:F62" si="13">E56/$E$55</f>
        <v>0.53447788908185156</v>
      </c>
      <c r="G56" s="74">
        <f t="shared" ref="G56:G61" si="14">(E56-C56)/C56</f>
        <v>3.2168595002959231E-2</v>
      </c>
    </row>
    <row r="57" spans="2:9" ht="15" customHeight="1">
      <c r="B57" s="62" t="s">
        <v>157</v>
      </c>
      <c r="C57" s="59">
        <v>11351</v>
      </c>
      <c r="D57" s="60">
        <f t="shared" si="12"/>
        <v>6.5071830679095152E-2</v>
      </c>
      <c r="E57" s="59">
        <v>13272</v>
      </c>
      <c r="F57" s="60">
        <f t="shared" si="13"/>
        <v>7.9754343162411145E-2</v>
      </c>
      <c r="G57" s="61">
        <f t="shared" si="14"/>
        <v>0.16923619064399612</v>
      </c>
    </row>
    <row r="58" spans="2:9" ht="15" customHeight="1">
      <c r="B58" s="62" t="s">
        <v>158</v>
      </c>
      <c r="C58" s="59">
        <v>52586</v>
      </c>
      <c r="D58" s="60">
        <f t="shared" si="12"/>
        <v>0.30145954436533323</v>
      </c>
      <c r="E58" s="59">
        <v>53874</v>
      </c>
      <c r="F58" s="60">
        <f t="shared" si="13"/>
        <v>0.32374061810817795</v>
      </c>
      <c r="G58" s="61">
        <f t="shared" si="14"/>
        <v>2.4493211120830638E-2</v>
      </c>
    </row>
    <row r="59" spans="2:9" ht="15" customHeight="1">
      <c r="B59" s="62" t="s">
        <v>159</v>
      </c>
      <c r="C59" s="59">
        <v>19016</v>
      </c>
      <c r="D59" s="60">
        <f t="shared" si="12"/>
        <v>0.10901294442724636</v>
      </c>
      <c r="E59" s="59">
        <v>18859</v>
      </c>
      <c r="F59" s="60">
        <f t="shared" si="13"/>
        <v>0.11332784491409822</v>
      </c>
      <c r="G59" s="61">
        <f t="shared" si="14"/>
        <v>-8.2562053007993273E-3</v>
      </c>
    </row>
    <row r="60" spans="2:9" ht="15" customHeight="1">
      <c r="B60" s="62" t="s">
        <v>169</v>
      </c>
      <c r="C60" s="59">
        <v>2185</v>
      </c>
      <c r="D60" s="60">
        <f t="shared" si="12"/>
        <v>1.2525940448755431E-2</v>
      </c>
      <c r="E60" s="59">
        <v>2012</v>
      </c>
      <c r="F60" s="60">
        <f t="shared" si="13"/>
        <v>1.2090546898942978E-2</v>
      </c>
      <c r="G60" s="61">
        <f t="shared" si="14"/>
        <v>-7.9176201372997718E-2</v>
      </c>
    </row>
    <row r="61" spans="2:9" ht="15" customHeight="1">
      <c r="B61" s="62" t="s">
        <v>172</v>
      </c>
      <c r="C61" s="59">
        <v>1033</v>
      </c>
      <c r="D61" s="60">
        <f t="shared" si="12"/>
        <v>5.9218748208532549E-3</v>
      </c>
      <c r="E61" s="59">
        <v>926</v>
      </c>
      <c r="F61" s="60">
        <f t="shared" si="13"/>
        <v>5.5645359982212711E-3</v>
      </c>
      <c r="G61" s="61">
        <f t="shared" si="14"/>
        <v>-0.10358180058083252</v>
      </c>
    </row>
    <row r="62" spans="2:9" ht="15" customHeight="1">
      <c r="B62" s="171" t="s">
        <v>161</v>
      </c>
      <c r="C62" s="172">
        <v>88267</v>
      </c>
      <c r="D62" s="74">
        <f t="shared" si="12"/>
        <v>0.50600786525871655</v>
      </c>
      <c r="E62" s="172">
        <v>77468</v>
      </c>
      <c r="F62" s="74">
        <f t="shared" si="13"/>
        <v>0.46552211091814844</v>
      </c>
      <c r="G62" s="74">
        <f>(E62-C62)/C62</f>
        <v>-0.12234470413631368</v>
      </c>
    </row>
    <row r="63" spans="2:9" ht="30" customHeight="1">
      <c r="B63" s="63" t="s">
        <v>162</v>
      </c>
      <c r="C63" s="63"/>
      <c r="D63" s="63"/>
      <c r="E63" s="63"/>
      <c r="F63" s="63"/>
      <c r="G63" s="63"/>
    </row>
    <row r="65" spans="2:2" ht="54" customHeight="1">
      <c r="B65"/>
    </row>
    <row r="66" spans="2:2" ht="30" customHeight="1">
      <c r="B66"/>
    </row>
    <row r="67" spans="2:2" ht="15" customHeight="1">
      <c r="B67"/>
    </row>
    <row r="68" spans="2:2" ht="15" customHeight="1">
      <c r="B68"/>
    </row>
    <row r="69" spans="2:2" ht="15" customHeight="1">
      <c r="B69"/>
    </row>
    <row r="70" spans="2:2" ht="15" customHeight="1">
      <c r="B70"/>
    </row>
    <row r="71" spans="2:2" ht="15" customHeight="1">
      <c r="B71"/>
    </row>
    <row r="72" spans="2:2" ht="15" customHeight="1">
      <c r="B72"/>
    </row>
    <row r="73" spans="2:2" ht="15" customHeight="1">
      <c r="B73"/>
    </row>
    <row r="74" spans="2:2" ht="15" customHeight="1">
      <c r="B74"/>
    </row>
    <row r="75" spans="2:2" ht="30" customHeight="1">
      <c r="B75"/>
    </row>
  </sheetData>
  <mergeCells count="10">
    <mergeCell ref="B63:G63"/>
    <mergeCell ref="B41:G41"/>
    <mergeCell ref="B50:G50"/>
    <mergeCell ref="B53:G53"/>
    <mergeCell ref="B27:G27"/>
    <mergeCell ref="B30:G30"/>
    <mergeCell ref="B38:G38"/>
    <mergeCell ref="B5:G5"/>
    <mergeCell ref="B14:G14"/>
    <mergeCell ref="B18:G18"/>
  </mergeCells>
  <hyperlinks>
    <hyperlink ref="I14" location="'Gráfica plazas estim tipo categ'!A1" tooltip="Ir a gráfica" display="Gráfica"/>
    <hyperlink ref="I15" location="'Gráfica distrib plazas est tipo'!A1" tooltip="Ir a gráfica" display="Gráfica"/>
    <hyperlink ref="I49" location="'Gráfica plazas estim tipo categ'!A1" tooltip="Ir a gráfica" display="Gráfica"/>
    <hyperlink ref="I50" location="'Gráfica distrib plazas est tipo'!A1" tooltip="Ir a gráfica" display="Gráfica"/>
  </hyperlinks>
  <printOptions horizontalCentered="1" verticalCentered="1"/>
  <pageMargins left="0.39370078740157483" right="0.39370078740157483" top="0.47244094488188981" bottom="0.47244094488188981" header="0" footer="0.19685039370078741"/>
  <pageSetup paperSize="9" scale="70" orientation="portrait" r:id="rId1"/>
  <headerFooter scaleWithDoc="0" alignWithMargins="0">
    <oddHeader>&amp;L&amp;G&amp;RTurismo en Cifras</oddHeader>
    <oddFooter>&amp;CTurismo de Tenerife&amp;R&amp;P</oddFooter>
  </headerFooter>
  <rowBreaks count="2" manualBreakCount="2">
    <brk id="28" min="1" max="13" man="1"/>
    <brk id="51" min="1" max="13" man="1"/>
  </row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65">
    <tabColor rgb="FF000099"/>
    <pageSetUpPr autoPageBreaks="0" fitToPage="1"/>
  </sheetPr>
  <dimension ref="B22:K59"/>
  <sheetViews>
    <sheetView showGridLines="0" showOutlineSymbols="0" zoomScaleNormal="100" workbookViewId="0">
      <selection activeCell="I20" sqref="I20"/>
    </sheetView>
  </sheetViews>
  <sheetFormatPr baseColWidth="10" defaultRowHeight="12.75"/>
  <cols>
    <col min="1" max="1" width="15.7109375" style="2" customWidth="1"/>
    <col min="2" max="8" width="11.42578125" style="2"/>
    <col min="9" max="9" width="12.5703125" style="2" customWidth="1"/>
    <col min="10" max="247" width="11.42578125" style="2"/>
    <col min="248" max="248" width="15.7109375" style="2" customWidth="1"/>
    <col min="249" max="255" width="11.42578125" style="2"/>
    <col min="256" max="256" width="12.5703125" style="2" customWidth="1"/>
    <col min="257" max="503" width="11.42578125" style="2"/>
    <col min="504" max="504" width="15.7109375" style="2" customWidth="1"/>
    <col min="505" max="511" width="11.42578125" style="2"/>
    <col min="512" max="512" width="12.5703125" style="2" customWidth="1"/>
    <col min="513" max="759" width="11.42578125" style="2"/>
    <col min="760" max="760" width="15.7109375" style="2" customWidth="1"/>
    <col min="761" max="767" width="11.42578125" style="2"/>
    <col min="768" max="768" width="12.5703125" style="2" customWidth="1"/>
    <col min="769" max="1015" width="11.42578125" style="2"/>
    <col min="1016" max="1016" width="15.7109375" style="2" customWidth="1"/>
    <col min="1017" max="1023" width="11.42578125" style="2"/>
    <col min="1024" max="1024" width="12.5703125" style="2" customWidth="1"/>
    <col min="1025" max="1271" width="11.42578125" style="2"/>
    <col min="1272" max="1272" width="15.7109375" style="2" customWidth="1"/>
    <col min="1273" max="1279" width="11.42578125" style="2"/>
    <col min="1280" max="1280" width="12.5703125" style="2" customWidth="1"/>
    <col min="1281" max="1527" width="11.42578125" style="2"/>
    <col min="1528" max="1528" width="15.7109375" style="2" customWidth="1"/>
    <col min="1529" max="1535" width="11.42578125" style="2"/>
    <col min="1536" max="1536" width="12.5703125" style="2" customWidth="1"/>
    <col min="1537" max="1783" width="11.42578125" style="2"/>
    <col min="1784" max="1784" width="15.7109375" style="2" customWidth="1"/>
    <col min="1785" max="1791" width="11.42578125" style="2"/>
    <col min="1792" max="1792" width="12.5703125" style="2" customWidth="1"/>
    <col min="1793" max="2039" width="11.42578125" style="2"/>
    <col min="2040" max="2040" width="15.7109375" style="2" customWidth="1"/>
    <col min="2041" max="2047" width="11.42578125" style="2"/>
    <col min="2048" max="2048" width="12.5703125" style="2" customWidth="1"/>
    <col min="2049" max="2295" width="11.42578125" style="2"/>
    <col min="2296" max="2296" width="15.7109375" style="2" customWidth="1"/>
    <col min="2297" max="2303" width="11.42578125" style="2"/>
    <col min="2304" max="2304" width="12.5703125" style="2" customWidth="1"/>
    <col min="2305" max="2551" width="11.42578125" style="2"/>
    <col min="2552" max="2552" width="15.7109375" style="2" customWidth="1"/>
    <col min="2553" max="2559" width="11.42578125" style="2"/>
    <col min="2560" max="2560" width="12.5703125" style="2" customWidth="1"/>
    <col min="2561" max="2807" width="11.42578125" style="2"/>
    <col min="2808" max="2808" width="15.7109375" style="2" customWidth="1"/>
    <col min="2809" max="2815" width="11.42578125" style="2"/>
    <col min="2816" max="2816" width="12.5703125" style="2" customWidth="1"/>
    <col min="2817" max="3063" width="11.42578125" style="2"/>
    <col min="3064" max="3064" width="15.7109375" style="2" customWidth="1"/>
    <col min="3065" max="3071" width="11.42578125" style="2"/>
    <col min="3072" max="3072" width="12.5703125" style="2" customWidth="1"/>
    <col min="3073" max="3319" width="11.42578125" style="2"/>
    <col min="3320" max="3320" width="15.7109375" style="2" customWidth="1"/>
    <col min="3321" max="3327" width="11.42578125" style="2"/>
    <col min="3328" max="3328" width="12.5703125" style="2" customWidth="1"/>
    <col min="3329" max="3575" width="11.42578125" style="2"/>
    <col min="3576" max="3576" width="15.7109375" style="2" customWidth="1"/>
    <col min="3577" max="3583" width="11.42578125" style="2"/>
    <col min="3584" max="3584" width="12.5703125" style="2" customWidth="1"/>
    <col min="3585" max="3831" width="11.42578125" style="2"/>
    <col min="3832" max="3832" width="15.7109375" style="2" customWidth="1"/>
    <col min="3833" max="3839" width="11.42578125" style="2"/>
    <col min="3840" max="3840" width="12.5703125" style="2" customWidth="1"/>
    <col min="3841" max="4087" width="11.42578125" style="2"/>
    <col min="4088" max="4088" width="15.7109375" style="2" customWidth="1"/>
    <col min="4089" max="4095" width="11.42578125" style="2"/>
    <col min="4096" max="4096" width="12.5703125" style="2" customWidth="1"/>
    <col min="4097" max="4343" width="11.42578125" style="2"/>
    <col min="4344" max="4344" width="15.7109375" style="2" customWidth="1"/>
    <col min="4345" max="4351" width="11.42578125" style="2"/>
    <col min="4352" max="4352" width="12.5703125" style="2" customWidth="1"/>
    <col min="4353" max="4599" width="11.42578125" style="2"/>
    <col min="4600" max="4600" width="15.7109375" style="2" customWidth="1"/>
    <col min="4601" max="4607" width="11.42578125" style="2"/>
    <col min="4608" max="4608" width="12.5703125" style="2" customWidth="1"/>
    <col min="4609" max="4855" width="11.42578125" style="2"/>
    <col min="4856" max="4856" width="15.7109375" style="2" customWidth="1"/>
    <col min="4857" max="4863" width="11.42578125" style="2"/>
    <col min="4864" max="4864" width="12.5703125" style="2" customWidth="1"/>
    <col min="4865" max="5111" width="11.42578125" style="2"/>
    <col min="5112" max="5112" width="15.7109375" style="2" customWidth="1"/>
    <col min="5113" max="5119" width="11.42578125" style="2"/>
    <col min="5120" max="5120" width="12.5703125" style="2" customWidth="1"/>
    <col min="5121" max="5367" width="11.42578125" style="2"/>
    <col min="5368" max="5368" width="15.7109375" style="2" customWidth="1"/>
    <col min="5369" max="5375" width="11.42578125" style="2"/>
    <col min="5376" max="5376" width="12.5703125" style="2" customWidth="1"/>
    <col min="5377" max="5623" width="11.42578125" style="2"/>
    <col min="5624" max="5624" width="15.7109375" style="2" customWidth="1"/>
    <col min="5625" max="5631" width="11.42578125" style="2"/>
    <col min="5632" max="5632" width="12.5703125" style="2" customWidth="1"/>
    <col min="5633" max="5879" width="11.42578125" style="2"/>
    <col min="5880" max="5880" width="15.7109375" style="2" customWidth="1"/>
    <col min="5881" max="5887" width="11.42578125" style="2"/>
    <col min="5888" max="5888" width="12.5703125" style="2" customWidth="1"/>
    <col min="5889" max="6135" width="11.42578125" style="2"/>
    <col min="6136" max="6136" width="15.7109375" style="2" customWidth="1"/>
    <col min="6137" max="6143" width="11.42578125" style="2"/>
    <col min="6144" max="6144" width="12.5703125" style="2" customWidth="1"/>
    <col min="6145" max="6391" width="11.42578125" style="2"/>
    <col min="6392" max="6392" width="15.7109375" style="2" customWidth="1"/>
    <col min="6393" max="6399" width="11.42578125" style="2"/>
    <col min="6400" max="6400" width="12.5703125" style="2" customWidth="1"/>
    <col min="6401" max="6647" width="11.42578125" style="2"/>
    <col min="6648" max="6648" width="15.7109375" style="2" customWidth="1"/>
    <col min="6649" max="6655" width="11.42578125" style="2"/>
    <col min="6656" max="6656" width="12.5703125" style="2" customWidth="1"/>
    <col min="6657" max="6903" width="11.42578125" style="2"/>
    <col min="6904" max="6904" width="15.7109375" style="2" customWidth="1"/>
    <col min="6905" max="6911" width="11.42578125" style="2"/>
    <col min="6912" max="6912" width="12.5703125" style="2" customWidth="1"/>
    <col min="6913" max="7159" width="11.42578125" style="2"/>
    <col min="7160" max="7160" width="15.7109375" style="2" customWidth="1"/>
    <col min="7161" max="7167" width="11.42578125" style="2"/>
    <col min="7168" max="7168" width="12.5703125" style="2" customWidth="1"/>
    <col min="7169" max="7415" width="11.42578125" style="2"/>
    <col min="7416" max="7416" width="15.7109375" style="2" customWidth="1"/>
    <col min="7417" max="7423" width="11.42578125" style="2"/>
    <col min="7424" max="7424" width="12.5703125" style="2" customWidth="1"/>
    <col min="7425" max="7671" width="11.42578125" style="2"/>
    <col min="7672" max="7672" width="15.7109375" style="2" customWidth="1"/>
    <col min="7673" max="7679" width="11.42578125" style="2"/>
    <col min="7680" max="7680" width="12.5703125" style="2" customWidth="1"/>
    <col min="7681" max="7927" width="11.42578125" style="2"/>
    <col min="7928" max="7928" width="15.7109375" style="2" customWidth="1"/>
    <col min="7929" max="7935" width="11.42578125" style="2"/>
    <col min="7936" max="7936" width="12.5703125" style="2" customWidth="1"/>
    <col min="7937" max="8183" width="11.42578125" style="2"/>
    <col min="8184" max="8184" width="15.7109375" style="2" customWidth="1"/>
    <col min="8185" max="8191" width="11.42578125" style="2"/>
    <col min="8192" max="8192" width="12.5703125" style="2" customWidth="1"/>
    <col min="8193" max="8439" width="11.42578125" style="2"/>
    <col min="8440" max="8440" width="15.7109375" style="2" customWidth="1"/>
    <col min="8441" max="8447" width="11.42578125" style="2"/>
    <col min="8448" max="8448" width="12.5703125" style="2" customWidth="1"/>
    <col min="8449" max="8695" width="11.42578125" style="2"/>
    <col min="8696" max="8696" width="15.7109375" style="2" customWidth="1"/>
    <col min="8697" max="8703" width="11.42578125" style="2"/>
    <col min="8704" max="8704" width="12.5703125" style="2" customWidth="1"/>
    <col min="8705" max="8951" width="11.42578125" style="2"/>
    <col min="8952" max="8952" width="15.7109375" style="2" customWidth="1"/>
    <col min="8953" max="8959" width="11.42578125" style="2"/>
    <col min="8960" max="8960" width="12.5703125" style="2" customWidth="1"/>
    <col min="8961" max="9207" width="11.42578125" style="2"/>
    <col min="9208" max="9208" width="15.7109375" style="2" customWidth="1"/>
    <col min="9209" max="9215" width="11.42578125" style="2"/>
    <col min="9216" max="9216" width="12.5703125" style="2" customWidth="1"/>
    <col min="9217" max="9463" width="11.42578125" style="2"/>
    <col min="9464" max="9464" width="15.7109375" style="2" customWidth="1"/>
    <col min="9465" max="9471" width="11.42578125" style="2"/>
    <col min="9472" max="9472" width="12.5703125" style="2" customWidth="1"/>
    <col min="9473" max="9719" width="11.42578125" style="2"/>
    <col min="9720" max="9720" width="15.7109375" style="2" customWidth="1"/>
    <col min="9721" max="9727" width="11.42578125" style="2"/>
    <col min="9728" max="9728" width="12.5703125" style="2" customWidth="1"/>
    <col min="9729" max="9975" width="11.42578125" style="2"/>
    <col min="9976" max="9976" width="15.7109375" style="2" customWidth="1"/>
    <col min="9977" max="9983" width="11.42578125" style="2"/>
    <col min="9984" max="9984" width="12.5703125" style="2" customWidth="1"/>
    <col min="9985" max="10231" width="11.42578125" style="2"/>
    <col min="10232" max="10232" width="15.7109375" style="2" customWidth="1"/>
    <col min="10233" max="10239" width="11.42578125" style="2"/>
    <col min="10240" max="10240" width="12.5703125" style="2" customWidth="1"/>
    <col min="10241" max="10487" width="11.42578125" style="2"/>
    <col min="10488" max="10488" width="15.7109375" style="2" customWidth="1"/>
    <col min="10489" max="10495" width="11.42578125" style="2"/>
    <col min="10496" max="10496" width="12.5703125" style="2" customWidth="1"/>
    <col min="10497" max="10743" width="11.42578125" style="2"/>
    <col min="10744" max="10744" width="15.7109375" style="2" customWidth="1"/>
    <col min="10745" max="10751" width="11.42578125" style="2"/>
    <col min="10752" max="10752" width="12.5703125" style="2" customWidth="1"/>
    <col min="10753" max="10999" width="11.42578125" style="2"/>
    <col min="11000" max="11000" width="15.7109375" style="2" customWidth="1"/>
    <col min="11001" max="11007" width="11.42578125" style="2"/>
    <col min="11008" max="11008" width="12.5703125" style="2" customWidth="1"/>
    <col min="11009" max="11255" width="11.42578125" style="2"/>
    <col min="11256" max="11256" width="15.7109375" style="2" customWidth="1"/>
    <col min="11257" max="11263" width="11.42578125" style="2"/>
    <col min="11264" max="11264" width="12.5703125" style="2" customWidth="1"/>
    <col min="11265" max="11511" width="11.42578125" style="2"/>
    <col min="11512" max="11512" width="15.7109375" style="2" customWidth="1"/>
    <col min="11513" max="11519" width="11.42578125" style="2"/>
    <col min="11520" max="11520" width="12.5703125" style="2" customWidth="1"/>
    <col min="11521" max="11767" width="11.42578125" style="2"/>
    <col min="11768" max="11768" width="15.7109375" style="2" customWidth="1"/>
    <col min="11769" max="11775" width="11.42578125" style="2"/>
    <col min="11776" max="11776" width="12.5703125" style="2" customWidth="1"/>
    <col min="11777" max="12023" width="11.42578125" style="2"/>
    <col min="12024" max="12024" width="15.7109375" style="2" customWidth="1"/>
    <col min="12025" max="12031" width="11.42578125" style="2"/>
    <col min="12032" max="12032" width="12.5703125" style="2" customWidth="1"/>
    <col min="12033" max="12279" width="11.42578125" style="2"/>
    <col min="12280" max="12280" width="15.7109375" style="2" customWidth="1"/>
    <col min="12281" max="12287" width="11.42578125" style="2"/>
    <col min="12288" max="12288" width="12.5703125" style="2" customWidth="1"/>
    <col min="12289" max="12535" width="11.42578125" style="2"/>
    <col min="12536" max="12536" width="15.7109375" style="2" customWidth="1"/>
    <col min="12537" max="12543" width="11.42578125" style="2"/>
    <col min="12544" max="12544" width="12.5703125" style="2" customWidth="1"/>
    <col min="12545" max="12791" width="11.42578125" style="2"/>
    <col min="12792" max="12792" width="15.7109375" style="2" customWidth="1"/>
    <col min="12793" max="12799" width="11.42578125" style="2"/>
    <col min="12800" max="12800" width="12.5703125" style="2" customWidth="1"/>
    <col min="12801" max="13047" width="11.42578125" style="2"/>
    <col min="13048" max="13048" width="15.7109375" style="2" customWidth="1"/>
    <col min="13049" max="13055" width="11.42578125" style="2"/>
    <col min="13056" max="13056" width="12.5703125" style="2" customWidth="1"/>
    <col min="13057" max="13303" width="11.42578125" style="2"/>
    <col min="13304" max="13304" width="15.7109375" style="2" customWidth="1"/>
    <col min="13305" max="13311" width="11.42578125" style="2"/>
    <col min="13312" max="13312" width="12.5703125" style="2" customWidth="1"/>
    <col min="13313" max="13559" width="11.42578125" style="2"/>
    <col min="13560" max="13560" width="15.7109375" style="2" customWidth="1"/>
    <col min="13561" max="13567" width="11.42578125" style="2"/>
    <col min="13568" max="13568" width="12.5703125" style="2" customWidth="1"/>
    <col min="13569" max="13815" width="11.42578125" style="2"/>
    <col min="13816" max="13816" width="15.7109375" style="2" customWidth="1"/>
    <col min="13817" max="13823" width="11.42578125" style="2"/>
    <col min="13824" max="13824" width="12.5703125" style="2" customWidth="1"/>
    <col min="13825" max="14071" width="11.42578125" style="2"/>
    <col min="14072" max="14072" width="15.7109375" style="2" customWidth="1"/>
    <col min="14073" max="14079" width="11.42578125" style="2"/>
    <col min="14080" max="14080" width="12.5703125" style="2" customWidth="1"/>
    <col min="14081" max="14327" width="11.42578125" style="2"/>
    <col min="14328" max="14328" width="15.7109375" style="2" customWidth="1"/>
    <col min="14329" max="14335" width="11.42578125" style="2"/>
    <col min="14336" max="14336" width="12.5703125" style="2" customWidth="1"/>
    <col min="14337" max="14583" width="11.42578125" style="2"/>
    <col min="14584" max="14584" width="15.7109375" style="2" customWidth="1"/>
    <col min="14585" max="14591" width="11.42578125" style="2"/>
    <col min="14592" max="14592" width="12.5703125" style="2" customWidth="1"/>
    <col min="14593" max="14839" width="11.42578125" style="2"/>
    <col min="14840" max="14840" width="15.7109375" style="2" customWidth="1"/>
    <col min="14841" max="14847" width="11.42578125" style="2"/>
    <col min="14848" max="14848" width="12.5703125" style="2" customWidth="1"/>
    <col min="14849" max="15095" width="11.42578125" style="2"/>
    <col min="15096" max="15096" width="15.7109375" style="2" customWidth="1"/>
    <col min="15097" max="15103" width="11.42578125" style="2"/>
    <col min="15104" max="15104" width="12.5703125" style="2" customWidth="1"/>
    <col min="15105" max="15351" width="11.42578125" style="2"/>
    <col min="15352" max="15352" width="15.7109375" style="2" customWidth="1"/>
    <col min="15353" max="15359" width="11.42578125" style="2"/>
    <col min="15360" max="15360" width="12.5703125" style="2" customWidth="1"/>
    <col min="15361" max="15607" width="11.42578125" style="2"/>
    <col min="15608" max="15608" width="15.7109375" style="2" customWidth="1"/>
    <col min="15609" max="15615" width="11.42578125" style="2"/>
    <col min="15616" max="15616" width="12.5703125" style="2" customWidth="1"/>
    <col min="15617" max="15863" width="11.42578125" style="2"/>
    <col min="15864" max="15864" width="15.7109375" style="2" customWidth="1"/>
    <col min="15865" max="15871" width="11.42578125" style="2"/>
    <col min="15872" max="15872" width="12.5703125" style="2" customWidth="1"/>
    <col min="15873" max="16119" width="11.42578125" style="2"/>
    <col min="16120" max="16120" width="15.7109375" style="2" customWidth="1"/>
    <col min="16121" max="16127" width="11.42578125" style="2"/>
    <col min="16128" max="16128" width="12.5703125" style="2" customWidth="1"/>
    <col min="16129" max="16384" width="11.42578125" style="2"/>
  </cols>
  <sheetData>
    <row r="22" spans="11:11" ht="13.5" thickBot="1"/>
    <row r="23" spans="11:11" ht="16.5" thickBot="1">
      <c r="K23" s="41" t="s">
        <v>60</v>
      </c>
    </row>
    <row r="32" spans="11:11" ht="15.95" customHeight="1"/>
    <row r="53" spans="2:7" ht="15" customHeight="1"/>
    <row r="54" spans="2:7" ht="15" customHeight="1"/>
    <row r="55" spans="2:7" ht="15" customHeight="1"/>
    <row r="56" spans="2:7" ht="30" customHeight="1">
      <c r="B56" s="12"/>
      <c r="C56" s="12"/>
      <c r="D56" s="12"/>
      <c r="E56" s="12"/>
      <c r="F56" s="12"/>
      <c r="G56" s="12"/>
    </row>
    <row r="59" spans="2:7" ht="33" customHeight="1"/>
  </sheetData>
  <hyperlinks>
    <hyperlink ref="K23" location="'Oferta Alojat Estim tipol categ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55" orientation="portrait" r:id="rId1"/>
  <headerFooter scaleWithDoc="0" alignWithMargins="0">
    <oddHeader>&amp;L&amp;G&amp;RTurismo en Cifras</oddHeader>
    <oddFooter>&amp;CTurismo de Tenerife&amp;R&amp;P</oddFooter>
  </headerFooter>
  <rowBreaks count="2" manualBreakCount="2">
    <brk id="46" min="1" max="17" man="1"/>
    <brk id="88" min="1" max="17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33">
    <tabColor rgb="FF000099"/>
    <pageSetUpPr autoPageBreaks="0" fitToPage="1"/>
  </sheetPr>
  <dimension ref="B1:Q82"/>
  <sheetViews>
    <sheetView showGridLines="0" showOutlineSymbols="0" zoomScaleNormal="100" workbookViewId="0">
      <selection activeCell="I20" sqref="I20"/>
    </sheetView>
  </sheetViews>
  <sheetFormatPr baseColWidth="10" defaultRowHeight="12.75"/>
  <cols>
    <col min="1" max="1" width="15.7109375" style="2" customWidth="1"/>
    <col min="2" max="7" width="12.140625" style="2" customWidth="1"/>
    <col min="8" max="8" width="15.7109375" style="2" customWidth="1"/>
    <col min="9" max="247" width="11.42578125" style="2"/>
    <col min="248" max="248" width="15.7109375" style="2" customWidth="1"/>
    <col min="249" max="503" width="11.42578125" style="2"/>
    <col min="504" max="504" width="15.7109375" style="2" customWidth="1"/>
    <col min="505" max="759" width="11.42578125" style="2"/>
    <col min="760" max="760" width="15.7109375" style="2" customWidth="1"/>
    <col min="761" max="1015" width="11.42578125" style="2"/>
    <col min="1016" max="1016" width="15.7109375" style="2" customWidth="1"/>
    <col min="1017" max="1271" width="11.42578125" style="2"/>
    <col min="1272" max="1272" width="15.7109375" style="2" customWidth="1"/>
    <col min="1273" max="1527" width="11.42578125" style="2"/>
    <col min="1528" max="1528" width="15.7109375" style="2" customWidth="1"/>
    <col min="1529" max="1783" width="11.42578125" style="2"/>
    <col min="1784" max="1784" width="15.7109375" style="2" customWidth="1"/>
    <col min="1785" max="2039" width="11.42578125" style="2"/>
    <col min="2040" max="2040" width="15.7109375" style="2" customWidth="1"/>
    <col min="2041" max="2295" width="11.42578125" style="2"/>
    <col min="2296" max="2296" width="15.7109375" style="2" customWidth="1"/>
    <col min="2297" max="2551" width="11.42578125" style="2"/>
    <col min="2552" max="2552" width="15.7109375" style="2" customWidth="1"/>
    <col min="2553" max="2807" width="11.42578125" style="2"/>
    <col min="2808" max="2808" width="15.7109375" style="2" customWidth="1"/>
    <col min="2809" max="3063" width="11.42578125" style="2"/>
    <col min="3064" max="3064" width="15.7109375" style="2" customWidth="1"/>
    <col min="3065" max="3319" width="11.42578125" style="2"/>
    <col min="3320" max="3320" width="15.7109375" style="2" customWidth="1"/>
    <col min="3321" max="3575" width="11.42578125" style="2"/>
    <col min="3576" max="3576" width="15.7109375" style="2" customWidth="1"/>
    <col min="3577" max="3831" width="11.42578125" style="2"/>
    <col min="3832" max="3832" width="15.7109375" style="2" customWidth="1"/>
    <col min="3833" max="4087" width="11.42578125" style="2"/>
    <col min="4088" max="4088" width="15.7109375" style="2" customWidth="1"/>
    <col min="4089" max="4343" width="11.42578125" style="2"/>
    <col min="4344" max="4344" width="15.7109375" style="2" customWidth="1"/>
    <col min="4345" max="4599" width="11.42578125" style="2"/>
    <col min="4600" max="4600" width="15.7109375" style="2" customWidth="1"/>
    <col min="4601" max="4855" width="11.42578125" style="2"/>
    <col min="4856" max="4856" width="15.7109375" style="2" customWidth="1"/>
    <col min="4857" max="5111" width="11.42578125" style="2"/>
    <col min="5112" max="5112" width="15.7109375" style="2" customWidth="1"/>
    <col min="5113" max="5367" width="11.42578125" style="2"/>
    <col min="5368" max="5368" width="15.7109375" style="2" customWidth="1"/>
    <col min="5369" max="5623" width="11.42578125" style="2"/>
    <col min="5624" max="5624" width="15.7109375" style="2" customWidth="1"/>
    <col min="5625" max="5879" width="11.42578125" style="2"/>
    <col min="5880" max="5880" width="15.7109375" style="2" customWidth="1"/>
    <col min="5881" max="6135" width="11.42578125" style="2"/>
    <col min="6136" max="6136" width="15.7109375" style="2" customWidth="1"/>
    <col min="6137" max="6391" width="11.42578125" style="2"/>
    <col min="6392" max="6392" width="15.7109375" style="2" customWidth="1"/>
    <col min="6393" max="6647" width="11.42578125" style="2"/>
    <col min="6648" max="6648" width="15.7109375" style="2" customWidth="1"/>
    <col min="6649" max="6903" width="11.42578125" style="2"/>
    <col min="6904" max="6904" width="15.7109375" style="2" customWidth="1"/>
    <col min="6905" max="7159" width="11.42578125" style="2"/>
    <col min="7160" max="7160" width="15.7109375" style="2" customWidth="1"/>
    <col min="7161" max="7415" width="11.42578125" style="2"/>
    <col min="7416" max="7416" width="15.7109375" style="2" customWidth="1"/>
    <col min="7417" max="7671" width="11.42578125" style="2"/>
    <col min="7672" max="7672" width="15.7109375" style="2" customWidth="1"/>
    <col min="7673" max="7927" width="11.42578125" style="2"/>
    <col min="7928" max="7928" width="15.7109375" style="2" customWidth="1"/>
    <col min="7929" max="8183" width="11.42578125" style="2"/>
    <col min="8184" max="8184" width="15.7109375" style="2" customWidth="1"/>
    <col min="8185" max="8439" width="11.42578125" style="2"/>
    <col min="8440" max="8440" width="15.7109375" style="2" customWidth="1"/>
    <col min="8441" max="8695" width="11.42578125" style="2"/>
    <col min="8696" max="8696" width="15.7109375" style="2" customWidth="1"/>
    <col min="8697" max="8951" width="11.42578125" style="2"/>
    <col min="8952" max="8952" width="15.7109375" style="2" customWidth="1"/>
    <col min="8953" max="9207" width="11.42578125" style="2"/>
    <col min="9208" max="9208" width="15.7109375" style="2" customWidth="1"/>
    <col min="9209" max="9463" width="11.42578125" style="2"/>
    <col min="9464" max="9464" width="15.7109375" style="2" customWidth="1"/>
    <col min="9465" max="9719" width="11.42578125" style="2"/>
    <col min="9720" max="9720" width="15.7109375" style="2" customWidth="1"/>
    <col min="9721" max="9975" width="11.42578125" style="2"/>
    <col min="9976" max="9976" width="15.7109375" style="2" customWidth="1"/>
    <col min="9977" max="10231" width="11.42578125" style="2"/>
    <col min="10232" max="10232" width="15.7109375" style="2" customWidth="1"/>
    <col min="10233" max="10487" width="11.42578125" style="2"/>
    <col min="10488" max="10488" width="15.7109375" style="2" customWidth="1"/>
    <col min="10489" max="10743" width="11.42578125" style="2"/>
    <col min="10744" max="10744" width="15.7109375" style="2" customWidth="1"/>
    <col min="10745" max="10999" width="11.42578125" style="2"/>
    <col min="11000" max="11000" width="15.7109375" style="2" customWidth="1"/>
    <col min="11001" max="11255" width="11.42578125" style="2"/>
    <col min="11256" max="11256" width="15.7109375" style="2" customWidth="1"/>
    <col min="11257" max="11511" width="11.42578125" style="2"/>
    <col min="11512" max="11512" width="15.7109375" style="2" customWidth="1"/>
    <col min="11513" max="11767" width="11.42578125" style="2"/>
    <col min="11768" max="11768" width="15.7109375" style="2" customWidth="1"/>
    <col min="11769" max="12023" width="11.42578125" style="2"/>
    <col min="12024" max="12024" width="15.7109375" style="2" customWidth="1"/>
    <col min="12025" max="12279" width="11.42578125" style="2"/>
    <col min="12280" max="12280" width="15.7109375" style="2" customWidth="1"/>
    <col min="12281" max="12535" width="11.42578125" style="2"/>
    <col min="12536" max="12536" width="15.7109375" style="2" customWidth="1"/>
    <col min="12537" max="12791" width="11.42578125" style="2"/>
    <col min="12792" max="12792" width="15.7109375" style="2" customWidth="1"/>
    <col min="12793" max="13047" width="11.42578125" style="2"/>
    <col min="13048" max="13048" width="15.7109375" style="2" customWidth="1"/>
    <col min="13049" max="13303" width="11.42578125" style="2"/>
    <col min="13304" max="13304" width="15.7109375" style="2" customWidth="1"/>
    <col min="13305" max="13559" width="11.42578125" style="2"/>
    <col min="13560" max="13560" width="15.7109375" style="2" customWidth="1"/>
    <col min="13561" max="13815" width="11.42578125" style="2"/>
    <col min="13816" max="13816" width="15.7109375" style="2" customWidth="1"/>
    <col min="13817" max="14071" width="11.42578125" style="2"/>
    <col min="14072" max="14072" width="15.7109375" style="2" customWidth="1"/>
    <col min="14073" max="14327" width="11.42578125" style="2"/>
    <col min="14328" max="14328" width="15.7109375" style="2" customWidth="1"/>
    <col min="14329" max="14583" width="11.42578125" style="2"/>
    <col min="14584" max="14584" width="15.7109375" style="2" customWidth="1"/>
    <col min="14585" max="14839" width="11.42578125" style="2"/>
    <col min="14840" max="14840" width="15.7109375" style="2" customWidth="1"/>
    <col min="14841" max="15095" width="11.42578125" style="2"/>
    <col min="15096" max="15096" width="15.7109375" style="2" customWidth="1"/>
    <col min="15097" max="15351" width="11.42578125" style="2"/>
    <col min="15352" max="15352" width="15.7109375" style="2" customWidth="1"/>
    <col min="15353" max="15607" width="11.42578125" style="2"/>
    <col min="15608" max="15608" width="15.7109375" style="2" customWidth="1"/>
    <col min="15609" max="15863" width="11.42578125" style="2"/>
    <col min="15864" max="15864" width="15.7109375" style="2" customWidth="1"/>
    <col min="15865" max="16119" width="11.42578125" style="2"/>
    <col min="16120" max="16120" width="15.7109375" style="2" customWidth="1"/>
    <col min="16121" max="16384" width="11.42578125" style="2"/>
  </cols>
  <sheetData>
    <row r="1" ht="15.75" customHeight="1"/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spans="10:10" ht="15.75" customHeight="1"/>
    <row r="18" spans="10:10" ht="15.75" customHeight="1"/>
    <row r="19" spans="10:10" ht="15.75" customHeight="1"/>
    <row r="20" spans="10:10" ht="15.75" customHeight="1"/>
    <row r="21" spans="10:10" ht="15.75" customHeight="1"/>
    <row r="22" spans="10:10" ht="15.75" customHeight="1"/>
    <row r="23" spans="10:10" ht="15.75" customHeight="1"/>
    <row r="24" spans="10:10" ht="15.75" customHeight="1"/>
    <row r="25" spans="10:10" ht="15.75" customHeight="1"/>
    <row r="26" spans="10:10" ht="15.75" customHeight="1"/>
    <row r="27" spans="10:10" ht="15.75" customHeight="1"/>
    <row r="28" spans="10:10" ht="15.75" customHeight="1"/>
    <row r="29" spans="10:10" ht="15.75" customHeight="1"/>
    <row r="30" spans="10:10" ht="15.75" customHeight="1" thickBot="1"/>
    <row r="31" spans="10:10" ht="15.75" customHeight="1" thickBot="1">
      <c r="J31" s="41" t="s">
        <v>60</v>
      </c>
    </row>
    <row r="32" spans="10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spans="2:8" ht="15.75" customHeight="1"/>
    <row r="50" spans="2:8" ht="15.75" customHeight="1"/>
    <row r="51" spans="2:8" ht="15.75" customHeight="1"/>
    <row r="52" spans="2:8" ht="15.75" customHeight="1">
      <c r="B52" s="12"/>
      <c r="C52" s="12"/>
      <c r="D52" s="12"/>
      <c r="E52" s="12"/>
      <c r="F52" s="12"/>
      <c r="G52" s="12"/>
      <c r="H52" s="12"/>
    </row>
    <row r="53" spans="2:8" ht="15.75" customHeight="1"/>
    <row r="54" spans="2:8" ht="15.75" customHeight="1"/>
    <row r="55" spans="2:8" ht="15.75" customHeight="1"/>
    <row r="56" spans="2:8" ht="15.75" customHeight="1"/>
    <row r="57" spans="2:8" ht="15.75" customHeight="1"/>
    <row r="58" spans="2:8" ht="15.75" customHeight="1"/>
    <row r="59" spans="2:8" ht="15.75" customHeight="1"/>
    <row r="60" spans="2:8" ht="15.75" customHeight="1"/>
    <row r="61" spans="2:8" ht="15.75" customHeight="1"/>
    <row r="62" spans="2:8" ht="15.75" customHeight="1"/>
    <row r="63" spans="2:8" ht="15.75" customHeight="1"/>
    <row r="64" spans="2:8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</sheetData>
  <hyperlinks>
    <hyperlink ref="J31" location="'Oferta Alojat Estim tipol categ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54" orientation="portrait" r:id="rId1"/>
  <headerFooter scaleWithDoc="0" alignWithMargins="0">
    <oddHeader>&amp;L&amp;G&amp;RTurismo en Cifras</oddHeader>
    <oddFooter>&amp;CTurismo de Tenerife&amp;R&amp;P</oddFooter>
  </headerFooter>
  <rowBreaks count="2" manualBreakCount="2">
    <brk id="38" min="1" max="8" man="1"/>
    <brk id="75" min="1" max="8" man="1"/>
  </row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18">
    <tabColor rgb="FF000099"/>
    <pageSetUpPr autoPageBreaks="0" fitToPage="1"/>
  </sheetPr>
  <dimension ref="B1:Z61"/>
  <sheetViews>
    <sheetView showGridLines="0" showRowColHeaders="0" showOutlineSymbols="0" zoomScaleNormal="100" workbookViewId="0">
      <selection activeCell="I20" sqref="I20"/>
    </sheetView>
  </sheetViews>
  <sheetFormatPr baseColWidth="10" defaultColWidth="16.5703125" defaultRowHeight="12.75"/>
  <cols>
    <col min="1" max="1" width="15.7109375" style="178" customWidth="1"/>
    <col min="2" max="2" width="21.7109375" style="178" customWidth="1"/>
    <col min="3" max="4" width="11.7109375" style="178" customWidth="1"/>
    <col min="5" max="5" width="12.7109375" style="178" customWidth="1"/>
    <col min="6" max="7" width="11.7109375" style="178" customWidth="1"/>
    <col min="8" max="10" width="7.7109375" style="178" customWidth="1"/>
    <col min="11" max="11" width="8.85546875" style="178" customWidth="1"/>
    <col min="12" max="15" width="7.7109375" style="178" customWidth="1"/>
    <col min="16" max="16" width="8.85546875" style="178" customWidth="1"/>
    <col min="17" max="19" width="7.7109375" style="178" customWidth="1"/>
    <col min="20" max="20" width="9.5703125" style="178" customWidth="1"/>
    <col min="21" max="21" width="8.85546875" style="178" customWidth="1"/>
    <col min="22" max="25" width="7.7109375" style="178" customWidth="1"/>
    <col min="26" max="26" width="9" style="178" bestFit="1" customWidth="1"/>
    <col min="27" max="255" width="16.5703125" style="178"/>
    <col min="256" max="256" width="3.7109375" style="178" customWidth="1"/>
    <col min="257" max="257" width="20.7109375" style="178" bestFit="1" customWidth="1"/>
    <col min="258" max="258" width="27.5703125" style="178" bestFit="1" customWidth="1"/>
    <col min="259" max="259" width="13" style="178" bestFit="1" customWidth="1"/>
    <col min="260" max="260" width="12.85546875" style="178" customWidth="1"/>
    <col min="261" max="261" width="15" style="178" bestFit="1" customWidth="1"/>
    <col min="262" max="262" width="15.28515625" style="178" bestFit="1" customWidth="1"/>
    <col min="263" max="263" width="13.85546875" style="178" bestFit="1" customWidth="1"/>
    <col min="264" max="266" width="7.7109375" style="178" customWidth="1"/>
    <col min="267" max="267" width="8.85546875" style="178" customWidth="1"/>
    <col min="268" max="271" width="7.7109375" style="178" customWidth="1"/>
    <col min="272" max="272" width="8.85546875" style="178" customWidth="1"/>
    <col min="273" max="275" width="7.7109375" style="178" customWidth="1"/>
    <col min="276" max="276" width="9.5703125" style="178" customWidth="1"/>
    <col min="277" max="277" width="8.85546875" style="178" customWidth="1"/>
    <col min="278" max="281" width="7.7109375" style="178" customWidth="1"/>
    <col min="282" max="282" width="9" style="178" bestFit="1" customWidth="1"/>
    <col min="283" max="511" width="16.5703125" style="178"/>
    <col min="512" max="512" width="3.7109375" style="178" customWidth="1"/>
    <col min="513" max="513" width="20.7109375" style="178" bestFit="1" customWidth="1"/>
    <col min="514" max="514" width="27.5703125" style="178" bestFit="1" customWidth="1"/>
    <col min="515" max="515" width="13" style="178" bestFit="1" customWidth="1"/>
    <col min="516" max="516" width="12.85546875" style="178" customWidth="1"/>
    <col min="517" max="517" width="15" style="178" bestFit="1" customWidth="1"/>
    <col min="518" max="518" width="15.28515625" style="178" bestFit="1" customWidth="1"/>
    <col min="519" max="519" width="13.85546875" style="178" bestFit="1" customWidth="1"/>
    <col min="520" max="522" width="7.7109375" style="178" customWidth="1"/>
    <col min="523" max="523" width="8.85546875" style="178" customWidth="1"/>
    <col min="524" max="527" width="7.7109375" style="178" customWidth="1"/>
    <col min="528" max="528" width="8.85546875" style="178" customWidth="1"/>
    <col min="529" max="531" width="7.7109375" style="178" customWidth="1"/>
    <col min="532" max="532" width="9.5703125" style="178" customWidth="1"/>
    <col min="533" max="533" width="8.85546875" style="178" customWidth="1"/>
    <col min="534" max="537" width="7.7109375" style="178" customWidth="1"/>
    <col min="538" max="538" width="9" style="178" bestFit="1" customWidth="1"/>
    <col min="539" max="767" width="16.5703125" style="178"/>
    <col min="768" max="768" width="3.7109375" style="178" customWidth="1"/>
    <col min="769" max="769" width="20.7109375" style="178" bestFit="1" customWidth="1"/>
    <col min="770" max="770" width="27.5703125" style="178" bestFit="1" customWidth="1"/>
    <col min="771" max="771" width="13" style="178" bestFit="1" customWidth="1"/>
    <col min="772" max="772" width="12.85546875" style="178" customWidth="1"/>
    <col min="773" max="773" width="15" style="178" bestFit="1" customWidth="1"/>
    <col min="774" max="774" width="15.28515625" style="178" bestFit="1" customWidth="1"/>
    <col min="775" max="775" width="13.85546875" style="178" bestFit="1" customWidth="1"/>
    <col min="776" max="778" width="7.7109375" style="178" customWidth="1"/>
    <col min="779" max="779" width="8.85546875" style="178" customWidth="1"/>
    <col min="780" max="783" width="7.7109375" style="178" customWidth="1"/>
    <col min="784" max="784" width="8.85546875" style="178" customWidth="1"/>
    <col min="785" max="787" width="7.7109375" style="178" customWidth="1"/>
    <col min="788" max="788" width="9.5703125" style="178" customWidth="1"/>
    <col min="789" max="789" width="8.85546875" style="178" customWidth="1"/>
    <col min="790" max="793" width="7.7109375" style="178" customWidth="1"/>
    <col min="794" max="794" width="9" style="178" bestFit="1" customWidth="1"/>
    <col min="795" max="1023" width="16.5703125" style="178"/>
    <col min="1024" max="1024" width="3.7109375" style="178" customWidth="1"/>
    <col min="1025" max="1025" width="20.7109375" style="178" bestFit="1" customWidth="1"/>
    <col min="1026" max="1026" width="27.5703125" style="178" bestFit="1" customWidth="1"/>
    <col min="1027" max="1027" width="13" style="178" bestFit="1" customWidth="1"/>
    <col min="1028" max="1028" width="12.85546875" style="178" customWidth="1"/>
    <col min="1029" max="1029" width="15" style="178" bestFit="1" customWidth="1"/>
    <col min="1030" max="1030" width="15.28515625" style="178" bestFit="1" customWidth="1"/>
    <col min="1031" max="1031" width="13.85546875" style="178" bestFit="1" customWidth="1"/>
    <col min="1032" max="1034" width="7.7109375" style="178" customWidth="1"/>
    <col min="1035" max="1035" width="8.85546875" style="178" customWidth="1"/>
    <col min="1036" max="1039" width="7.7109375" style="178" customWidth="1"/>
    <col min="1040" max="1040" width="8.85546875" style="178" customWidth="1"/>
    <col min="1041" max="1043" width="7.7109375" style="178" customWidth="1"/>
    <col min="1044" max="1044" width="9.5703125" style="178" customWidth="1"/>
    <col min="1045" max="1045" width="8.85546875" style="178" customWidth="1"/>
    <col min="1046" max="1049" width="7.7109375" style="178" customWidth="1"/>
    <col min="1050" max="1050" width="9" style="178" bestFit="1" customWidth="1"/>
    <col min="1051" max="1279" width="16.5703125" style="178"/>
    <col min="1280" max="1280" width="3.7109375" style="178" customWidth="1"/>
    <col min="1281" max="1281" width="20.7109375" style="178" bestFit="1" customWidth="1"/>
    <col min="1282" max="1282" width="27.5703125" style="178" bestFit="1" customWidth="1"/>
    <col min="1283" max="1283" width="13" style="178" bestFit="1" customWidth="1"/>
    <col min="1284" max="1284" width="12.85546875" style="178" customWidth="1"/>
    <col min="1285" max="1285" width="15" style="178" bestFit="1" customWidth="1"/>
    <col min="1286" max="1286" width="15.28515625" style="178" bestFit="1" customWidth="1"/>
    <col min="1287" max="1287" width="13.85546875" style="178" bestFit="1" customWidth="1"/>
    <col min="1288" max="1290" width="7.7109375" style="178" customWidth="1"/>
    <col min="1291" max="1291" width="8.85546875" style="178" customWidth="1"/>
    <col min="1292" max="1295" width="7.7109375" style="178" customWidth="1"/>
    <col min="1296" max="1296" width="8.85546875" style="178" customWidth="1"/>
    <col min="1297" max="1299" width="7.7109375" style="178" customWidth="1"/>
    <col min="1300" max="1300" width="9.5703125" style="178" customWidth="1"/>
    <col min="1301" max="1301" width="8.85546875" style="178" customWidth="1"/>
    <col min="1302" max="1305" width="7.7109375" style="178" customWidth="1"/>
    <col min="1306" max="1306" width="9" style="178" bestFit="1" customWidth="1"/>
    <col min="1307" max="1535" width="16.5703125" style="178"/>
    <col min="1536" max="1536" width="3.7109375" style="178" customWidth="1"/>
    <col min="1537" max="1537" width="20.7109375" style="178" bestFit="1" customWidth="1"/>
    <col min="1538" max="1538" width="27.5703125" style="178" bestFit="1" customWidth="1"/>
    <col min="1539" max="1539" width="13" style="178" bestFit="1" customWidth="1"/>
    <col min="1540" max="1540" width="12.85546875" style="178" customWidth="1"/>
    <col min="1541" max="1541" width="15" style="178" bestFit="1" customWidth="1"/>
    <col min="1542" max="1542" width="15.28515625" style="178" bestFit="1" customWidth="1"/>
    <col min="1543" max="1543" width="13.85546875" style="178" bestFit="1" customWidth="1"/>
    <col min="1544" max="1546" width="7.7109375" style="178" customWidth="1"/>
    <col min="1547" max="1547" width="8.85546875" style="178" customWidth="1"/>
    <col min="1548" max="1551" width="7.7109375" style="178" customWidth="1"/>
    <col min="1552" max="1552" width="8.85546875" style="178" customWidth="1"/>
    <col min="1553" max="1555" width="7.7109375" style="178" customWidth="1"/>
    <col min="1556" max="1556" width="9.5703125" style="178" customWidth="1"/>
    <col min="1557" max="1557" width="8.85546875" style="178" customWidth="1"/>
    <col min="1558" max="1561" width="7.7109375" style="178" customWidth="1"/>
    <col min="1562" max="1562" width="9" style="178" bestFit="1" customWidth="1"/>
    <col min="1563" max="1791" width="16.5703125" style="178"/>
    <col min="1792" max="1792" width="3.7109375" style="178" customWidth="1"/>
    <col min="1793" max="1793" width="20.7109375" style="178" bestFit="1" customWidth="1"/>
    <col min="1794" max="1794" width="27.5703125" style="178" bestFit="1" customWidth="1"/>
    <col min="1795" max="1795" width="13" style="178" bestFit="1" customWidth="1"/>
    <col min="1796" max="1796" width="12.85546875" style="178" customWidth="1"/>
    <col min="1797" max="1797" width="15" style="178" bestFit="1" customWidth="1"/>
    <col min="1798" max="1798" width="15.28515625" style="178" bestFit="1" customWidth="1"/>
    <col min="1799" max="1799" width="13.85546875" style="178" bestFit="1" customWidth="1"/>
    <col min="1800" max="1802" width="7.7109375" style="178" customWidth="1"/>
    <col min="1803" max="1803" width="8.85546875" style="178" customWidth="1"/>
    <col min="1804" max="1807" width="7.7109375" style="178" customWidth="1"/>
    <col min="1808" max="1808" width="8.85546875" style="178" customWidth="1"/>
    <col min="1809" max="1811" width="7.7109375" style="178" customWidth="1"/>
    <col min="1812" max="1812" width="9.5703125" style="178" customWidth="1"/>
    <col min="1813" max="1813" width="8.85546875" style="178" customWidth="1"/>
    <col min="1814" max="1817" width="7.7109375" style="178" customWidth="1"/>
    <col min="1818" max="1818" width="9" style="178" bestFit="1" customWidth="1"/>
    <col min="1819" max="2047" width="16.5703125" style="178"/>
    <col min="2048" max="2048" width="3.7109375" style="178" customWidth="1"/>
    <col min="2049" max="2049" width="20.7109375" style="178" bestFit="1" customWidth="1"/>
    <col min="2050" max="2050" width="27.5703125" style="178" bestFit="1" customWidth="1"/>
    <col min="2051" max="2051" width="13" style="178" bestFit="1" customWidth="1"/>
    <col min="2052" max="2052" width="12.85546875" style="178" customWidth="1"/>
    <col min="2053" max="2053" width="15" style="178" bestFit="1" customWidth="1"/>
    <col min="2054" max="2054" width="15.28515625" style="178" bestFit="1" customWidth="1"/>
    <col min="2055" max="2055" width="13.85546875" style="178" bestFit="1" customWidth="1"/>
    <col min="2056" max="2058" width="7.7109375" style="178" customWidth="1"/>
    <col min="2059" max="2059" width="8.85546875" style="178" customWidth="1"/>
    <col min="2060" max="2063" width="7.7109375" style="178" customWidth="1"/>
    <col min="2064" max="2064" width="8.85546875" style="178" customWidth="1"/>
    <col min="2065" max="2067" width="7.7109375" style="178" customWidth="1"/>
    <col min="2068" max="2068" width="9.5703125" style="178" customWidth="1"/>
    <col min="2069" max="2069" width="8.85546875" style="178" customWidth="1"/>
    <col min="2070" max="2073" width="7.7109375" style="178" customWidth="1"/>
    <col min="2074" max="2074" width="9" style="178" bestFit="1" customWidth="1"/>
    <col min="2075" max="2303" width="16.5703125" style="178"/>
    <col min="2304" max="2304" width="3.7109375" style="178" customWidth="1"/>
    <col min="2305" max="2305" width="20.7109375" style="178" bestFit="1" customWidth="1"/>
    <col min="2306" max="2306" width="27.5703125" style="178" bestFit="1" customWidth="1"/>
    <col min="2307" max="2307" width="13" style="178" bestFit="1" customWidth="1"/>
    <col min="2308" max="2308" width="12.85546875" style="178" customWidth="1"/>
    <col min="2309" max="2309" width="15" style="178" bestFit="1" customWidth="1"/>
    <col min="2310" max="2310" width="15.28515625" style="178" bestFit="1" customWidth="1"/>
    <col min="2311" max="2311" width="13.85546875" style="178" bestFit="1" customWidth="1"/>
    <col min="2312" max="2314" width="7.7109375" style="178" customWidth="1"/>
    <col min="2315" max="2315" width="8.85546875" style="178" customWidth="1"/>
    <col min="2316" max="2319" width="7.7109375" style="178" customWidth="1"/>
    <col min="2320" max="2320" width="8.85546875" style="178" customWidth="1"/>
    <col min="2321" max="2323" width="7.7109375" style="178" customWidth="1"/>
    <col min="2324" max="2324" width="9.5703125" style="178" customWidth="1"/>
    <col min="2325" max="2325" width="8.85546875" style="178" customWidth="1"/>
    <col min="2326" max="2329" width="7.7109375" style="178" customWidth="1"/>
    <col min="2330" max="2330" width="9" style="178" bestFit="1" customWidth="1"/>
    <col min="2331" max="2559" width="16.5703125" style="178"/>
    <col min="2560" max="2560" width="3.7109375" style="178" customWidth="1"/>
    <col min="2561" max="2561" width="20.7109375" style="178" bestFit="1" customWidth="1"/>
    <col min="2562" max="2562" width="27.5703125" style="178" bestFit="1" customWidth="1"/>
    <col min="2563" max="2563" width="13" style="178" bestFit="1" customWidth="1"/>
    <col min="2564" max="2564" width="12.85546875" style="178" customWidth="1"/>
    <col min="2565" max="2565" width="15" style="178" bestFit="1" customWidth="1"/>
    <col min="2566" max="2566" width="15.28515625" style="178" bestFit="1" customWidth="1"/>
    <col min="2567" max="2567" width="13.85546875" style="178" bestFit="1" customWidth="1"/>
    <col min="2568" max="2570" width="7.7109375" style="178" customWidth="1"/>
    <col min="2571" max="2571" width="8.85546875" style="178" customWidth="1"/>
    <col min="2572" max="2575" width="7.7109375" style="178" customWidth="1"/>
    <col min="2576" max="2576" width="8.85546875" style="178" customWidth="1"/>
    <col min="2577" max="2579" width="7.7109375" style="178" customWidth="1"/>
    <col min="2580" max="2580" width="9.5703125" style="178" customWidth="1"/>
    <col min="2581" max="2581" width="8.85546875" style="178" customWidth="1"/>
    <col min="2582" max="2585" width="7.7109375" style="178" customWidth="1"/>
    <col min="2586" max="2586" width="9" style="178" bestFit="1" customWidth="1"/>
    <col min="2587" max="2815" width="16.5703125" style="178"/>
    <col min="2816" max="2816" width="3.7109375" style="178" customWidth="1"/>
    <col min="2817" max="2817" width="20.7109375" style="178" bestFit="1" customWidth="1"/>
    <col min="2818" max="2818" width="27.5703125" style="178" bestFit="1" customWidth="1"/>
    <col min="2819" max="2819" width="13" style="178" bestFit="1" customWidth="1"/>
    <col min="2820" max="2820" width="12.85546875" style="178" customWidth="1"/>
    <col min="2821" max="2821" width="15" style="178" bestFit="1" customWidth="1"/>
    <col min="2822" max="2822" width="15.28515625" style="178" bestFit="1" customWidth="1"/>
    <col min="2823" max="2823" width="13.85546875" style="178" bestFit="1" customWidth="1"/>
    <col min="2824" max="2826" width="7.7109375" style="178" customWidth="1"/>
    <col min="2827" max="2827" width="8.85546875" style="178" customWidth="1"/>
    <col min="2828" max="2831" width="7.7109375" style="178" customWidth="1"/>
    <col min="2832" max="2832" width="8.85546875" style="178" customWidth="1"/>
    <col min="2833" max="2835" width="7.7109375" style="178" customWidth="1"/>
    <col min="2836" max="2836" width="9.5703125" style="178" customWidth="1"/>
    <col min="2837" max="2837" width="8.85546875" style="178" customWidth="1"/>
    <col min="2838" max="2841" width="7.7109375" style="178" customWidth="1"/>
    <col min="2842" max="2842" width="9" style="178" bestFit="1" customWidth="1"/>
    <col min="2843" max="3071" width="16.5703125" style="178"/>
    <col min="3072" max="3072" width="3.7109375" style="178" customWidth="1"/>
    <col min="3073" max="3073" width="20.7109375" style="178" bestFit="1" customWidth="1"/>
    <col min="3074" max="3074" width="27.5703125" style="178" bestFit="1" customWidth="1"/>
    <col min="3075" max="3075" width="13" style="178" bestFit="1" customWidth="1"/>
    <col min="3076" max="3076" width="12.85546875" style="178" customWidth="1"/>
    <col min="3077" max="3077" width="15" style="178" bestFit="1" customWidth="1"/>
    <col min="3078" max="3078" width="15.28515625" style="178" bestFit="1" customWidth="1"/>
    <col min="3079" max="3079" width="13.85546875" style="178" bestFit="1" customWidth="1"/>
    <col min="3080" max="3082" width="7.7109375" style="178" customWidth="1"/>
    <col min="3083" max="3083" width="8.85546875" style="178" customWidth="1"/>
    <col min="3084" max="3087" width="7.7109375" style="178" customWidth="1"/>
    <col min="3088" max="3088" width="8.85546875" style="178" customWidth="1"/>
    <col min="3089" max="3091" width="7.7109375" style="178" customWidth="1"/>
    <col min="3092" max="3092" width="9.5703125" style="178" customWidth="1"/>
    <col min="3093" max="3093" width="8.85546875" style="178" customWidth="1"/>
    <col min="3094" max="3097" width="7.7109375" style="178" customWidth="1"/>
    <col min="3098" max="3098" width="9" style="178" bestFit="1" customWidth="1"/>
    <col min="3099" max="3327" width="16.5703125" style="178"/>
    <col min="3328" max="3328" width="3.7109375" style="178" customWidth="1"/>
    <col min="3329" max="3329" width="20.7109375" style="178" bestFit="1" customWidth="1"/>
    <col min="3330" max="3330" width="27.5703125" style="178" bestFit="1" customWidth="1"/>
    <col min="3331" max="3331" width="13" style="178" bestFit="1" customWidth="1"/>
    <col min="3332" max="3332" width="12.85546875" style="178" customWidth="1"/>
    <col min="3333" max="3333" width="15" style="178" bestFit="1" customWidth="1"/>
    <col min="3334" max="3334" width="15.28515625" style="178" bestFit="1" customWidth="1"/>
    <col min="3335" max="3335" width="13.85546875" style="178" bestFit="1" customWidth="1"/>
    <col min="3336" max="3338" width="7.7109375" style="178" customWidth="1"/>
    <col min="3339" max="3339" width="8.85546875" style="178" customWidth="1"/>
    <col min="3340" max="3343" width="7.7109375" style="178" customWidth="1"/>
    <col min="3344" max="3344" width="8.85546875" style="178" customWidth="1"/>
    <col min="3345" max="3347" width="7.7109375" style="178" customWidth="1"/>
    <col min="3348" max="3348" width="9.5703125" style="178" customWidth="1"/>
    <col min="3349" max="3349" width="8.85546875" style="178" customWidth="1"/>
    <col min="3350" max="3353" width="7.7109375" style="178" customWidth="1"/>
    <col min="3354" max="3354" width="9" style="178" bestFit="1" customWidth="1"/>
    <col min="3355" max="3583" width="16.5703125" style="178"/>
    <col min="3584" max="3584" width="3.7109375" style="178" customWidth="1"/>
    <col min="3585" max="3585" width="20.7109375" style="178" bestFit="1" customWidth="1"/>
    <col min="3586" max="3586" width="27.5703125" style="178" bestFit="1" customWidth="1"/>
    <col min="3587" max="3587" width="13" style="178" bestFit="1" customWidth="1"/>
    <col min="3588" max="3588" width="12.85546875" style="178" customWidth="1"/>
    <col min="3589" max="3589" width="15" style="178" bestFit="1" customWidth="1"/>
    <col min="3590" max="3590" width="15.28515625" style="178" bestFit="1" customWidth="1"/>
    <col min="3591" max="3591" width="13.85546875" style="178" bestFit="1" customWidth="1"/>
    <col min="3592" max="3594" width="7.7109375" style="178" customWidth="1"/>
    <col min="3595" max="3595" width="8.85546875" style="178" customWidth="1"/>
    <col min="3596" max="3599" width="7.7109375" style="178" customWidth="1"/>
    <col min="3600" max="3600" width="8.85546875" style="178" customWidth="1"/>
    <col min="3601" max="3603" width="7.7109375" style="178" customWidth="1"/>
    <col min="3604" max="3604" width="9.5703125" style="178" customWidth="1"/>
    <col min="3605" max="3605" width="8.85546875" style="178" customWidth="1"/>
    <col min="3606" max="3609" width="7.7109375" style="178" customWidth="1"/>
    <col min="3610" max="3610" width="9" style="178" bestFit="1" customWidth="1"/>
    <col min="3611" max="3839" width="16.5703125" style="178"/>
    <col min="3840" max="3840" width="3.7109375" style="178" customWidth="1"/>
    <col min="3841" max="3841" width="20.7109375" style="178" bestFit="1" customWidth="1"/>
    <col min="3842" max="3842" width="27.5703125" style="178" bestFit="1" customWidth="1"/>
    <col min="3843" max="3843" width="13" style="178" bestFit="1" customWidth="1"/>
    <col min="3844" max="3844" width="12.85546875" style="178" customWidth="1"/>
    <col min="3845" max="3845" width="15" style="178" bestFit="1" customWidth="1"/>
    <col min="3846" max="3846" width="15.28515625" style="178" bestFit="1" customWidth="1"/>
    <col min="3847" max="3847" width="13.85546875" style="178" bestFit="1" customWidth="1"/>
    <col min="3848" max="3850" width="7.7109375" style="178" customWidth="1"/>
    <col min="3851" max="3851" width="8.85546875" style="178" customWidth="1"/>
    <col min="3852" max="3855" width="7.7109375" style="178" customWidth="1"/>
    <col min="3856" max="3856" width="8.85546875" style="178" customWidth="1"/>
    <col min="3857" max="3859" width="7.7109375" style="178" customWidth="1"/>
    <col min="3860" max="3860" width="9.5703125" style="178" customWidth="1"/>
    <col min="3861" max="3861" width="8.85546875" style="178" customWidth="1"/>
    <col min="3862" max="3865" width="7.7109375" style="178" customWidth="1"/>
    <col min="3866" max="3866" width="9" style="178" bestFit="1" customWidth="1"/>
    <col min="3867" max="4095" width="16.5703125" style="178"/>
    <col min="4096" max="4096" width="3.7109375" style="178" customWidth="1"/>
    <col min="4097" max="4097" width="20.7109375" style="178" bestFit="1" customWidth="1"/>
    <col min="4098" max="4098" width="27.5703125" style="178" bestFit="1" customWidth="1"/>
    <col min="4099" max="4099" width="13" style="178" bestFit="1" customWidth="1"/>
    <col min="4100" max="4100" width="12.85546875" style="178" customWidth="1"/>
    <col min="4101" max="4101" width="15" style="178" bestFit="1" customWidth="1"/>
    <col min="4102" max="4102" width="15.28515625" style="178" bestFit="1" customWidth="1"/>
    <col min="4103" max="4103" width="13.85546875" style="178" bestFit="1" customWidth="1"/>
    <col min="4104" max="4106" width="7.7109375" style="178" customWidth="1"/>
    <col min="4107" max="4107" width="8.85546875" style="178" customWidth="1"/>
    <col min="4108" max="4111" width="7.7109375" style="178" customWidth="1"/>
    <col min="4112" max="4112" width="8.85546875" style="178" customWidth="1"/>
    <col min="4113" max="4115" width="7.7109375" style="178" customWidth="1"/>
    <col min="4116" max="4116" width="9.5703125" style="178" customWidth="1"/>
    <col min="4117" max="4117" width="8.85546875" style="178" customWidth="1"/>
    <col min="4118" max="4121" width="7.7109375" style="178" customWidth="1"/>
    <col min="4122" max="4122" width="9" style="178" bestFit="1" customWidth="1"/>
    <col min="4123" max="4351" width="16.5703125" style="178"/>
    <col min="4352" max="4352" width="3.7109375" style="178" customWidth="1"/>
    <col min="4353" max="4353" width="20.7109375" style="178" bestFit="1" customWidth="1"/>
    <col min="4354" max="4354" width="27.5703125" style="178" bestFit="1" customWidth="1"/>
    <col min="4355" max="4355" width="13" style="178" bestFit="1" customWidth="1"/>
    <col min="4356" max="4356" width="12.85546875" style="178" customWidth="1"/>
    <col min="4357" max="4357" width="15" style="178" bestFit="1" customWidth="1"/>
    <col min="4358" max="4358" width="15.28515625" style="178" bestFit="1" customWidth="1"/>
    <col min="4359" max="4359" width="13.85546875" style="178" bestFit="1" customWidth="1"/>
    <col min="4360" max="4362" width="7.7109375" style="178" customWidth="1"/>
    <col min="4363" max="4363" width="8.85546875" style="178" customWidth="1"/>
    <col min="4364" max="4367" width="7.7109375" style="178" customWidth="1"/>
    <col min="4368" max="4368" width="8.85546875" style="178" customWidth="1"/>
    <col min="4369" max="4371" width="7.7109375" style="178" customWidth="1"/>
    <col min="4372" max="4372" width="9.5703125" style="178" customWidth="1"/>
    <col min="4373" max="4373" width="8.85546875" style="178" customWidth="1"/>
    <col min="4374" max="4377" width="7.7109375" style="178" customWidth="1"/>
    <col min="4378" max="4378" width="9" style="178" bestFit="1" customWidth="1"/>
    <col min="4379" max="4607" width="16.5703125" style="178"/>
    <col min="4608" max="4608" width="3.7109375" style="178" customWidth="1"/>
    <col min="4609" max="4609" width="20.7109375" style="178" bestFit="1" customWidth="1"/>
    <col min="4610" max="4610" width="27.5703125" style="178" bestFit="1" customWidth="1"/>
    <col min="4611" max="4611" width="13" style="178" bestFit="1" customWidth="1"/>
    <col min="4612" max="4612" width="12.85546875" style="178" customWidth="1"/>
    <col min="4613" max="4613" width="15" style="178" bestFit="1" customWidth="1"/>
    <col min="4614" max="4614" width="15.28515625" style="178" bestFit="1" customWidth="1"/>
    <col min="4615" max="4615" width="13.85546875" style="178" bestFit="1" customWidth="1"/>
    <col min="4616" max="4618" width="7.7109375" style="178" customWidth="1"/>
    <col min="4619" max="4619" width="8.85546875" style="178" customWidth="1"/>
    <col min="4620" max="4623" width="7.7109375" style="178" customWidth="1"/>
    <col min="4624" max="4624" width="8.85546875" style="178" customWidth="1"/>
    <col min="4625" max="4627" width="7.7109375" style="178" customWidth="1"/>
    <col min="4628" max="4628" width="9.5703125" style="178" customWidth="1"/>
    <col min="4629" max="4629" width="8.85546875" style="178" customWidth="1"/>
    <col min="4630" max="4633" width="7.7109375" style="178" customWidth="1"/>
    <col min="4634" max="4634" width="9" style="178" bestFit="1" customWidth="1"/>
    <col min="4635" max="4863" width="16.5703125" style="178"/>
    <col min="4864" max="4864" width="3.7109375" style="178" customWidth="1"/>
    <col min="4865" max="4865" width="20.7109375" style="178" bestFit="1" customWidth="1"/>
    <col min="4866" max="4866" width="27.5703125" style="178" bestFit="1" customWidth="1"/>
    <col min="4867" max="4867" width="13" style="178" bestFit="1" customWidth="1"/>
    <col min="4868" max="4868" width="12.85546875" style="178" customWidth="1"/>
    <col min="4869" max="4869" width="15" style="178" bestFit="1" customWidth="1"/>
    <col min="4870" max="4870" width="15.28515625" style="178" bestFit="1" customWidth="1"/>
    <col min="4871" max="4871" width="13.85546875" style="178" bestFit="1" customWidth="1"/>
    <col min="4872" max="4874" width="7.7109375" style="178" customWidth="1"/>
    <col min="4875" max="4875" width="8.85546875" style="178" customWidth="1"/>
    <col min="4876" max="4879" width="7.7109375" style="178" customWidth="1"/>
    <col min="4880" max="4880" width="8.85546875" style="178" customWidth="1"/>
    <col min="4881" max="4883" width="7.7109375" style="178" customWidth="1"/>
    <col min="4884" max="4884" width="9.5703125" style="178" customWidth="1"/>
    <col min="4885" max="4885" width="8.85546875" style="178" customWidth="1"/>
    <col min="4886" max="4889" width="7.7109375" style="178" customWidth="1"/>
    <col min="4890" max="4890" width="9" style="178" bestFit="1" customWidth="1"/>
    <col min="4891" max="5119" width="16.5703125" style="178"/>
    <col min="5120" max="5120" width="3.7109375" style="178" customWidth="1"/>
    <col min="5121" max="5121" width="20.7109375" style="178" bestFit="1" customWidth="1"/>
    <col min="5122" max="5122" width="27.5703125" style="178" bestFit="1" customWidth="1"/>
    <col min="5123" max="5123" width="13" style="178" bestFit="1" customWidth="1"/>
    <col min="5124" max="5124" width="12.85546875" style="178" customWidth="1"/>
    <col min="5125" max="5125" width="15" style="178" bestFit="1" customWidth="1"/>
    <col min="5126" max="5126" width="15.28515625" style="178" bestFit="1" customWidth="1"/>
    <col min="5127" max="5127" width="13.85546875" style="178" bestFit="1" customWidth="1"/>
    <col min="5128" max="5130" width="7.7109375" style="178" customWidth="1"/>
    <col min="5131" max="5131" width="8.85546875" style="178" customWidth="1"/>
    <col min="5132" max="5135" width="7.7109375" style="178" customWidth="1"/>
    <col min="5136" max="5136" width="8.85546875" style="178" customWidth="1"/>
    <col min="5137" max="5139" width="7.7109375" style="178" customWidth="1"/>
    <col min="5140" max="5140" width="9.5703125" style="178" customWidth="1"/>
    <col min="5141" max="5141" width="8.85546875" style="178" customWidth="1"/>
    <col min="5142" max="5145" width="7.7109375" style="178" customWidth="1"/>
    <col min="5146" max="5146" width="9" style="178" bestFit="1" customWidth="1"/>
    <col min="5147" max="5375" width="16.5703125" style="178"/>
    <col min="5376" max="5376" width="3.7109375" style="178" customWidth="1"/>
    <col min="5377" max="5377" width="20.7109375" style="178" bestFit="1" customWidth="1"/>
    <col min="5378" max="5378" width="27.5703125" style="178" bestFit="1" customWidth="1"/>
    <col min="5379" max="5379" width="13" style="178" bestFit="1" customWidth="1"/>
    <col min="5380" max="5380" width="12.85546875" style="178" customWidth="1"/>
    <col min="5381" max="5381" width="15" style="178" bestFit="1" customWidth="1"/>
    <col min="5382" max="5382" width="15.28515625" style="178" bestFit="1" customWidth="1"/>
    <col min="5383" max="5383" width="13.85546875" style="178" bestFit="1" customWidth="1"/>
    <col min="5384" max="5386" width="7.7109375" style="178" customWidth="1"/>
    <col min="5387" max="5387" width="8.85546875" style="178" customWidth="1"/>
    <col min="5388" max="5391" width="7.7109375" style="178" customWidth="1"/>
    <col min="5392" max="5392" width="8.85546875" style="178" customWidth="1"/>
    <col min="5393" max="5395" width="7.7109375" style="178" customWidth="1"/>
    <col min="5396" max="5396" width="9.5703125" style="178" customWidth="1"/>
    <col min="5397" max="5397" width="8.85546875" style="178" customWidth="1"/>
    <col min="5398" max="5401" width="7.7109375" style="178" customWidth="1"/>
    <col min="5402" max="5402" width="9" style="178" bestFit="1" customWidth="1"/>
    <col min="5403" max="5631" width="16.5703125" style="178"/>
    <col min="5632" max="5632" width="3.7109375" style="178" customWidth="1"/>
    <col min="5633" max="5633" width="20.7109375" style="178" bestFit="1" customWidth="1"/>
    <col min="5634" max="5634" width="27.5703125" style="178" bestFit="1" customWidth="1"/>
    <col min="5635" max="5635" width="13" style="178" bestFit="1" customWidth="1"/>
    <col min="5636" max="5636" width="12.85546875" style="178" customWidth="1"/>
    <col min="5637" max="5637" width="15" style="178" bestFit="1" customWidth="1"/>
    <col min="5638" max="5638" width="15.28515625" style="178" bestFit="1" customWidth="1"/>
    <col min="5639" max="5639" width="13.85546875" style="178" bestFit="1" customWidth="1"/>
    <col min="5640" max="5642" width="7.7109375" style="178" customWidth="1"/>
    <col min="5643" max="5643" width="8.85546875" style="178" customWidth="1"/>
    <col min="5644" max="5647" width="7.7109375" style="178" customWidth="1"/>
    <col min="5648" max="5648" width="8.85546875" style="178" customWidth="1"/>
    <col min="5649" max="5651" width="7.7109375" style="178" customWidth="1"/>
    <col min="5652" max="5652" width="9.5703125" style="178" customWidth="1"/>
    <col min="5653" max="5653" width="8.85546875" style="178" customWidth="1"/>
    <col min="5654" max="5657" width="7.7109375" style="178" customWidth="1"/>
    <col min="5658" max="5658" width="9" style="178" bestFit="1" customWidth="1"/>
    <col min="5659" max="5887" width="16.5703125" style="178"/>
    <col min="5888" max="5888" width="3.7109375" style="178" customWidth="1"/>
    <col min="5889" max="5889" width="20.7109375" style="178" bestFit="1" customWidth="1"/>
    <col min="5890" max="5890" width="27.5703125" style="178" bestFit="1" customWidth="1"/>
    <col min="5891" max="5891" width="13" style="178" bestFit="1" customWidth="1"/>
    <col min="5892" max="5892" width="12.85546875" style="178" customWidth="1"/>
    <col min="5893" max="5893" width="15" style="178" bestFit="1" customWidth="1"/>
    <col min="5894" max="5894" width="15.28515625" style="178" bestFit="1" customWidth="1"/>
    <col min="5895" max="5895" width="13.85546875" style="178" bestFit="1" customWidth="1"/>
    <col min="5896" max="5898" width="7.7109375" style="178" customWidth="1"/>
    <col min="5899" max="5899" width="8.85546875" style="178" customWidth="1"/>
    <col min="5900" max="5903" width="7.7109375" style="178" customWidth="1"/>
    <col min="5904" max="5904" width="8.85546875" style="178" customWidth="1"/>
    <col min="5905" max="5907" width="7.7109375" style="178" customWidth="1"/>
    <col min="5908" max="5908" width="9.5703125" style="178" customWidth="1"/>
    <col min="5909" max="5909" width="8.85546875" style="178" customWidth="1"/>
    <col min="5910" max="5913" width="7.7109375" style="178" customWidth="1"/>
    <col min="5914" max="5914" width="9" style="178" bestFit="1" customWidth="1"/>
    <col min="5915" max="6143" width="16.5703125" style="178"/>
    <col min="6144" max="6144" width="3.7109375" style="178" customWidth="1"/>
    <col min="6145" max="6145" width="20.7109375" style="178" bestFit="1" customWidth="1"/>
    <col min="6146" max="6146" width="27.5703125" style="178" bestFit="1" customWidth="1"/>
    <col min="6147" max="6147" width="13" style="178" bestFit="1" customWidth="1"/>
    <col min="6148" max="6148" width="12.85546875" style="178" customWidth="1"/>
    <col min="6149" max="6149" width="15" style="178" bestFit="1" customWidth="1"/>
    <col min="6150" max="6150" width="15.28515625" style="178" bestFit="1" customWidth="1"/>
    <col min="6151" max="6151" width="13.85546875" style="178" bestFit="1" customWidth="1"/>
    <col min="6152" max="6154" width="7.7109375" style="178" customWidth="1"/>
    <col min="6155" max="6155" width="8.85546875" style="178" customWidth="1"/>
    <col min="6156" max="6159" width="7.7109375" style="178" customWidth="1"/>
    <col min="6160" max="6160" width="8.85546875" style="178" customWidth="1"/>
    <col min="6161" max="6163" width="7.7109375" style="178" customWidth="1"/>
    <col min="6164" max="6164" width="9.5703125" style="178" customWidth="1"/>
    <col min="6165" max="6165" width="8.85546875" style="178" customWidth="1"/>
    <col min="6166" max="6169" width="7.7109375" style="178" customWidth="1"/>
    <col min="6170" max="6170" width="9" style="178" bestFit="1" customWidth="1"/>
    <col min="6171" max="6399" width="16.5703125" style="178"/>
    <col min="6400" max="6400" width="3.7109375" style="178" customWidth="1"/>
    <col min="6401" max="6401" width="20.7109375" style="178" bestFit="1" customWidth="1"/>
    <col min="6402" max="6402" width="27.5703125" style="178" bestFit="1" customWidth="1"/>
    <col min="6403" max="6403" width="13" style="178" bestFit="1" customWidth="1"/>
    <col min="6404" max="6404" width="12.85546875" style="178" customWidth="1"/>
    <col min="6405" max="6405" width="15" style="178" bestFit="1" customWidth="1"/>
    <col min="6406" max="6406" width="15.28515625" style="178" bestFit="1" customWidth="1"/>
    <col min="6407" max="6407" width="13.85546875" style="178" bestFit="1" customWidth="1"/>
    <col min="6408" max="6410" width="7.7109375" style="178" customWidth="1"/>
    <col min="6411" max="6411" width="8.85546875" style="178" customWidth="1"/>
    <col min="6412" max="6415" width="7.7109375" style="178" customWidth="1"/>
    <col min="6416" max="6416" width="8.85546875" style="178" customWidth="1"/>
    <col min="6417" max="6419" width="7.7109375" style="178" customWidth="1"/>
    <col min="6420" max="6420" width="9.5703125" style="178" customWidth="1"/>
    <col min="6421" max="6421" width="8.85546875" style="178" customWidth="1"/>
    <col min="6422" max="6425" width="7.7109375" style="178" customWidth="1"/>
    <col min="6426" max="6426" width="9" style="178" bestFit="1" customWidth="1"/>
    <col min="6427" max="6655" width="16.5703125" style="178"/>
    <col min="6656" max="6656" width="3.7109375" style="178" customWidth="1"/>
    <col min="6657" max="6657" width="20.7109375" style="178" bestFit="1" customWidth="1"/>
    <col min="6658" max="6658" width="27.5703125" style="178" bestFit="1" customWidth="1"/>
    <col min="6659" max="6659" width="13" style="178" bestFit="1" customWidth="1"/>
    <col min="6660" max="6660" width="12.85546875" style="178" customWidth="1"/>
    <col min="6661" max="6661" width="15" style="178" bestFit="1" customWidth="1"/>
    <col min="6662" max="6662" width="15.28515625" style="178" bestFit="1" customWidth="1"/>
    <col min="6663" max="6663" width="13.85546875" style="178" bestFit="1" customWidth="1"/>
    <col min="6664" max="6666" width="7.7109375" style="178" customWidth="1"/>
    <col min="6667" max="6667" width="8.85546875" style="178" customWidth="1"/>
    <col min="6668" max="6671" width="7.7109375" style="178" customWidth="1"/>
    <col min="6672" max="6672" width="8.85546875" style="178" customWidth="1"/>
    <col min="6673" max="6675" width="7.7109375" style="178" customWidth="1"/>
    <col min="6676" max="6676" width="9.5703125" style="178" customWidth="1"/>
    <col min="6677" max="6677" width="8.85546875" style="178" customWidth="1"/>
    <col min="6678" max="6681" width="7.7109375" style="178" customWidth="1"/>
    <col min="6682" max="6682" width="9" style="178" bestFit="1" customWidth="1"/>
    <col min="6683" max="6911" width="16.5703125" style="178"/>
    <col min="6912" max="6912" width="3.7109375" style="178" customWidth="1"/>
    <col min="6913" max="6913" width="20.7109375" style="178" bestFit="1" customWidth="1"/>
    <col min="6914" max="6914" width="27.5703125" style="178" bestFit="1" customWidth="1"/>
    <col min="6915" max="6915" width="13" style="178" bestFit="1" customWidth="1"/>
    <col min="6916" max="6916" width="12.85546875" style="178" customWidth="1"/>
    <col min="6917" max="6917" width="15" style="178" bestFit="1" customWidth="1"/>
    <col min="6918" max="6918" width="15.28515625" style="178" bestFit="1" customWidth="1"/>
    <col min="6919" max="6919" width="13.85546875" style="178" bestFit="1" customWidth="1"/>
    <col min="6920" max="6922" width="7.7109375" style="178" customWidth="1"/>
    <col min="6923" max="6923" width="8.85546875" style="178" customWidth="1"/>
    <col min="6924" max="6927" width="7.7109375" style="178" customWidth="1"/>
    <col min="6928" max="6928" width="8.85546875" style="178" customWidth="1"/>
    <col min="6929" max="6931" width="7.7109375" style="178" customWidth="1"/>
    <col min="6932" max="6932" width="9.5703125" style="178" customWidth="1"/>
    <col min="6933" max="6933" width="8.85546875" style="178" customWidth="1"/>
    <col min="6934" max="6937" width="7.7109375" style="178" customWidth="1"/>
    <col min="6938" max="6938" width="9" style="178" bestFit="1" customWidth="1"/>
    <col min="6939" max="7167" width="16.5703125" style="178"/>
    <col min="7168" max="7168" width="3.7109375" style="178" customWidth="1"/>
    <col min="7169" max="7169" width="20.7109375" style="178" bestFit="1" customWidth="1"/>
    <col min="7170" max="7170" width="27.5703125" style="178" bestFit="1" customWidth="1"/>
    <col min="7171" max="7171" width="13" style="178" bestFit="1" customWidth="1"/>
    <col min="7172" max="7172" width="12.85546875" style="178" customWidth="1"/>
    <col min="7173" max="7173" width="15" style="178" bestFit="1" customWidth="1"/>
    <col min="7174" max="7174" width="15.28515625" style="178" bestFit="1" customWidth="1"/>
    <col min="7175" max="7175" width="13.85546875" style="178" bestFit="1" customWidth="1"/>
    <col min="7176" max="7178" width="7.7109375" style="178" customWidth="1"/>
    <col min="7179" max="7179" width="8.85546875" style="178" customWidth="1"/>
    <col min="7180" max="7183" width="7.7109375" style="178" customWidth="1"/>
    <col min="7184" max="7184" width="8.85546875" style="178" customWidth="1"/>
    <col min="7185" max="7187" width="7.7109375" style="178" customWidth="1"/>
    <col min="7188" max="7188" width="9.5703125" style="178" customWidth="1"/>
    <col min="7189" max="7189" width="8.85546875" style="178" customWidth="1"/>
    <col min="7190" max="7193" width="7.7109375" style="178" customWidth="1"/>
    <col min="7194" max="7194" width="9" style="178" bestFit="1" customWidth="1"/>
    <col min="7195" max="7423" width="16.5703125" style="178"/>
    <col min="7424" max="7424" width="3.7109375" style="178" customWidth="1"/>
    <col min="7425" max="7425" width="20.7109375" style="178" bestFit="1" customWidth="1"/>
    <col min="7426" max="7426" width="27.5703125" style="178" bestFit="1" customWidth="1"/>
    <col min="7427" max="7427" width="13" style="178" bestFit="1" customWidth="1"/>
    <col min="7428" max="7428" width="12.85546875" style="178" customWidth="1"/>
    <col min="7429" max="7429" width="15" style="178" bestFit="1" customWidth="1"/>
    <col min="7430" max="7430" width="15.28515625" style="178" bestFit="1" customWidth="1"/>
    <col min="7431" max="7431" width="13.85546875" style="178" bestFit="1" customWidth="1"/>
    <col min="7432" max="7434" width="7.7109375" style="178" customWidth="1"/>
    <col min="7435" max="7435" width="8.85546875" style="178" customWidth="1"/>
    <col min="7436" max="7439" width="7.7109375" style="178" customWidth="1"/>
    <col min="7440" max="7440" width="8.85546875" style="178" customWidth="1"/>
    <col min="7441" max="7443" width="7.7109375" style="178" customWidth="1"/>
    <col min="7444" max="7444" width="9.5703125" style="178" customWidth="1"/>
    <col min="7445" max="7445" width="8.85546875" style="178" customWidth="1"/>
    <col min="7446" max="7449" width="7.7109375" style="178" customWidth="1"/>
    <col min="7450" max="7450" width="9" style="178" bestFit="1" customWidth="1"/>
    <col min="7451" max="7679" width="16.5703125" style="178"/>
    <col min="7680" max="7680" width="3.7109375" style="178" customWidth="1"/>
    <col min="7681" max="7681" width="20.7109375" style="178" bestFit="1" customWidth="1"/>
    <col min="7682" max="7682" width="27.5703125" style="178" bestFit="1" customWidth="1"/>
    <col min="7683" max="7683" width="13" style="178" bestFit="1" customWidth="1"/>
    <col min="7684" max="7684" width="12.85546875" style="178" customWidth="1"/>
    <col min="7685" max="7685" width="15" style="178" bestFit="1" customWidth="1"/>
    <col min="7686" max="7686" width="15.28515625" style="178" bestFit="1" customWidth="1"/>
    <col min="7687" max="7687" width="13.85546875" style="178" bestFit="1" customWidth="1"/>
    <col min="7688" max="7690" width="7.7109375" style="178" customWidth="1"/>
    <col min="7691" max="7691" width="8.85546875" style="178" customWidth="1"/>
    <col min="7692" max="7695" width="7.7109375" style="178" customWidth="1"/>
    <col min="7696" max="7696" width="8.85546875" style="178" customWidth="1"/>
    <col min="7697" max="7699" width="7.7109375" style="178" customWidth="1"/>
    <col min="7700" max="7700" width="9.5703125" style="178" customWidth="1"/>
    <col min="7701" max="7701" width="8.85546875" style="178" customWidth="1"/>
    <col min="7702" max="7705" width="7.7109375" style="178" customWidth="1"/>
    <col min="7706" max="7706" width="9" style="178" bestFit="1" customWidth="1"/>
    <col min="7707" max="7935" width="16.5703125" style="178"/>
    <col min="7936" max="7936" width="3.7109375" style="178" customWidth="1"/>
    <col min="7937" max="7937" width="20.7109375" style="178" bestFit="1" customWidth="1"/>
    <col min="7938" max="7938" width="27.5703125" style="178" bestFit="1" customWidth="1"/>
    <col min="7939" max="7939" width="13" style="178" bestFit="1" customWidth="1"/>
    <col min="7940" max="7940" width="12.85546875" style="178" customWidth="1"/>
    <col min="7941" max="7941" width="15" style="178" bestFit="1" customWidth="1"/>
    <col min="7942" max="7942" width="15.28515625" style="178" bestFit="1" customWidth="1"/>
    <col min="7943" max="7943" width="13.85546875" style="178" bestFit="1" customWidth="1"/>
    <col min="7944" max="7946" width="7.7109375" style="178" customWidth="1"/>
    <col min="7947" max="7947" width="8.85546875" style="178" customWidth="1"/>
    <col min="7948" max="7951" width="7.7109375" style="178" customWidth="1"/>
    <col min="7952" max="7952" width="8.85546875" style="178" customWidth="1"/>
    <col min="7953" max="7955" width="7.7109375" style="178" customWidth="1"/>
    <col min="7956" max="7956" width="9.5703125" style="178" customWidth="1"/>
    <col min="7957" max="7957" width="8.85546875" style="178" customWidth="1"/>
    <col min="7958" max="7961" width="7.7109375" style="178" customWidth="1"/>
    <col min="7962" max="7962" width="9" style="178" bestFit="1" customWidth="1"/>
    <col min="7963" max="8191" width="16.5703125" style="178"/>
    <col min="8192" max="8192" width="3.7109375" style="178" customWidth="1"/>
    <col min="8193" max="8193" width="20.7109375" style="178" bestFit="1" customWidth="1"/>
    <col min="8194" max="8194" width="27.5703125" style="178" bestFit="1" customWidth="1"/>
    <col min="8195" max="8195" width="13" style="178" bestFit="1" customWidth="1"/>
    <col min="8196" max="8196" width="12.85546875" style="178" customWidth="1"/>
    <col min="8197" max="8197" width="15" style="178" bestFit="1" customWidth="1"/>
    <col min="8198" max="8198" width="15.28515625" style="178" bestFit="1" customWidth="1"/>
    <col min="8199" max="8199" width="13.85546875" style="178" bestFit="1" customWidth="1"/>
    <col min="8200" max="8202" width="7.7109375" style="178" customWidth="1"/>
    <col min="8203" max="8203" width="8.85546875" style="178" customWidth="1"/>
    <col min="8204" max="8207" width="7.7109375" style="178" customWidth="1"/>
    <col min="8208" max="8208" width="8.85546875" style="178" customWidth="1"/>
    <col min="8209" max="8211" width="7.7109375" style="178" customWidth="1"/>
    <col min="8212" max="8212" width="9.5703125" style="178" customWidth="1"/>
    <col min="8213" max="8213" width="8.85546875" style="178" customWidth="1"/>
    <col min="8214" max="8217" width="7.7109375" style="178" customWidth="1"/>
    <col min="8218" max="8218" width="9" style="178" bestFit="1" customWidth="1"/>
    <col min="8219" max="8447" width="16.5703125" style="178"/>
    <col min="8448" max="8448" width="3.7109375" style="178" customWidth="1"/>
    <col min="8449" max="8449" width="20.7109375" style="178" bestFit="1" customWidth="1"/>
    <col min="8450" max="8450" width="27.5703125" style="178" bestFit="1" customWidth="1"/>
    <col min="8451" max="8451" width="13" style="178" bestFit="1" customWidth="1"/>
    <col min="8452" max="8452" width="12.85546875" style="178" customWidth="1"/>
    <col min="8453" max="8453" width="15" style="178" bestFit="1" customWidth="1"/>
    <col min="8454" max="8454" width="15.28515625" style="178" bestFit="1" customWidth="1"/>
    <col min="8455" max="8455" width="13.85546875" style="178" bestFit="1" customWidth="1"/>
    <col min="8456" max="8458" width="7.7109375" style="178" customWidth="1"/>
    <col min="8459" max="8459" width="8.85546875" style="178" customWidth="1"/>
    <col min="8460" max="8463" width="7.7109375" style="178" customWidth="1"/>
    <col min="8464" max="8464" width="8.85546875" style="178" customWidth="1"/>
    <col min="8465" max="8467" width="7.7109375" style="178" customWidth="1"/>
    <col min="8468" max="8468" width="9.5703125" style="178" customWidth="1"/>
    <col min="8469" max="8469" width="8.85546875" style="178" customWidth="1"/>
    <col min="8470" max="8473" width="7.7109375" style="178" customWidth="1"/>
    <col min="8474" max="8474" width="9" style="178" bestFit="1" customWidth="1"/>
    <col min="8475" max="8703" width="16.5703125" style="178"/>
    <col min="8704" max="8704" width="3.7109375" style="178" customWidth="1"/>
    <col min="8705" max="8705" width="20.7109375" style="178" bestFit="1" customWidth="1"/>
    <col min="8706" max="8706" width="27.5703125" style="178" bestFit="1" customWidth="1"/>
    <col min="8707" max="8707" width="13" style="178" bestFit="1" customWidth="1"/>
    <col min="8708" max="8708" width="12.85546875" style="178" customWidth="1"/>
    <col min="8709" max="8709" width="15" style="178" bestFit="1" customWidth="1"/>
    <col min="8710" max="8710" width="15.28515625" style="178" bestFit="1" customWidth="1"/>
    <col min="8711" max="8711" width="13.85546875" style="178" bestFit="1" customWidth="1"/>
    <col min="8712" max="8714" width="7.7109375" style="178" customWidth="1"/>
    <col min="8715" max="8715" width="8.85546875" style="178" customWidth="1"/>
    <col min="8716" max="8719" width="7.7109375" style="178" customWidth="1"/>
    <col min="8720" max="8720" width="8.85546875" style="178" customWidth="1"/>
    <col min="8721" max="8723" width="7.7109375" style="178" customWidth="1"/>
    <col min="8724" max="8724" width="9.5703125" style="178" customWidth="1"/>
    <col min="8725" max="8725" width="8.85546875" style="178" customWidth="1"/>
    <col min="8726" max="8729" width="7.7109375" style="178" customWidth="1"/>
    <col min="8730" max="8730" width="9" style="178" bestFit="1" customWidth="1"/>
    <col min="8731" max="8959" width="16.5703125" style="178"/>
    <col min="8960" max="8960" width="3.7109375" style="178" customWidth="1"/>
    <col min="8961" max="8961" width="20.7109375" style="178" bestFit="1" customWidth="1"/>
    <col min="8962" max="8962" width="27.5703125" style="178" bestFit="1" customWidth="1"/>
    <col min="8963" max="8963" width="13" style="178" bestFit="1" customWidth="1"/>
    <col min="8964" max="8964" width="12.85546875" style="178" customWidth="1"/>
    <col min="8965" max="8965" width="15" style="178" bestFit="1" customWidth="1"/>
    <col min="8966" max="8966" width="15.28515625" style="178" bestFit="1" customWidth="1"/>
    <col min="8967" max="8967" width="13.85546875" style="178" bestFit="1" customWidth="1"/>
    <col min="8968" max="8970" width="7.7109375" style="178" customWidth="1"/>
    <col min="8971" max="8971" width="8.85546875" style="178" customWidth="1"/>
    <col min="8972" max="8975" width="7.7109375" style="178" customWidth="1"/>
    <col min="8976" max="8976" width="8.85546875" style="178" customWidth="1"/>
    <col min="8977" max="8979" width="7.7109375" style="178" customWidth="1"/>
    <col min="8980" max="8980" width="9.5703125" style="178" customWidth="1"/>
    <col min="8981" max="8981" width="8.85546875" style="178" customWidth="1"/>
    <col min="8982" max="8985" width="7.7109375" style="178" customWidth="1"/>
    <col min="8986" max="8986" width="9" style="178" bestFit="1" customWidth="1"/>
    <col min="8987" max="9215" width="16.5703125" style="178"/>
    <col min="9216" max="9216" width="3.7109375" style="178" customWidth="1"/>
    <col min="9217" max="9217" width="20.7109375" style="178" bestFit="1" customWidth="1"/>
    <col min="9218" max="9218" width="27.5703125" style="178" bestFit="1" customWidth="1"/>
    <col min="9219" max="9219" width="13" style="178" bestFit="1" customWidth="1"/>
    <col min="9220" max="9220" width="12.85546875" style="178" customWidth="1"/>
    <col min="9221" max="9221" width="15" style="178" bestFit="1" customWidth="1"/>
    <col min="9222" max="9222" width="15.28515625" style="178" bestFit="1" customWidth="1"/>
    <col min="9223" max="9223" width="13.85546875" style="178" bestFit="1" customWidth="1"/>
    <col min="9224" max="9226" width="7.7109375" style="178" customWidth="1"/>
    <col min="9227" max="9227" width="8.85546875" style="178" customWidth="1"/>
    <col min="9228" max="9231" width="7.7109375" style="178" customWidth="1"/>
    <col min="9232" max="9232" width="8.85546875" style="178" customWidth="1"/>
    <col min="9233" max="9235" width="7.7109375" style="178" customWidth="1"/>
    <col min="9236" max="9236" width="9.5703125" style="178" customWidth="1"/>
    <col min="9237" max="9237" width="8.85546875" style="178" customWidth="1"/>
    <col min="9238" max="9241" width="7.7109375" style="178" customWidth="1"/>
    <col min="9242" max="9242" width="9" style="178" bestFit="1" customWidth="1"/>
    <col min="9243" max="9471" width="16.5703125" style="178"/>
    <col min="9472" max="9472" width="3.7109375" style="178" customWidth="1"/>
    <col min="9473" max="9473" width="20.7109375" style="178" bestFit="1" customWidth="1"/>
    <col min="9474" max="9474" width="27.5703125" style="178" bestFit="1" customWidth="1"/>
    <col min="9475" max="9475" width="13" style="178" bestFit="1" customWidth="1"/>
    <col min="9476" max="9476" width="12.85546875" style="178" customWidth="1"/>
    <col min="9477" max="9477" width="15" style="178" bestFit="1" customWidth="1"/>
    <col min="9478" max="9478" width="15.28515625" style="178" bestFit="1" customWidth="1"/>
    <col min="9479" max="9479" width="13.85546875" style="178" bestFit="1" customWidth="1"/>
    <col min="9480" max="9482" width="7.7109375" style="178" customWidth="1"/>
    <col min="9483" max="9483" width="8.85546875" style="178" customWidth="1"/>
    <col min="9484" max="9487" width="7.7109375" style="178" customWidth="1"/>
    <col min="9488" max="9488" width="8.85546875" style="178" customWidth="1"/>
    <col min="9489" max="9491" width="7.7109375" style="178" customWidth="1"/>
    <col min="9492" max="9492" width="9.5703125" style="178" customWidth="1"/>
    <col min="9493" max="9493" width="8.85546875" style="178" customWidth="1"/>
    <col min="9494" max="9497" width="7.7109375" style="178" customWidth="1"/>
    <col min="9498" max="9498" width="9" style="178" bestFit="1" customWidth="1"/>
    <col min="9499" max="9727" width="16.5703125" style="178"/>
    <col min="9728" max="9728" width="3.7109375" style="178" customWidth="1"/>
    <col min="9729" max="9729" width="20.7109375" style="178" bestFit="1" customWidth="1"/>
    <col min="9730" max="9730" width="27.5703125" style="178" bestFit="1" customWidth="1"/>
    <col min="9731" max="9731" width="13" style="178" bestFit="1" customWidth="1"/>
    <col min="9732" max="9732" width="12.85546875" style="178" customWidth="1"/>
    <col min="9733" max="9733" width="15" style="178" bestFit="1" customWidth="1"/>
    <col min="9734" max="9734" width="15.28515625" style="178" bestFit="1" customWidth="1"/>
    <col min="9735" max="9735" width="13.85546875" style="178" bestFit="1" customWidth="1"/>
    <col min="9736" max="9738" width="7.7109375" style="178" customWidth="1"/>
    <col min="9739" max="9739" width="8.85546875" style="178" customWidth="1"/>
    <col min="9740" max="9743" width="7.7109375" style="178" customWidth="1"/>
    <col min="9744" max="9744" width="8.85546875" style="178" customWidth="1"/>
    <col min="9745" max="9747" width="7.7109375" style="178" customWidth="1"/>
    <col min="9748" max="9748" width="9.5703125" style="178" customWidth="1"/>
    <col min="9749" max="9749" width="8.85546875" style="178" customWidth="1"/>
    <col min="9750" max="9753" width="7.7109375" style="178" customWidth="1"/>
    <col min="9754" max="9754" width="9" style="178" bestFit="1" customWidth="1"/>
    <col min="9755" max="9983" width="16.5703125" style="178"/>
    <col min="9984" max="9984" width="3.7109375" style="178" customWidth="1"/>
    <col min="9985" max="9985" width="20.7109375" style="178" bestFit="1" customWidth="1"/>
    <col min="9986" max="9986" width="27.5703125" style="178" bestFit="1" customWidth="1"/>
    <col min="9987" max="9987" width="13" style="178" bestFit="1" customWidth="1"/>
    <col min="9988" max="9988" width="12.85546875" style="178" customWidth="1"/>
    <col min="9989" max="9989" width="15" style="178" bestFit="1" customWidth="1"/>
    <col min="9990" max="9990" width="15.28515625" style="178" bestFit="1" customWidth="1"/>
    <col min="9991" max="9991" width="13.85546875" style="178" bestFit="1" customWidth="1"/>
    <col min="9992" max="9994" width="7.7109375" style="178" customWidth="1"/>
    <col min="9995" max="9995" width="8.85546875" style="178" customWidth="1"/>
    <col min="9996" max="9999" width="7.7109375" style="178" customWidth="1"/>
    <col min="10000" max="10000" width="8.85546875" style="178" customWidth="1"/>
    <col min="10001" max="10003" width="7.7109375" style="178" customWidth="1"/>
    <col min="10004" max="10004" width="9.5703125" style="178" customWidth="1"/>
    <col min="10005" max="10005" width="8.85546875" style="178" customWidth="1"/>
    <col min="10006" max="10009" width="7.7109375" style="178" customWidth="1"/>
    <col min="10010" max="10010" width="9" style="178" bestFit="1" customWidth="1"/>
    <col min="10011" max="10239" width="16.5703125" style="178"/>
    <col min="10240" max="10240" width="3.7109375" style="178" customWidth="1"/>
    <col min="10241" max="10241" width="20.7109375" style="178" bestFit="1" customWidth="1"/>
    <col min="10242" max="10242" width="27.5703125" style="178" bestFit="1" customWidth="1"/>
    <col min="10243" max="10243" width="13" style="178" bestFit="1" customWidth="1"/>
    <col min="10244" max="10244" width="12.85546875" style="178" customWidth="1"/>
    <col min="10245" max="10245" width="15" style="178" bestFit="1" customWidth="1"/>
    <col min="10246" max="10246" width="15.28515625" style="178" bestFit="1" customWidth="1"/>
    <col min="10247" max="10247" width="13.85546875" style="178" bestFit="1" customWidth="1"/>
    <col min="10248" max="10250" width="7.7109375" style="178" customWidth="1"/>
    <col min="10251" max="10251" width="8.85546875" style="178" customWidth="1"/>
    <col min="10252" max="10255" width="7.7109375" style="178" customWidth="1"/>
    <col min="10256" max="10256" width="8.85546875" style="178" customWidth="1"/>
    <col min="10257" max="10259" width="7.7109375" style="178" customWidth="1"/>
    <col min="10260" max="10260" width="9.5703125" style="178" customWidth="1"/>
    <col min="10261" max="10261" width="8.85546875" style="178" customWidth="1"/>
    <col min="10262" max="10265" width="7.7109375" style="178" customWidth="1"/>
    <col min="10266" max="10266" width="9" style="178" bestFit="1" customWidth="1"/>
    <col min="10267" max="10495" width="16.5703125" style="178"/>
    <col min="10496" max="10496" width="3.7109375" style="178" customWidth="1"/>
    <col min="10497" max="10497" width="20.7109375" style="178" bestFit="1" customWidth="1"/>
    <col min="10498" max="10498" width="27.5703125" style="178" bestFit="1" customWidth="1"/>
    <col min="10499" max="10499" width="13" style="178" bestFit="1" customWidth="1"/>
    <col min="10500" max="10500" width="12.85546875" style="178" customWidth="1"/>
    <col min="10501" max="10501" width="15" style="178" bestFit="1" customWidth="1"/>
    <col min="10502" max="10502" width="15.28515625" style="178" bestFit="1" customWidth="1"/>
    <col min="10503" max="10503" width="13.85546875" style="178" bestFit="1" customWidth="1"/>
    <col min="10504" max="10506" width="7.7109375" style="178" customWidth="1"/>
    <col min="10507" max="10507" width="8.85546875" style="178" customWidth="1"/>
    <col min="10508" max="10511" width="7.7109375" style="178" customWidth="1"/>
    <col min="10512" max="10512" width="8.85546875" style="178" customWidth="1"/>
    <col min="10513" max="10515" width="7.7109375" style="178" customWidth="1"/>
    <col min="10516" max="10516" width="9.5703125" style="178" customWidth="1"/>
    <col min="10517" max="10517" width="8.85546875" style="178" customWidth="1"/>
    <col min="10518" max="10521" width="7.7109375" style="178" customWidth="1"/>
    <col min="10522" max="10522" width="9" style="178" bestFit="1" customWidth="1"/>
    <col min="10523" max="10751" width="16.5703125" style="178"/>
    <col min="10752" max="10752" width="3.7109375" style="178" customWidth="1"/>
    <col min="10753" max="10753" width="20.7109375" style="178" bestFit="1" customWidth="1"/>
    <col min="10754" max="10754" width="27.5703125" style="178" bestFit="1" customWidth="1"/>
    <col min="10755" max="10755" width="13" style="178" bestFit="1" customWidth="1"/>
    <col min="10756" max="10756" width="12.85546875" style="178" customWidth="1"/>
    <col min="10757" max="10757" width="15" style="178" bestFit="1" customWidth="1"/>
    <col min="10758" max="10758" width="15.28515625" style="178" bestFit="1" customWidth="1"/>
    <col min="10759" max="10759" width="13.85546875" style="178" bestFit="1" customWidth="1"/>
    <col min="10760" max="10762" width="7.7109375" style="178" customWidth="1"/>
    <col min="10763" max="10763" width="8.85546875" style="178" customWidth="1"/>
    <col min="10764" max="10767" width="7.7109375" style="178" customWidth="1"/>
    <col min="10768" max="10768" width="8.85546875" style="178" customWidth="1"/>
    <col min="10769" max="10771" width="7.7109375" style="178" customWidth="1"/>
    <col min="10772" max="10772" width="9.5703125" style="178" customWidth="1"/>
    <col min="10773" max="10773" width="8.85546875" style="178" customWidth="1"/>
    <col min="10774" max="10777" width="7.7109375" style="178" customWidth="1"/>
    <col min="10778" max="10778" width="9" style="178" bestFit="1" customWidth="1"/>
    <col min="10779" max="11007" width="16.5703125" style="178"/>
    <col min="11008" max="11008" width="3.7109375" style="178" customWidth="1"/>
    <col min="11009" max="11009" width="20.7109375" style="178" bestFit="1" customWidth="1"/>
    <col min="11010" max="11010" width="27.5703125" style="178" bestFit="1" customWidth="1"/>
    <col min="11011" max="11011" width="13" style="178" bestFit="1" customWidth="1"/>
    <col min="11012" max="11012" width="12.85546875" style="178" customWidth="1"/>
    <col min="11013" max="11013" width="15" style="178" bestFit="1" customWidth="1"/>
    <col min="11014" max="11014" width="15.28515625" style="178" bestFit="1" customWidth="1"/>
    <col min="11015" max="11015" width="13.85546875" style="178" bestFit="1" customWidth="1"/>
    <col min="11016" max="11018" width="7.7109375" style="178" customWidth="1"/>
    <col min="11019" max="11019" width="8.85546875" style="178" customWidth="1"/>
    <col min="11020" max="11023" width="7.7109375" style="178" customWidth="1"/>
    <col min="11024" max="11024" width="8.85546875" style="178" customWidth="1"/>
    <col min="11025" max="11027" width="7.7109375" style="178" customWidth="1"/>
    <col min="11028" max="11028" width="9.5703125" style="178" customWidth="1"/>
    <col min="11029" max="11029" width="8.85546875" style="178" customWidth="1"/>
    <col min="11030" max="11033" width="7.7109375" style="178" customWidth="1"/>
    <col min="11034" max="11034" width="9" style="178" bestFit="1" customWidth="1"/>
    <col min="11035" max="11263" width="16.5703125" style="178"/>
    <col min="11264" max="11264" width="3.7109375" style="178" customWidth="1"/>
    <col min="11265" max="11265" width="20.7109375" style="178" bestFit="1" customWidth="1"/>
    <col min="11266" max="11266" width="27.5703125" style="178" bestFit="1" customWidth="1"/>
    <col min="11267" max="11267" width="13" style="178" bestFit="1" customWidth="1"/>
    <col min="11268" max="11268" width="12.85546875" style="178" customWidth="1"/>
    <col min="11269" max="11269" width="15" style="178" bestFit="1" customWidth="1"/>
    <col min="11270" max="11270" width="15.28515625" style="178" bestFit="1" customWidth="1"/>
    <col min="11271" max="11271" width="13.85546875" style="178" bestFit="1" customWidth="1"/>
    <col min="11272" max="11274" width="7.7109375" style="178" customWidth="1"/>
    <col min="11275" max="11275" width="8.85546875" style="178" customWidth="1"/>
    <col min="11276" max="11279" width="7.7109375" style="178" customWidth="1"/>
    <col min="11280" max="11280" width="8.85546875" style="178" customWidth="1"/>
    <col min="11281" max="11283" width="7.7109375" style="178" customWidth="1"/>
    <col min="11284" max="11284" width="9.5703125" style="178" customWidth="1"/>
    <col min="11285" max="11285" width="8.85546875" style="178" customWidth="1"/>
    <col min="11286" max="11289" width="7.7109375" style="178" customWidth="1"/>
    <col min="11290" max="11290" width="9" style="178" bestFit="1" customWidth="1"/>
    <col min="11291" max="11519" width="16.5703125" style="178"/>
    <col min="11520" max="11520" width="3.7109375" style="178" customWidth="1"/>
    <col min="11521" max="11521" width="20.7109375" style="178" bestFit="1" customWidth="1"/>
    <col min="11522" max="11522" width="27.5703125" style="178" bestFit="1" customWidth="1"/>
    <col min="11523" max="11523" width="13" style="178" bestFit="1" customWidth="1"/>
    <col min="11524" max="11524" width="12.85546875" style="178" customWidth="1"/>
    <col min="11525" max="11525" width="15" style="178" bestFit="1" customWidth="1"/>
    <col min="11526" max="11526" width="15.28515625" style="178" bestFit="1" customWidth="1"/>
    <col min="11527" max="11527" width="13.85546875" style="178" bestFit="1" customWidth="1"/>
    <col min="11528" max="11530" width="7.7109375" style="178" customWidth="1"/>
    <col min="11531" max="11531" width="8.85546875" style="178" customWidth="1"/>
    <col min="11532" max="11535" width="7.7109375" style="178" customWidth="1"/>
    <col min="11536" max="11536" width="8.85546875" style="178" customWidth="1"/>
    <col min="11537" max="11539" width="7.7109375" style="178" customWidth="1"/>
    <col min="11540" max="11540" width="9.5703125" style="178" customWidth="1"/>
    <col min="11541" max="11541" width="8.85546875" style="178" customWidth="1"/>
    <col min="11542" max="11545" width="7.7109375" style="178" customWidth="1"/>
    <col min="11546" max="11546" width="9" style="178" bestFit="1" customWidth="1"/>
    <col min="11547" max="11775" width="16.5703125" style="178"/>
    <col min="11776" max="11776" width="3.7109375" style="178" customWidth="1"/>
    <col min="11777" max="11777" width="20.7109375" style="178" bestFit="1" customWidth="1"/>
    <col min="11778" max="11778" width="27.5703125" style="178" bestFit="1" customWidth="1"/>
    <col min="11779" max="11779" width="13" style="178" bestFit="1" customWidth="1"/>
    <col min="11780" max="11780" width="12.85546875" style="178" customWidth="1"/>
    <col min="11781" max="11781" width="15" style="178" bestFit="1" customWidth="1"/>
    <col min="11782" max="11782" width="15.28515625" style="178" bestFit="1" customWidth="1"/>
    <col min="11783" max="11783" width="13.85546875" style="178" bestFit="1" customWidth="1"/>
    <col min="11784" max="11786" width="7.7109375" style="178" customWidth="1"/>
    <col min="11787" max="11787" width="8.85546875" style="178" customWidth="1"/>
    <col min="11788" max="11791" width="7.7109375" style="178" customWidth="1"/>
    <col min="11792" max="11792" width="8.85546875" style="178" customWidth="1"/>
    <col min="11793" max="11795" width="7.7109375" style="178" customWidth="1"/>
    <col min="11796" max="11796" width="9.5703125" style="178" customWidth="1"/>
    <col min="11797" max="11797" width="8.85546875" style="178" customWidth="1"/>
    <col min="11798" max="11801" width="7.7109375" style="178" customWidth="1"/>
    <col min="11802" max="11802" width="9" style="178" bestFit="1" customWidth="1"/>
    <col min="11803" max="12031" width="16.5703125" style="178"/>
    <col min="12032" max="12032" width="3.7109375" style="178" customWidth="1"/>
    <col min="12033" max="12033" width="20.7109375" style="178" bestFit="1" customWidth="1"/>
    <col min="12034" max="12034" width="27.5703125" style="178" bestFit="1" customWidth="1"/>
    <col min="12035" max="12035" width="13" style="178" bestFit="1" customWidth="1"/>
    <col min="12036" max="12036" width="12.85546875" style="178" customWidth="1"/>
    <col min="12037" max="12037" width="15" style="178" bestFit="1" customWidth="1"/>
    <col min="12038" max="12038" width="15.28515625" style="178" bestFit="1" customWidth="1"/>
    <col min="12039" max="12039" width="13.85546875" style="178" bestFit="1" customWidth="1"/>
    <col min="12040" max="12042" width="7.7109375" style="178" customWidth="1"/>
    <col min="12043" max="12043" width="8.85546875" style="178" customWidth="1"/>
    <col min="12044" max="12047" width="7.7109375" style="178" customWidth="1"/>
    <col min="12048" max="12048" width="8.85546875" style="178" customWidth="1"/>
    <col min="12049" max="12051" width="7.7109375" style="178" customWidth="1"/>
    <col min="12052" max="12052" width="9.5703125" style="178" customWidth="1"/>
    <col min="12053" max="12053" width="8.85546875" style="178" customWidth="1"/>
    <col min="12054" max="12057" width="7.7109375" style="178" customWidth="1"/>
    <col min="12058" max="12058" width="9" style="178" bestFit="1" customWidth="1"/>
    <col min="12059" max="12287" width="16.5703125" style="178"/>
    <col min="12288" max="12288" width="3.7109375" style="178" customWidth="1"/>
    <col min="12289" max="12289" width="20.7109375" style="178" bestFit="1" customWidth="1"/>
    <col min="12290" max="12290" width="27.5703125" style="178" bestFit="1" customWidth="1"/>
    <col min="12291" max="12291" width="13" style="178" bestFit="1" customWidth="1"/>
    <col min="12292" max="12292" width="12.85546875" style="178" customWidth="1"/>
    <col min="12293" max="12293" width="15" style="178" bestFit="1" customWidth="1"/>
    <col min="12294" max="12294" width="15.28515625" style="178" bestFit="1" customWidth="1"/>
    <col min="12295" max="12295" width="13.85546875" style="178" bestFit="1" customWidth="1"/>
    <col min="12296" max="12298" width="7.7109375" style="178" customWidth="1"/>
    <col min="12299" max="12299" width="8.85546875" style="178" customWidth="1"/>
    <col min="12300" max="12303" width="7.7109375" style="178" customWidth="1"/>
    <col min="12304" max="12304" width="8.85546875" style="178" customWidth="1"/>
    <col min="12305" max="12307" width="7.7109375" style="178" customWidth="1"/>
    <col min="12308" max="12308" width="9.5703125" style="178" customWidth="1"/>
    <col min="12309" max="12309" width="8.85546875" style="178" customWidth="1"/>
    <col min="12310" max="12313" width="7.7109375" style="178" customWidth="1"/>
    <col min="12314" max="12314" width="9" style="178" bestFit="1" customWidth="1"/>
    <col min="12315" max="12543" width="16.5703125" style="178"/>
    <col min="12544" max="12544" width="3.7109375" style="178" customWidth="1"/>
    <col min="12545" max="12545" width="20.7109375" style="178" bestFit="1" customWidth="1"/>
    <col min="12546" max="12546" width="27.5703125" style="178" bestFit="1" customWidth="1"/>
    <col min="12547" max="12547" width="13" style="178" bestFit="1" customWidth="1"/>
    <col min="12548" max="12548" width="12.85546875" style="178" customWidth="1"/>
    <col min="12549" max="12549" width="15" style="178" bestFit="1" customWidth="1"/>
    <col min="12550" max="12550" width="15.28515625" style="178" bestFit="1" customWidth="1"/>
    <col min="12551" max="12551" width="13.85546875" style="178" bestFit="1" customWidth="1"/>
    <col min="12552" max="12554" width="7.7109375" style="178" customWidth="1"/>
    <col min="12555" max="12555" width="8.85546875" style="178" customWidth="1"/>
    <col min="12556" max="12559" width="7.7109375" style="178" customWidth="1"/>
    <col min="12560" max="12560" width="8.85546875" style="178" customWidth="1"/>
    <col min="12561" max="12563" width="7.7109375" style="178" customWidth="1"/>
    <col min="12564" max="12564" width="9.5703125" style="178" customWidth="1"/>
    <col min="12565" max="12565" width="8.85546875" style="178" customWidth="1"/>
    <col min="12566" max="12569" width="7.7109375" style="178" customWidth="1"/>
    <col min="12570" max="12570" width="9" style="178" bestFit="1" customWidth="1"/>
    <col min="12571" max="12799" width="16.5703125" style="178"/>
    <col min="12800" max="12800" width="3.7109375" style="178" customWidth="1"/>
    <col min="12801" max="12801" width="20.7109375" style="178" bestFit="1" customWidth="1"/>
    <col min="12802" max="12802" width="27.5703125" style="178" bestFit="1" customWidth="1"/>
    <col min="12803" max="12803" width="13" style="178" bestFit="1" customWidth="1"/>
    <col min="12804" max="12804" width="12.85546875" style="178" customWidth="1"/>
    <col min="12805" max="12805" width="15" style="178" bestFit="1" customWidth="1"/>
    <col min="12806" max="12806" width="15.28515625" style="178" bestFit="1" customWidth="1"/>
    <col min="12807" max="12807" width="13.85546875" style="178" bestFit="1" customWidth="1"/>
    <col min="12808" max="12810" width="7.7109375" style="178" customWidth="1"/>
    <col min="12811" max="12811" width="8.85546875" style="178" customWidth="1"/>
    <col min="12812" max="12815" width="7.7109375" style="178" customWidth="1"/>
    <col min="12816" max="12816" width="8.85546875" style="178" customWidth="1"/>
    <col min="12817" max="12819" width="7.7109375" style="178" customWidth="1"/>
    <col min="12820" max="12820" width="9.5703125" style="178" customWidth="1"/>
    <col min="12821" max="12821" width="8.85546875" style="178" customWidth="1"/>
    <col min="12822" max="12825" width="7.7109375" style="178" customWidth="1"/>
    <col min="12826" max="12826" width="9" style="178" bestFit="1" customWidth="1"/>
    <col min="12827" max="13055" width="16.5703125" style="178"/>
    <col min="13056" max="13056" width="3.7109375" style="178" customWidth="1"/>
    <col min="13057" max="13057" width="20.7109375" style="178" bestFit="1" customWidth="1"/>
    <col min="13058" max="13058" width="27.5703125" style="178" bestFit="1" customWidth="1"/>
    <col min="13059" max="13059" width="13" style="178" bestFit="1" customWidth="1"/>
    <col min="13060" max="13060" width="12.85546875" style="178" customWidth="1"/>
    <col min="13061" max="13061" width="15" style="178" bestFit="1" customWidth="1"/>
    <col min="13062" max="13062" width="15.28515625" style="178" bestFit="1" customWidth="1"/>
    <col min="13063" max="13063" width="13.85546875" style="178" bestFit="1" customWidth="1"/>
    <col min="13064" max="13066" width="7.7109375" style="178" customWidth="1"/>
    <col min="13067" max="13067" width="8.85546875" style="178" customWidth="1"/>
    <col min="13068" max="13071" width="7.7109375" style="178" customWidth="1"/>
    <col min="13072" max="13072" width="8.85546875" style="178" customWidth="1"/>
    <col min="13073" max="13075" width="7.7109375" style="178" customWidth="1"/>
    <col min="13076" max="13076" width="9.5703125" style="178" customWidth="1"/>
    <col min="13077" max="13077" width="8.85546875" style="178" customWidth="1"/>
    <col min="13078" max="13081" width="7.7109375" style="178" customWidth="1"/>
    <col min="13082" max="13082" width="9" style="178" bestFit="1" customWidth="1"/>
    <col min="13083" max="13311" width="16.5703125" style="178"/>
    <col min="13312" max="13312" width="3.7109375" style="178" customWidth="1"/>
    <col min="13313" max="13313" width="20.7109375" style="178" bestFit="1" customWidth="1"/>
    <col min="13314" max="13314" width="27.5703125" style="178" bestFit="1" customWidth="1"/>
    <col min="13315" max="13315" width="13" style="178" bestFit="1" customWidth="1"/>
    <col min="13316" max="13316" width="12.85546875" style="178" customWidth="1"/>
    <col min="13317" max="13317" width="15" style="178" bestFit="1" customWidth="1"/>
    <col min="13318" max="13318" width="15.28515625" style="178" bestFit="1" customWidth="1"/>
    <col min="13319" max="13319" width="13.85546875" style="178" bestFit="1" customWidth="1"/>
    <col min="13320" max="13322" width="7.7109375" style="178" customWidth="1"/>
    <col min="13323" max="13323" width="8.85546875" style="178" customWidth="1"/>
    <col min="13324" max="13327" width="7.7109375" style="178" customWidth="1"/>
    <col min="13328" max="13328" width="8.85546875" style="178" customWidth="1"/>
    <col min="13329" max="13331" width="7.7109375" style="178" customWidth="1"/>
    <col min="13332" max="13332" width="9.5703125" style="178" customWidth="1"/>
    <col min="13333" max="13333" width="8.85546875" style="178" customWidth="1"/>
    <col min="13334" max="13337" width="7.7109375" style="178" customWidth="1"/>
    <col min="13338" max="13338" width="9" style="178" bestFit="1" customWidth="1"/>
    <col min="13339" max="13567" width="16.5703125" style="178"/>
    <col min="13568" max="13568" width="3.7109375" style="178" customWidth="1"/>
    <col min="13569" max="13569" width="20.7109375" style="178" bestFit="1" customWidth="1"/>
    <col min="13570" max="13570" width="27.5703125" style="178" bestFit="1" customWidth="1"/>
    <col min="13571" max="13571" width="13" style="178" bestFit="1" customWidth="1"/>
    <col min="13572" max="13572" width="12.85546875" style="178" customWidth="1"/>
    <col min="13573" max="13573" width="15" style="178" bestFit="1" customWidth="1"/>
    <col min="13574" max="13574" width="15.28515625" style="178" bestFit="1" customWidth="1"/>
    <col min="13575" max="13575" width="13.85546875" style="178" bestFit="1" customWidth="1"/>
    <col min="13576" max="13578" width="7.7109375" style="178" customWidth="1"/>
    <col min="13579" max="13579" width="8.85546875" style="178" customWidth="1"/>
    <col min="13580" max="13583" width="7.7109375" style="178" customWidth="1"/>
    <col min="13584" max="13584" width="8.85546875" style="178" customWidth="1"/>
    <col min="13585" max="13587" width="7.7109375" style="178" customWidth="1"/>
    <col min="13588" max="13588" width="9.5703125" style="178" customWidth="1"/>
    <col min="13589" max="13589" width="8.85546875" style="178" customWidth="1"/>
    <col min="13590" max="13593" width="7.7109375" style="178" customWidth="1"/>
    <col min="13594" max="13594" width="9" style="178" bestFit="1" customWidth="1"/>
    <col min="13595" max="13823" width="16.5703125" style="178"/>
    <col min="13824" max="13824" width="3.7109375" style="178" customWidth="1"/>
    <col min="13825" max="13825" width="20.7109375" style="178" bestFit="1" customWidth="1"/>
    <col min="13826" max="13826" width="27.5703125" style="178" bestFit="1" customWidth="1"/>
    <col min="13827" max="13827" width="13" style="178" bestFit="1" customWidth="1"/>
    <col min="13828" max="13828" width="12.85546875" style="178" customWidth="1"/>
    <col min="13829" max="13829" width="15" style="178" bestFit="1" customWidth="1"/>
    <col min="13830" max="13830" width="15.28515625" style="178" bestFit="1" customWidth="1"/>
    <col min="13831" max="13831" width="13.85546875" style="178" bestFit="1" customWidth="1"/>
    <col min="13832" max="13834" width="7.7109375" style="178" customWidth="1"/>
    <col min="13835" max="13835" width="8.85546875" style="178" customWidth="1"/>
    <col min="13836" max="13839" width="7.7109375" style="178" customWidth="1"/>
    <col min="13840" max="13840" width="8.85546875" style="178" customWidth="1"/>
    <col min="13841" max="13843" width="7.7109375" style="178" customWidth="1"/>
    <col min="13844" max="13844" width="9.5703125" style="178" customWidth="1"/>
    <col min="13845" max="13845" width="8.85546875" style="178" customWidth="1"/>
    <col min="13846" max="13849" width="7.7109375" style="178" customWidth="1"/>
    <col min="13850" max="13850" width="9" style="178" bestFit="1" customWidth="1"/>
    <col min="13851" max="14079" width="16.5703125" style="178"/>
    <col min="14080" max="14080" width="3.7109375" style="178" customWidth="1"/>
    <col min="14081" max="14081" width="20.7109375" style="178" bestFit="1" customWidth="1"/>
    <col min="14082" max="14082" width="27.5703125" style="178" bestFit="1" customWidth="1"/>
    <col min="14083" max="14083" width="13" style="178" bestFit="1" customWidth="1"/>
    <col min="14084" max="14084" width="12.85546875" style="178" customWidth="1"/>
    <col min="14085" max="14085" width="15" style="178" bestFit="1" customWidth="1"/>
    <col min="14086" max="14086" width="15.28515625" style="178" bestFit="1" customWidth="1"/>
    <col min="14087" max="14087" width="13.85546875" style="178" bestFit="1" customWidth="1"/>
    <col min="14088" max="14090" width="7.7109375" style="178" customWidth="1"/>
    <col min="14091" max="14091" width="8.85546875" style="178" customWidth="1"/>
    <col min="14092" max="14095" width="7.7109375" style="178" customWidth="1"/>
    <col min="14096" max="14096" width="8.85546875" style="178" customWidth="1"/>
    <col min="14097" max="14099" width="7.7109375" style="178" customWidth="1"/>
    <col min="14100" max="14100" width="9.5703125" style="178" customWidth="1"/>
    <col min="14101" max="14101" width="8.85546875" style="178" customWidth="1"/>
    <col min="14102" max="14105" width="7.7109375" style="178" customWidth="1"/>
    <col min="14106" max="14106" width="9" style="178" bestFit="1" customWidth="1"/>
    <col min="14107" max="14335" width="16.5703125" style="178"/>
    <col min="14336" max="14336" width="3.7109375" style="178" customWidth="1"/>
    <col min="14337" max="14337" width="20.7109375" style="178" bestFit="1" customWidth="1"/>
    <col min="14338" max="14338" width="27.5703125" style="178" bestFit="1" customWidth="1"/>
    <col min="14339" max="14339" width="13" style="178" bestFit="1" customWidth="1"/>
    <col min="14340" max="14340" width="12.85546875" style="178" customWidth="1"/>
    <col min="14341" max="14341" width="15" style="178" bestFit="1" customWidth="1"/>
    <col min="14342" max="14342" width="15.28515625" style="178" bestFit="1" customWidth="1"/>
    <col min="14343" max="14343" width="13.85546875" style="178" bestFit="1" customWidth="1"/>
    <col min="14344" max="14346" width="7.7109375" style="178" customWidth="1"/>
    <col min="14347" max="14347" width="8.85546875" style="178" customWidth="1"/>
    <col min="14348" max="14351" width="7.7109375" style="178" customWidth="1"/>
    <col min="14352" max="14352" width="8.85546875" style="178" customWidth="1"/>
    <col min="14353" max="14355" width="7.7109375" style="178" customWidth="1"/>
    <col min="14356" max="14356" width="9.5703125" style="178" customWidth="1"/>
    <col min="14357" max="14357" width="8.85546875" style="178" customWidth="1"/>
    <col min="14358" max="14361" width="7.7109375" style="178" customWidth="1"/>
    <col min="14362" max="14362" width="9" style="178" bestFit="1" customWidth="1"/>
    <col min="14363" max="14591" width="16.5703125" style="178"/>
    <col min="14592" max="14592" width="3.7109375" style="178" customWidth="1"/>
    <col min="14593" max="14593" width="20.7109375" style="178" bestFit="1" customWidth="1"/>
    <col min="14594" max="14594" width="27.5703125" style="178" bestFit="1" customWidth="1"/>
    <col min="14595" max="14595" width="13" style="178" bestFit="1" customWidth="1"/>
    <col min="14596" max="14596" width="12.85546875" style="178" customWidth="1"/>
    <col min="14597" max="14597" width="15" style="178" bestFit="1" customWidth="1"/>
    <col min="14598" max="14598" width="15.28515625" style="178" bestFit="1" customWidth="1"/>
    <col min="14599" max="14599" width="13.85546875" style="178" bestFit="1" customWidth="1"/>
    <col min="14600" max="14602" width="7.7109375" style="178" customWidth="1"/>
    <col min="14603" max="14603" width="8.85546875" style="178" customWidth="1"/>
    <col min="14604" max="14607" width="7.7109375" style="178" customWidth="1"/>
    <col min="14608" max="14608" width="8.85546875" style="178" customWidth="1"/>
    <col min="14609" max="14611" width="7.7109375" style="178" customWidth="1"/>
    <col min="14612" max="14612" width="9.5703125" style="178" customWidth="1"/>
    <col min="14613" max="14613" width="8.85546875" style="178" customWidth="1"/>
    <col min="14614" max="14617" width="7.7109375" style="178" customWidth="1"/>
    <col min="14618" max="14618" width="9" style="178" bestFit="1" customWidth="1"/>
    <col min="14619" max="14847" width="16.5703125" style="178"/>
    <col min="14848" max="14848" width="3.7109375" style="178" customWidth="1"/>
    <col min="14849" max="14849" width="20.7109375" style="178" bestFit="1" customWidth="1"/>
    <col min="14850" max="14850" width="27.5703125" style="178" bestFit="1" customWidth="1"/>
    <col min="14851" max="14851" width="13" style="178" bestFit="1" customWidth="1"/>
    <col min="14852" max="14852" width="12.85546875" style="178" customWidth="1"/>
    <col min="14853" max="14853" width="15" style="178" bestFit="1" customWidth="1"/>
    <col min="14854" max="14854" width="15.28515625" style="178" bestFit="1" customWidth="1"/>
    <col min="14855" max="14855" width="13.85546875" style="178" bestFit="1" customWidth="1"/>
    <col min="14856" max="14858" width="7.7109375" style="178" customWidth="1"/>
    <col min="14859" max="14859" width="8.85546875" style="178" customWidth="1"/>
    <col min="14860" max="14863" width="7.7109375" style="178" customWidth="1"/>
    <col min="14864" max="14864" width="8.85546875" style="178" customWidth="1"/>
    <col min="14865" max="14867" width="7.7109375" style="178" customWidth="1"/>
    <col min="14868" max="14868" width="9.5703125" style="178" customWidth="1"/>
    <col min="14869" max="14869" width="8.85546875" style="178" customWidth="1"/>
    <col min="14870" max="14873" width="7.7109375" style="178" customWidth="1"/>
    <col min="14874" max="14874" width="9" style="178" bestFit="1" customWidth="1"/>
    <col min="14875" max="15103" width="16.5703125" style="178"/>
    <col min="15104" max="15104" width="3.7109375" style="178" customWidth="1"/>
    <col min="15105" max="15105" width="20.7109375" style="178" bestFit="1" customWidth="1"/>
    <col min="15106" max="15106" width="27.5703125" style="178" bestFit="1" customWidth="1"/>
    <col min="15107" max="15107" width="13" style="178" bestFit="1" customWidth="1"/>
    <col min="15108" max="15108" width="12.85546875" style="178" customWidth="1"/>
    <col min="15109" max="15109" width="15" style="178" bestFit="1" customWidth="1"/>
    <col min="15110" max="15110" width="15.28515625" style="178" bestFit="1" customWidth="1"/>
    <col min="15111" max="15111" width="13.85546875" style="178" bestFit="1" customWidth="1"/>
    <col min="15112" max="15114" width="7.7109375" style="178" customWidth="1"/>
    <col min="15115" max="15115" width="8.85546875" style="178" customWidth="1"/>
    <col min="15116" max="15119" width="7.7109375" style="178" customWidth="1"/>
    <col min="15120" max="15120" width="8.85546875" style="178" customWidth="1"/>
    <col min="15121" max="15123" width="7.7109375" style="178" customWidth="1"/>
    <col min="15124" max="15124" width="9.5703125" style="178" customWidth="1"/>
    <col min="15125" max="15125" width="8.85546875" style="178" customWidth="1"/>
    <col min="15126" max="15129" width="7.7109375" style="178" customWidth="1"/>
    <col min="15130" max="15130" width="9" style="178" bestFit="1" customWidth="1"/>
    <col min="15131" max="15359" width="16.5703125" style="178"/>
    <col min="15360" max="15360" width="3.7109375" style="178" customWidth="1"/>
    <col min="15361" max="15361" width="20.7109375" style="178" bestFit="1" customWidth="1"/>
    <col min="15362" max="15362" width="27.5703125" style="178" bestFit="1" customWidth="1"/>
    <col min="15363" max="15363" width="13" style="178" bestFit="1" customWidth="1"/>
    <col min="15364" max="15364" width="12.85546875" style="178" customWidth="1"/>
    <col min="15365" max="15365" width="15" style="178" bestFit="1" customWidth="1"/>
    <col min="15366" max="15366" width="15.28515625" style="178" bestFit="1" customWidth="1"/>
    <col min="15367" max="15367" width="13.85546875" style="178" bestFit="1" customWidth="1"/>
    <col min="15368" max="15370" width="7.7109375" style="178" customWidth="1"/>
    <col min="15371" max="15371" width="8.85546875" style="178" customWidth="1"/>
    <col min="15372" max="15375" width="7.7109375" style="178" customWidth="1"/>
    <col min="15376" max="15376" width="8.85546875" style="178" customWidth="1"/>
    <col min="15377" max="15379" width="7.7109375" style="178" customWidth="1"/>
    <col min="15380" max="15380" width="9.5703125" style="178" customWidth="1"/>
    <col min="15381" max="15381" width="8.85546875" style="178" customWidth="1"/>
    <col min="15382" max="15385" width="7.7109375" style="178" customWidth="1"/>
    <col min="15386" max="15386" width="9" style="178" bestFit="1" customWidth="1"/>
    <col min="15387" max="15615" width="16.5703125" style="178"/>
    <col min="15616" max="15616" width="3.7109375" style="178" customWidth="1"/>
    <col min="15617" max="15617" width="20.7109375" style="178" bestFit="1" customWidth="1"/>
    <col min="15618" max="15618" width="27.5703125" style="178" bestFit="1" customWidth="1"/>
    <col min="15619" max="15619" width="13" style="178" bestFit="1" customWidth="1"/>
    <col min="15620" max="15620" width="12.85546875" style="178" customWidth="1"/>
    <col min="15621" max="15621" width="15" style="178" bestFit="1" customWidth="1"/>
    <col min="15622" max="15622" width="15.28515625" style="178" bestFit="1" customWidth="1"/>
    <col min="15623" max="15623" width="13.85546875" style="178" bestFit="1" customWidth="1"/>
    <col min="15624" max="15626" width="7.7109375" style="178" customWidth="1"/>
    <col min="15627" max="15627" width="8.85546875" style="178" customWidth="1"/>
    <col min="15628" max="15631" width="7.7109375" style="178" customWidth="1"/>
    <col min="15632" max="15632" width="8.85546875" style="178" customWidth="1"/>
    <col min="15633" max="15635" width="7.7109375" style="178" customWidth="1"/>
    <col min="15636" max="15636" width="9.5703125" style="178" customWidth="1"/>
    <col min="15637" max="15637" width="8.85546875" style="178" customWidth="1"/>
    <col min="15638" max="15641" width="7.7109375" style="178" customWidth="1"/>
    <col min="15642" max="15642" width="9" style="178" bestFit="1" customWidth="1"/>
    <col min="15643" max="15871" width="16.5703125" style="178"/>
    <col min="15872" max="15872" width="3.7109375" style="178" customWidth="1"/>
    <col min="15873" max="15873" width="20.7109375" style="178" bestFit="1" customWidth="1"/>
    <col min="15874" max="15874" width="27.5703125" style="178" bestFit="1" customWidth="1"/>
    <col min="15875" max="15875" width="13" style="178" bestFit="1" customWidth="1"/>
    <col min="15876" max="15876" width="12.85546875" style="178" customWidth="1"/>
    <col min="15877" max="15877" width="15" style="178" bestFit="1" customWidth="1"/>
    <col min="15878" max="15878" width="15.28515625" style="178" bestFit="1" customWidth="1"/>
    <col min="15879" max="15879" width="13.85546875" style="178" bestFit="1" customWidth="1"/>
    <col min="15880" max="15882" width="7.7109375" style="178" customWidth="1"/>
    <col min="15883" max="15883" width="8.85546875" style="178" customWidth="1"/>
    <col min="15884" max="15887" width="7.7109375" style="178" customWidth="1"/>
    <col min="15888" max="15888" width="8.85546875" style="178" customWidth="1"/>
    <col min="15889" max="15891" width="7.7109375" style="178" customWidth="1"/>
    <col min="15892" max="15892" width="9.5703125" style="178" customWidth="1"/>
    <col min="15893" max="15893" width="8.85546875" style="178" customWidth="1"/>
    <col min="15894" max="15897" width="7.7109375" style="178" customWidth="1"/>
    <col min="15898" max="15898" width="9" style="178" bestFit="1" customWidth="1"/>
    <col min="15899" max="16127" width="16.5703125" style="178"/>
    <col min="16128" max="16128" width="3.7109375" style="178" customWidth="1"/>
    <col min="16129" max="16129" width="20.7109375" style="178" bestFit="1" customWidth="1"/>
    <col min="16130" max="16130" width="27.5703125" style="178" bestFit="1" customWidth="1"/>
    <col min="16131" max="16131" width="13" style="178" bestFit="1" customWidth="1"/>
    <col min="16132" max="16132" width="12.85546875" style="178" customWidth="1"/>
    <col min="16133" max="16133" width="15" style="178" bestFit="1" customWidth="1"/>
    <col min="16134" max="16134" width="15.28515625" style="178" bestFit="1" customWidth="1"/>
    <col min="16135" max="16135" width="13.85546875" style="178" bestFit="1" customWidth="1"/>
    <col min="16136" max="16138" width="7.7109375" style="178" customWidth="1"/>
    <col min="16139" max="16139" width="8.85546875" style="178" customWidth="1"/>
    <col min="16140" max="16143" width="7.7109375" style="178" customWidth="1"/>
    <col min="16144" max="16144" width="8.85546875" style="178" customWidth="1"/>
    <col min="16145" max="16147" width="7.7109375" style="178" customWidth="1"/>
    <col min="16148" max="16148" width="9.5703125" style="178" customWidth="1"/>
    <col min="16149" max="16149" width="8.85546875" style="178" customWidth="1"/>
    <col min="16150" max="16153" width="7.7109375" style="178" customWidth="1"/>
    <col min="16154" max="16154" width="9" style="178" bestFit="1" customWidth="1"/>
    <col min="16155" max="16384" width="16.5703125" style="178"/>
  </cols>
  <sheetData>
    <row r="1" spans="2:26" ht="15" customHeight="1"/>
    <row r="2" spans="2:26" s="179" customFormat="1" ht="15" customHeight="1"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</row>
    <row r="3" spans="2:26" s="179" customFormat="1" ht="15" customHeight="1"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</row>
    <row r="4" spans="2:26" s="179" customFormat="1" ht="15" customHeight="1"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</row>
    <row r="5" spans="2:26" s="179" customFormat="1" ht="36" customHeight="1">
      <c r="B5" s="102" t="s">
        <v>173</v>
      </c>
      <c r="C5" s="102"/>
      <c r="D5" s="102"/>
      <c r="E5" s="102"/>
      <c r="F5" s="102"/>
      <c r="G5" s="102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</row>
    <row r="6" spans="2:26" s="179" customFormat="1" ht="18" customHeight="1">
      <c r="B6" s="180"/>
      <c r="C6" s="181" t="str">
        <f>actualizaciones!B10</f>
        <v>abril 2012</v>
      </c>
      <c r="D6" s="181"/>
      <c r="E6" s="181"/>
      <c r="F6" s="180"/>
      <c r="G6" s="180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</row>
    <row r="7" spans="2:26" ht="30" customHeight="1">
      <c r="B7" s="182" t="s">
        <v>174</v>
      </c>
      <c r="C7" s="104" t="s">
        <v>175</v>
      </c>
      <c r="D7" s="182" t="s">
        <v>147</v>
      </c>
      <c r="E7" s="104" t="s">
        <v>176</v>
      </c>
      <c r="F7" s="182" t="s">
        <v>177</v>
      </c>
      <c r="G7" s="104" t="s">
        <v>178</v>
      </c>
    </row>
    <row r="8" spans="2:26" ht="15" customHeight="1">
      <c r="B8" s="183" t="s">
        <v>27</v>
      </c>
      <c r="C8" s="184">
        <f t="shared" ref="C8:C39" si="0">D8+E8+F8+G8</f>
        <v>47088</v>
      </c>
      <c r="D8" s="76">
        <v>33758</v>
      </c>
      <c r="E8" s="184">
        <v>13294</v>
      </c>
      <c r="F8" s="76">
        <v>22</v>
      </c>
      <c r="G8" s="184">
        <v>14</v>
      </c>
    </row>
    <row r="9" spans="2:26" ht="15" customHeight="1">
      <c r="B9" s="183" t="s">
        <v>179</v>
      </c>
      <c r="C9" s="184">
        <f t="shared" si="0"/>
        <v>17</v>
      </c>
      <c r="D9" s="76">
        <v>0</v>
      </c>
      <c r="E9" s="184">
        <v>0</v>
      </c>
      <c r="F9" s="76">
        <v>0</v>
      </c>
      <c r="G9" s="184">
        <v>17</v>
      </c>
    </row>
    <row r="10" spans="2:26" ht="15" customHeight="1">
      <c r="B10" s="183" t="s">
        <v>180</v>
      </c>
      <c r="C10" s="184">
        <f t="shared" si="0"/>
        <v>115</v>
      </c>
      <c r="D10" s="76">
        <v>18</v>
      </c>
      <c r="E10" s="184">
        <v>24</v>
      </c>
      <c r="F10" s="76">
        <v>0</v>
      </c>
      <c r="G10" s="184">
        <v>73</v>
      </c>
    </row>
    <row r="11" spans="2:26" ht="15" customHeight="1">
      <c r="B11" s="183" t="s">
        <v>28</v>
      </c>
      <c r="C11" s="184">
        <f t="shared" si="0"/>
        <v>39743</v>
      </c>
      <c r="D11" s="76">
        <v>16541</v>
      </c>
      <c r="E11" s="184">
        <v>23182</v>
      </c>
      <c r="F11" s="76">
        <v>0</v>
      </c>
      <c r="G11" s="184">
        <v>20</v>
      </c>
      <c r="H11" s="185"/>
      <c r="I11" s="185"/>
      <c r="J11" s="185"/>
      <c r="K11" s="185"/>
      <c r="L11" s="185"/>
      <c r="M11" s="185"/>
      <c r="N11" s="185"/>
      <c r="O11" s="185"/>
    </row>
    <row r="12" spans="2:26" ht="15" customHeight="1">
      <c r="B12" s="183" t="s">
        <v>181</v>
      </c>
      <c r="C12" s="184">
        <f t="shared" si="0"/>
        <v>272</v>
      </c>
      <c r="D12" s="76">
        <v>234</v>
      </c>
      <c r="E12" s="184">
        <v>0</v>
      </c>
      <c r="F12" s="76">
        <v>0</v>
      </c>
      <c r="G12" s="184">
        <v>38</v>
      </c>
      <c r="H12" s="185"/>
      <c r="I12" s="185"/>
      <c r="J12" s="185"/>
      <c r="K12" s="185"/>
      <c r="L12" s="185"/>
      <c r="M12" s="185"/>
      <c r="N12" s="185"/>
      <c r="O12" s="185"/>
    </row>
    <row r="13" spans="2:26" ht="15" customHeight="1">
      <c r="B13" s="183" t="s">
        <v>182</v>
      </c>
      <c r="C13" s="184">
        <f t="shared" si="0"/>
        <v>1026</v>
      </c>
      <c r="D13" s="76">
        <v>986</v>
      </c>
      <c r="E13" s="184">
        <v>28</v>
      </c>
      <c r="F13" s="76">
        <v>0</v>
      </c>
      <c r="G13" s="184">
        <v>12</v>
      </c>
      <c r="H13" s="186"/>
      <c r="I13" s="186"/>
      <c r="J13" s="186"/>
      <c r="K13" s="186"/>
      <c r="L13" s="186"/>
      <c r="M13" s="186"/>
      <c r="N13" s="186"/>
      <c r="O13" s="186"/>
    </row>
    <row r="14" spans="2:26" ht="15" customHeight="1">
      <c r="B14" s="183" t="s">
        <v>183</v>
      </c>
      <c r="C14" s="184">
        <f t="shared" si="0"/>
        <v>20</v>
      </c>
      <c r="D14" s="76">
        <v>0</v>
      </c>
      <c r="E14" s="184">
        <v>0</v>
      </c>
      <c r="F14" s="76">
        <v>0</v>
      </c>
      <c r="G14" s="184">
        <v>20</v>
      </c>
      <c r="H14" s="187"/>
      <c r="I14" s="187"/>
      <c r="J14" s="187"/>
      <c r="K14" s="187"/>
      <c r="L14" s="187"/>
      <c r="M14" s="187"/>
      <c r="N14" s="187"/>
      <c r="O14" s="187"/>
    </row>
    <row r="15" spans="2:26" ht="15" customHeight="1">
      <c r="B15" s="183" t="s">
        <v>184</v>
      </c>
      <c r="C15" s="184">
        <f t="shared" si="0"/>
        <v>205</v>
      </c>
      <c r="D15" s="76">
        <v>46</v>
      </c>
      <c r="E15" s="184">
        <v>16</v>
      </c>
      <c r="F15" s="76">
        <v>108</v>
      </c>
      <c r="G15" s="184">
        <v>35</v>
      </c>
      <c r="H15" s="187"/>
      <c r="I15" s="187"/>
      <c r="J15" s="187"/>
      <c r="K15" s="187"/>
      <c r="L15" s="187"/>
      <c r="M15" s="187"/>
      <c r="N15" s="187"/>
      <c r="O15" s="187"/>
    </row>
    <row r="16" spans="2:26" ht="15" customHeight="1">
      <c r="B16" s="183" t="s">
        <v>185</v>
      </c>
      <c r="C16" s="184">
        <f t="shared" si="0"/>
        <v>1422</v>
      </c>
      <c r="D16" s="76">
        <v>930</v>
      </c>
      <c r="E16" s="184">
        <v>387</v>
      </c>
      <c r="F16" s="76">
        <v>38</v>
      </c>
      <c r="G16" s="184">
        <v>67</v>
      </c>
      <c r="H16" s="187"/>
      <c r="I16" s="187"/>
      <c r="J16" s="187"/>
      <c r="K16" s="187"/>
      <c r="L16" s="187"/>
      <c r="M16" s="187"/>
      <c r="N16" s="187"/>
      <c r="O16" s="187"/>
    </row>
    <row r="17" spans="2:15" ht="15" customHeight="1">
      <c r="B17" s="183" t="s">
        <v>186</v>
      </c>
      <c r="C17" s="184">
        <f t="shared" si="0"/>
        <v>4</v>
      </c>
      <c r="D17" s="76">
        <v>0</v>
      </c>
      <c r="E17" s="184">
        <v>0</v>
      </c>
      <c r="F17" s="76">
        <v>0</v>
      </c>
      <c r="G17" s="184">
        <v>4</v>
      </c>
      <c r="H17" s="187"/>
      <c r="I17" s="187"/>
      <c r="J17" s="187"/>
      <c r="K17" s="187"/>
      <c r="L17" s="187"/>
      <c r="M17" s="187"/>
      <c r="N17" s="187"/>
      <c r="O17" s="187"/>
    </row>
    <row r="18" spans="2:15" ht="15" customHeight="1">
      <c r="B18" s="183" t="s">
        <v>187</v>
      </c>
      <c r="C18" s="184">
        <f t="shared" si="0"/>
        <v>2343</v>
      </c>
      <c r="D18" s="76">
        <v>2261</v>
      </c>
      <c r="E18" s="184">
        <v>30</v>
      </c>
      <c r="F18" s="76">
        <v>15</v>
      </c>
      <c r="G18" s="184">
        <v>37</v>
      </c>
      <c r="H18" s="187"/>
      <c r="I18" s="187"/>
      <c r="J18" s="187"/>
      <c r="K18" s="187"/>
      <c r="L18" s="187"/>
      <c r="M18" s="187"/>
      <c r="N18" s="187"/>
      <c r="O18" s="187"/>
    </row>
    <row r="19" spans="2:15" ht="15" customHeight="1">
      <c r="B19" s="183" t="s">
        <v>188</v>
      </c>
      <c r="C19" s="184">
        <f t="shared" si="0"/>
        <v>80</v>
      </c>
      <c r="D19" s="76">
        <v>0</v>
      </c>
      <c r="E19" s="184">
        <v>0</v>
      </c>
      <c r="F19" s="76">
        <v>65</v>
      </c>
      <c r="G19" s="184">
        <v>15</v>
      </c>
      <c r="H19" s="187"/>
      <c r="I19" s="187"/>
      <c r="J19" s="187"/>
      <c r="K19" s="187"/>
      <c r="L19" s="187"/>
      <c r="M19" s="187"/>
      <c r="N19" s="187"/>
      <c r="O19" s="187"/>
    </row>
    <row r="20" spans="2:15" ht="15" customHeight="1">
      <c r="B20" s="183" t="s">
        <v>189</v>
      </c>
      <c r="C20" s="184">
        <f t="shared" si="0"/>
        <v>99</v>
      </c>
      <c r="D20" s="76">
        <v>0</v>
      </c>
      <c r="E20" s="184">
        <v>0</v>
      </c>
      <c r="F20" s="76">
        <v>0</v>
      </c>
      <c r="G20" s="184">
        <v>99</v>
      </c>
      <c r="H20" s="187"/>
      <c r="I20" s="187"/>
      <c r="J20" s="187"/>
      <c r="K20" s="187"/>
      <c r="L20" s="187"/>
      <c r="M20" s="187"/>
      <c r="N20" s="187"/>
      <c r="O20" s="187"/>
    </row>
    <row r="21" spans="2:15" ht="15" customHeight="1">
      <c r="B21" s="183" t="s">
        <v>190</v>
      </c>
      <c r="C21" s="184">
        <f t="shared" si="0"/>
        <v>1169</v>
      </c>
      <c r="D21" s="76">
        <v>872</v>
      </c>
      <c r="E21" s="184">
        <v>222</v>
      </c>
      <c r="F21" s="76">
        <v>22</v>
      </c>
      <c r="G21" s="184">
        <v>53</v>
      </c>
      <c r="H21" s="187"/>
      <c r="I21" s="187"/>
      <c r="J21" s="187"/>
      <c r="K21" s="187"/>
      <c r="L21" s="187"/>
      <c r="M21" s="187"/>
      <c r="N21" s="187"/>
      <c r="O21" s="187"/>
    </row>
    <row r="22" spans="2:15" ht="15" customHeight="1">
      <c r="B22" s="183" t="s">
        <v>191</v>
      </c>
      <c r="C22" s="184">
        <f t="shared" si="0"/>
        <v>26</v>
      </c>
      <c r="D22" s="76">
        <v>0</v>
      </c>
      <c r="E22" s="184">
        <v>0</v>
      </c>
      <c r="F22" s="76">
        <v>0</v>
      </c>
      <c r="G22" s="184">
        <v>26</v>
      </c>
      <c r="H22" s="187"/>
      <c r="I22" s="187"/>
      <c r="J22" s="187"/>
      <c r="K22" s="187"/>
      <c r="L22" s="187"/>
      <c r="M22" s="187"/>
      <c r="N22" s="187"/>
      <c r="O22" s="187"/>
    </row>
    <row r="23" spans="2:15" ht="15" customHeight="1">
      <c r="B23" s="183" t="s">
        <v>192</v>
      </c>
      <c r="C23" s="184">
        <f t="shared" si="0"/>
        <v>160</v>
      </c>
      <c r="D23" s="76">
        <v>67</v>
      </c>
      <c r="E23" s="184">
        <v>34</v>
      </c>
      <c r="F23" s="76">
        <v>28</v>
      </c>
      <c r="G23" s="184">
        <v>31</v>
      </c>
      <c r="H23" s="187"/>
      <c r="I23" s="187"/>
      <c r="J23" s="187"/>
      <c r="K23" s="187"/>
      <c r="L23" s="187"/>
      <c r="M23" s="187"/>
      <c r="N23" s="187"/>
      <c r="O23" s="187"/>
    </row>
    <row r="24" spans="2:15" ht="15" customHeight="1">
      <c r="B24" s="183" t="s">
        <v>29</v>
      </c>
      <c r="C24" s="184">
        <f t="shared" si="0"/>
        <v>21973</v>
      </c>
      <c r="D24" s="76">
        <v>15960</v>
      </c>
      <c r="E24" s="184">
        <v>6013</v>
      </c>
      <c r="F24" s="76">
        <v>0</v>
      </c>
      <c r="G24" s="184">
        <v>0</v>
      </c>
      <c r="H24" s="187"/>
      <c r="I24" s="187"/>
      <c r="J24" s="187"/>
      <c r="K24" s="187"/>
      <c r="L24" s="187"/>
      <c r="M24" s="187"/>
      <c r="N24" s="187"/>
      <c r="O24" s="187"/>
    </row>
    <row r="25" spans="2:15" ht="15" customHeight="1">
      <c r="B25" s="183" t="s">
        <v>193</v>
      </c>
      <c r="C25" s="184">
        <f t="shared" si="0"/>
        <v>1886</v>
      </c>
      <c r="D25" s="76">
        <v>1355</v>
      </c>
      <c r="E25" s="184">
        <v>342</v>
      </c>
      <c r="F25" s="76">
        <v>90</v>
      </c>
      <c r="G25" s="184">
        <v>99</v>
      </c>
      <c r="H25" s="187"/>
      <c r="I25" s="187"/>
      <c r="J25" s="187"/>
      <c r="K25" s="187"/>
      <c r="L25" s="187"/>
      <c r="M25" s="187"/>
      <c r="N25" s="187"/>
      <c r="O25" s="187"/>
    </row>
    <row r="26" spans="2:15" ht="15" customHeight="1">
      <c r="B26" s="183" t="s">
        <v>194</v>
      </c>
      <c r="C26" s="184">
        <f t="shared" si="0"/>
        <v>77</v>
      </c>
      <c r="D26" s="76">
        <v>21</v>
      </c>
      <c r="E26" s="184">
        <v>7</v>
      </c>
      <c r="F26" s="76">
        <v>20</v>
      </c>
      <c r="G26" s="184">
        <v>29</v>
      </c>
      <c r="H26" s="187"/>
      <c r="I26" s="187"/>
      <c r="J26" s="187"/>
      <c r="K26" s="187"/>
      <c r="L26" s="187"/>
      <c r="M26" s="187"/>
      <c r="N26" s="187"/>
      <c r="O26" s="187"/>
    </row>
    <row r="27" spans="2:15" ht="15" customHeight="1">
      <c r="B27" s="183" t="s">
        <v>195</v>
      </c>
      <c r="C27" s="184">
        <f t="shared" si="0"/>
        <v>32</v>
      </c>
      <c r="D27" s="76">
        <v>0</v>
      </c>
      <c r="E27" s="184">
        <v>3</v>
      </c>
      <c r="F27" s="76">
        <v>16</v>
      </c>
      <c r="G27" s="184">
        <v>13</v>
      </c>
      <c r="H27" s="187"/>
      <c r="I27" s="187"/>
      <c r="J27" s="187"/>
      <c r="K27" s="187"/>
      <c r="L27" s="187"/>
      <c r="M27" s="187"/>
      <c r="N27" s="187"/>
      <c r="O27" s="187"/>
    </row>
    <row r="28" spans="2:15" ht="15" customHeight="1">
      <c r="B28" s="183" t="s">
        <v>196</v>
      </c>
      <c r="C28" s="184">
        <f t="shared" si="0"/>
        <v>4627</v>
      </c>
      <c r="D28" s="76">
        <v>1702</v>
      </c>
      <c r="E28" s="184">
        <v>2865</v>
      </c>
      <c r="F28" s="76">
        <v>32</v>
      </c>
      <c r="G28" s="184">
        <v>28</v>
      </c>
      <c r="H28" s="187"/>
      <c r="I28" s="187"/>
      <c r="J28" s="187"/>
      <c r="K28" s="187"/>
      <c r="L28" s="187"/>
      <c r="M28" s="187"/>
      <c r="N28" s="187"/>
      <c r="O28" s="187"/>
    </row>
    <row r="29" spans="2:15" ht="15" customHeight="1">
      <c r="B29" s="183" t="s">
        <v>197</v>
      </c>
      <c r="C29" s="184">
        <f t="shared" si="0"/>
        <v>2543</v>
      </c>
      <c r="D29" s="76">
        <v>2529</v>
      </c>
      <c r="E29" s="184">
        <v>6</v>
      </c>
      <c r="F29" s="76">
        <v>0</v>
      </c>
      <c r="G29" s="184">
        <v>8</v>
      </c>
      <c r="H29" s="187"/>
      <c r="I29" s="187"/>
      <c r="J29" s="187"/>
      <c r="K29" s="187"/>
      <c r="L29" s="187"/>
      <c r="M29" s="187"/>
      <c r="N29" s="187"/>
      <c r="O29" s="187"/>
    </row>
    <row r="30" spans="2:15" ht="15" customHeight="1">
      <c r="B30" s="183" t="s">
        <v>198</v>
      </c>
      <c r="C30" s="184">
        <f t="shared" si="0"/>
        <v>810</v>
      </c>
      <c r="D30" s="76">
        <v>804</v>
      </c>
      <c r="E30" s="184">
        <v>6</v>
      </c>
      <c r="F30" s="76">
        <v>0</v>
      </c>
      <c r="G30" s="184">
        <v>0</v>
      </c>
      <c r="H30" s="187"/>
      <c r="I30" s="187"/>
      <c r="J30" s="187"/>
      <c r="K30" s="187"/>
      <c r="L30" s="187"/>
      <c r="M30" s="187"/>
      <c r="N30" s="187"/>
      <c r="O30" s="187"/>
    </row>
    <row r="31" spans="2:15" ht="15" customHeight="1">
      <c r="B31" s="183" t="s">
        <v>199</v>
      </c>
      <c r="C31" s="184">
        <f t="shared" si="0"/>
        <v>7329</v>
      </c>
      <c r="D31" s="76">
        <v>3635</v>
      </c>
      <c r="E31" s="184">
        <v>3694</v>
      </c>
      <c r="F31" s="76">
        <v>0</v>
      </c>
      <c r="G31" s="184">
        <v>0</v>
      </c>
      <c r="H31" s="187"/>
      <c r="I31" s="187"/>
      <c r="J31" s="187"/>
      <c r="K31" s="187"/>
      <c r="L31" s="187"/>
      <c r="M31" s="187"/>
      <c r="N31" s="187"/>
      <c r="O31" s="187"/>
    </row>
    <row r="32" spans="2:15" ht="15" customHeight="1">
      <c r="B32" s="183" t="s">
        <v>200</v>
      </c>
      <c r="C32" s="184">
        <f t="shared" si="0"/>
        <v>18</v>
      </c>
      <c r="D32" s="76">
        <v>14</v>
      </c>
      <c r="E32" s="184">
        <v>0</v>
      </c>
      <c r="F32" s="76">
        <v>0</v>
      </c>
      <c r="G32" s="184">
        <v>4</v>
      </c>
      <c r="H32" s="187"/>
      <c r="I32" s="187"/>
      <c r="J32" s="187"/>
      <c r="K32" s="187"/>
      <c r="L32" s="187"/>
      <c r="M32" s="187"/>
      <c r="N32" s="187"/>
      <c r="O32" s="187"/>
    </row>
    <row r="33" spans="2:26" ht="15" customHeight="1">
      <c r="B33" s="183" t="s">
        <v>201</v>
      </c>
      <c r="C33" s="184">
        <f t="shared" si="0"/>
        <v>143</v>
      </c>
      <c r="D33" s="76">
        <v>98</v>
      </c>
      <c r="E33" s="184">
        <v>10</v>
      </c>
      <c r="F33" s="76">
        <v>24</v>
      </c>
      <c r="G33" s="184">
        <v>11</v>
      </c>
      <c r="H33" s="187"/>
      <c r="I33" s="187"/>
      <c r="J33" s="187"/>
      <c r="K33" s="187"/>
      <c r="L33" s="187"/>
      <c r="M33" s="187"/>
      <c r="N33" s="187"/>
      <c r="O33" s="187"/>
    </row>
    <row r="34" spans="2:26" ht="15" customHeight="1">
      <c r="B34" s="183" t="s">
        <v>202</v>
      </c>
      <c r="C34" s="184">
        <f t="shared" si="0"/>
        <v>24</v>
      </c>
      <c r="D34" s="76">
        <v>0</v>
      </c>
      <c r="E34" s="184">
        <v>0</v>
      </c>
      <c r="F34" s="76">
        <v>0</v>
      </c>
      <c r="G34" s="184">
        <v>24</v>
      </c>
      <c r="H34" s="187"/>
      <c r="I34" s="187"/>
      <c r="J34" s="187"/>
      <c r="K34" s="187"/>
      <c r="L34" s="187"/>
      <c r="M34" s="187"/>
      <c r="N34" s="187"/>
      <c r="O34" s="187"/>
    </row>
    <row r="35" spans="2:26" ht="15" customHeight="1">
      <c r="B35" s="183" t="s">
        <v>203</v>
      </c>
      <c r="C35" s="184">
        <f t="shared" si="0"/>
        <v>33</v>
      </c>
      <c r="D35" s="76">
        <v>0</v>
      </c>
      <c r="E35" s="184">
        <v>0</v>
      </c>
      <c r="F35" s="76">
        <v>21</v>
      </c>
      <c r="G35" s="184">
        <v>12</v>
      </c>
      <c r="H35" s="187"/>
      <c r="I35" s="187"/>
      <c r="J35" s="187"/>
      <c r="K35" s="187"/>
      <c r="L35" s="187"/>
      <c r="M35" s="187"/>
      <c r="N35" s="187"/>
      <c r="O35" s="187"/>
    </row>
    <row r="36" spans="2:26" ht="15" customHeight="1">
      <c r="B36" s="183" t="s">
        <v>204</v>
      </c>
      <c r="C36" s="184">
        <f t="shared" si="0"/>
        <v>16</v>
      </c>
      <c r="D36" s="76">
        <v>0</v>
      </c>
      <c r="E36" s="184">
        <v>7</v>
      </c>
      <c r="F36" s="76">
        <v>0</v>
      </c>
      <c r="G36" s="184">
        <v>9</v>
      </c>
      <c r="H36" s="187"/>
      <c r="I36" s="187"/>
      <c r="J36" s="187"/>
      <c r="K36" s="187"/>
      <c r="L36" s="187"/>
      <c r="M36" s="187"/>
      <c r="N36" s="187"/>
      <c r="O36" s="187"/>
    </row>
    <row r="37" spans="2:26" ht="15" customHeight="1">
      <c r="B37" s="183" t="s">
        <v>205</v>
      </c>
      <c r="C37" s="184">
        <f t="shared" si="0"/>
        <v>12</v>
      </c>
      <c r="D37" s="76">
        <v>0</v>
      </c>
      <c r="E37" s="184">
        <v>0</v>
      </c>
      <c r="F37" s="76">
        <v>0</v>
      </c>
      <c r="G37" s="184">
        <v>12</v>
      </c>
      <c r="H37" s="187"/>
      <c r="I37" s="187"/>
      <c r="J37" s="187"/>
      <c r="K37" s="187"/>
      <c r="L37" s="187"/>
      <c r="M37" s="187"/>
      <c r="N37" s="187"/>
      <c r="O37" s="187"/>
    </row>
    <row r="38" spans="2:26" ht="15" customHeight="1">
      <c r="B38" s="183" t="s">
        <v>206</v>
      </c>
      <c r="C38" s="184">
        <f t="shared" si="0"/>
        <v>157</v>
      </c>
      <c r="D38" s="76">
        <v>97</v>
      </c>
      <c r="E38" s="184">
        <v>6</v>
      </c>
      <c r="F38" s="76">
        <v>40</v>
      </c>
      <c r="G38" s="184">
        <v>14</v>
      </c>
      <c r="H38" s="187"/>
      <c r="I38" s="187"/>
      <c r="J38" s="187"/>
      <c r="K38" s="187"/>
      <c r="L38" s="187"/>
      <c r="M38" s="187"/>
      <c r="N38" s="187"/>
      <c r="O38" s="187"/>
    </row>
    <row r="39" spans="2:26" ht="15" customHeight="1">
      <c r="B39" s="188" t="s">
        <v>207</v>
      </c>
      <c r="C39" s="189">
        <f t="shared" si="0"/>
        <v>133469</v>
      </c>
      <c r="D39" s="189">
        <v>81928</v>
      </c>
      <c r="E39" s="189">
        <v>50176</v>
      </c>
      <c r="F39" s="189">
        <v>541</v>
      </c>
      <c r="G39" s="189">
        <v>824</v>
      </c>
      <c r="H39" s="187"/>
      <c r="I39" s="187"/>
      <c r="J39" s="187"/>
      <c r="K39" s="187"/>
      <c r="L39" s="187"/>
      <c r="M39" s="187"/>
      <c r="N39" s="187"/>
      <c r="O39" s="187"/>
    </row>
    <row r="40" spans="2:26" ht="15" customHeight="1">
      <c r="B40" s="63" t="s">
        <v>208</v>
      </c>
      <c r="C40" s="63"/>
      <c r="D40" s="63"/>
      <c r="E40" s="63"/>
      <c r="F40" s="63"/>
      <c r="G40" s="63"/>
      <c r="H40" s="187"/>
      <c r="I40" s="187"/>
      <c r="J40" s="187"/>
      <c r="K40" s="187"/>
      <c r="L40" s="187"/>
      <c r="M40" s="187"/>
      <c r="N40" s="187"/>
      <c r="O40" s="187"/>
    </row>
    <row r="41" spans="2:26">
      <c r="H41" s="187"/>
      <c r="I41" s="187"/>
      <c r="J41" s="187"/>
      <c r="K41" s="187"/>
      <c r="L41" s="187"/>
      <c r="M41" s="187"/>
      <c r="N41" s="187"/>
      <c r="O41" s="187"/>
    </row>
    <row r="42" spans="2:26" ht="26.25" customHeight="1">
      <c r="F42" s="187"/>
      <c r="G42" s="187"/>
      <c r="H42" s="187"/>
      <c r="I42" s="187"/>
      <c r="J42" s="187"/>
      <c r="K42" s="187"/>
      <c r="L42" s="187"/>
      <c r="M42" s="187"/>
    </row>
    <row r="43" spans="2:26" ht="33" customHeight="1">
      <c r="G43" s="190"/>
      <c r="H43" s="190"/>
      <c r="I43" s="190"/>
      <c r="J43" s="190"/>
      <c r="K43" s="190"/>
      <c r="L43" s="190"/>
      <c r="M43" s="190"/>
      <c r="N43" s="190"/>
      <c r="O43" s="190"/>
      <c r="P43" s="190"/>
      <c r="Q43" s="190"/>
      <c r="R43" s="190"/>
      <c r="S43" s="190"/>
      <c r="T43" s="190"/>
      <c r="U43" s="190"/>
      <c r="V43" s="190"/>
      <c r="W43" s="190"/>
      <c r="X43" s="190"/>
      <c r="Y43" s="190"/>
      <c r="Z43" s="190"/>
    </row>
    <row r="44" spans="2:26">
      <c r="B44" s="191"/>
      <c r="C44" s="192"/>
      <c r="D44" s="192"/>
      <c r="E44" s="192"/>
      <c r="F44" s="187"/>
      <c r="G44" s="187"/>
      <c r="H44" s="187"/>
      <c r="I44" s="187"/>
      <c r="J44" s="187"/>
      <c r="K44" s="187"/>
      <c r="L44" s="187"/>
      <c r="M44" s="187"/>
      <c r="N44" s="187"/>
      <c r="O44" s="187"/>
    </row>
    <row r="45" spans="2:26">
      <c r="B45" s="185"/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</row>
    <row r="46" spans="2:26">
      <c r="B46" s="185"/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</row>
    <row r="47" spans="2:26">
      <c r="B47" s="185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</row>
    <row r="48" spans="2:26">
      <c r="B48" s="185"/>
      <c r="C48" s="185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</row>
    <row r="49" spans="2:15">
      <c r="B49" s="185"/>
      <c r="C49" s="185"/>
      <c r="D49" s="185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</row>
    <row r="50" spans="2:15">
      <c r="B50" s="185"/>
      <c r="C50" s="185"/>
      <c r="D50" s="185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</row>
    <row r="51" spans="2:15">
      <c r="B51" s="185"/>
      <c r="C51" s="185"/>
      <c r="D51" s="185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</row>
    <row r="52" spans="2:15">
      <c r="B52" s="185"/>
      <c r="C52" s="185"/>
      <c r="D52" s="185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</row>
    <row r="53" spans="2:15">
      <c r="B53" s="185"/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</row>
    <row r="54" spans="2:15">
      <c r="B54" s="185"/>
      <c r="C54" s="185"/>
      <c r="D54" s="185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</row>
    <row r="55" spans="2:15">
      <c r="B55" s="185"/>
      <c r="C55" s="185"/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</row>
    <row r="56" spans="2:15">
      <c r="B56" s="185"/>
      <c r="C56" s="185"/>
      <c r="D56" s="185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</row>
    <row r="57" spans="2:15"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</row>
    <row r="58" spans="2:15">
      <c r="B58" s="185"/>
      <c r="C58" s="185"/>
      <c r="D58" s="185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</row>
    <row r="59" spans="2:15">
      <c r="B59" s="185"/>
      <c r="C59" s="185"/>
      <c r="D59" s="185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</row>
    <row r="60" spans="2:15">
      <c r="B60" s="185"/>
      <c r="C60" s="185"/>
      <c r="D60" s="185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</row>
    <row r="61" spans="2:15">
      <c r="B61" s="185"/>
      <c r="C61" s="185"/>
      <c r="D61" s="185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</row>
  </sheetData>
  <mergeCells count="3">
    <mergeCell ref="B5:G5"/>
    <mergeCell ref="C6:E6"/>
    <mergeCell ref="B40:G4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5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6" max="1048575" man="1"/>
  </colBreaks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66">
    <tabColor rgb="FF000099"/>
    <pageSetUpPr autoPageBreaks="0" fitToPage="1"/>
  </sheetPr>
  <dimension ref="B27:L28"/>
  <sheetViews>
    <sheetView showGridLines="0" showRowColHeaders="0" showOutlineSymbols="0" zoomScaleNormal="100" workbookViewId="0">
      <selection activeCell="I20" sqref="I20"/>
    </sheetView>
  </sheetViews>
  <sheetFormatPr baseColWidth="10" defaultRowHeight="12.75"/>
  <cols>
    <col min="1" max="1" width="11.42578125" style="2"/>
    <col min="2" max="2" width="5.7109375" style="2" customWidth="1"/>
    <col min="3" max="3" width="12.7109375" style="2" customWidth="1"/>
    <col min="4" max="257" width="11.42578125" style="2"/>
    <col min="258" max="258" width="5.7109375" style="2" customWidth="1"/>
    <col min="259" max="259" width="12.7109375" style="2" customWidth="1"/>
    <col min="260" max="513" width="11.42578125" style="2"/>
    <col min="514" max="514" width="5.7109375" style="2" customWidth="1"/>
    <col min="515" max="515" width="12.7109375" style="2" customWidth="1"/>
    <col min="516" max="769" width="11.42578125" style="2"/>
    <col min="770" max="770" width="5.7109375" style="2" customWidth="1"/>
    <col min="771" max="771" width="12.7109375" style="2" customWidth="1"/>
    <col min="772" max="1025" width="11.42578125" style="2"/>
    <col min="1026" max="1026" width="5.7109375" style="2" customWidth="1"/>
    <col min="1027" max="1027" width="12.7109375" style="2" customWidth="1"/>
    <col min="1028" max="1281" width="11.42578125" style="2"/>
    <col min="1282" max="1282" width="5.7109375" style="2" customWidth="1"/>
    <col min="1283" max="1283" width="12.7109375" style="2" customWidth="1"/>
    <col min="1284" max="1537" width="11.42578125" style="2"/>
    <col min="1538" max="1538" width="5.7109375" style="2" customWidth="1"/>
    <col min="1539" max="1539" width="12.7109375" style="2" customWidth="1"/>
    <col min="1540" max="1793" width="11.42578125" style="2"/>
    <col min="1794" max="1794" width="5.7109375" style="2" customWidth="1"/>
    <col min="1795" max="1795" width="12.7109375" style="2" customWidth="1"/>
    <col min="1796" max="2049" width="11.42578125" style="2"/>
    <col min="2050" max="2050" width="5.7109375" style="2" customWidth="1"/>
    <col min="2051" max="2051" width="12.7109375" style="2" customWidth="1"/>
    <col min="2052" max="2305" width="11.42578125" style="2"/>
    <col min="2306" max="2306" width="5.7109375" style="2" customWidth="1"/>
    <col min="2307" max="2307" width="12.7109375" style="2" customWidth="1"/>
    <col min="2308" max="2561" width="11.42578125" style="2"/>
    <col min="2562" max="2562" width="5.7109375" style="2" customWidth="1"/>
    <col min="2563" max="2563" width="12.7109375" style="2" customWidth="1"/>
    <col min="2564" max="2817" width="11.42578125" style="2"/>
    <col min="2818" max="2818" width="5.7109375" style="2" customWidth="1"/>
    <col min="2819" max="2819" width="12.7109375" style="2" customWidth="1"/>
    <col min="2820" max="3073" width="11.42578125" style="2"/>
    <col min="3074" max="3074" width="5.7109375" style="2" customWidth="1"/>
    <col min="3075" max="3075" width="12.7109375" style="2" customWidth="1"/>
    <col min="3076" max="3329" width="11.42578125" style="2"/>
    <col min="3330" max="3330" width="5.7109375" style="2" customWidth="1"/>
    <col min="3331" max="3331" width="12.7109375" style="2" customWidth="1"/>
    <col min="3332" max="3585" width="11.42578125" style="2"/>
    <col min="3586" max="3586" width="5.7109375" style="2" customWidth="1"/>
    <col min="3587" max="3587" width="12.7109375" style="2" customWidth="1"/>
    <col min="3588" max="3841" width="11.42578125" style="2"/>
    <col min="3842" max="3842" width="5.7109375" style="2" customWidth="1"/>
    <col min="3843" max="3843" width="12.7109375" style="2" customWidth="1"/>
    <col min="3844" max="4097" width="11.42578125" style="2"/>
    <col min="4098" max="4098" width="5.7109375" style="2" customWidth="1"/>
    <col min="4099" max="4099" width="12.7109375" style="2" customWidth="1"/>
    <col min="4100" max="4353" width="11.42578125" style="2"/>
    <col min="4354" max="4354" width="5.7109375" style="2" customWidth="1"/>
    <col min="4355" max="4355" width="12.7109375" style="2" customWidth="1"/>
    <col min="4356" max="4609" width="11.42578125" style="2"/>
    <col min="4610" max="4610" width="5.7109375" style="2" customWidth="1"/>
    <col min="4611" max="4611" width="12.7109375" style="2" customWidth="1"/>
    <col min="4612" max="4865" width="11.42578125" style="2"/>
    <col min="4866" max="4866" width="5.7109375" style="2" customWidth="1"/>
    <col min="4867" max="4867" width="12.7109375" style="2" customWidth="1"/>
    <col min="4868" max="5121" width="11.42578125" style="2"/>
    <col min="5122" max="5122" width="5.7109375" style="2" customWidth="1"/>
    <col min="5123" max="5123" width="12.7109375" style="2" customWidth="1"/>
    <col min="5124" max="5377" width="11.42578125" style="2"/>
    <col min="5378" max="5378" width="5.7109375" style="2" customWidth="1"/>
    <col min="5379" max="5379" width="12.7109375" style="2" customWidth="1"/>
    <col min="5380" max="5633" width="11.42578125" style="2"/>
    <col min="5634" max="5634" width="5.7109375" style="2" customWidth="1"/>
    <col min="5635" max="5635" width="12.7109375" style="2" customWidth="1"/>
    <col min="5636" max="5889" width="11.42578125" style="2"/>
    <col min="5890" max="5890" width="5.7109375" style="2" customWidth="1"/>
    <col min="5891" max="5891" width="12.7109375" style="2" customWidth="1"/>
    <col min="5892" max="6145" width="11.42578125" style="2"/>
    <col min="6146" max="6146" width="5.7109375" style="2" customWidth="1"/>
    <col min="6147" max="6147" width="12.7109375" style="2" customWidth="1"/>
    <col min="6148" max="6401" width="11.42578125" style="2"/>
    <col min="6402" max="6402" width="5.7109375" style="2" customWidth="1"/>
    <col min="6403" max="6403" width="12.7109375" style="2" customWidth="1"/>
    <col min="6404" max="6657" width="11.42578125" style="2"/>
    <col min="6658" max="6658" width="5.7109375" style="2" customWidth="1"/>
    <col min="6659" max="6659" width="12.7109375" style="2" customWidth="1"/>
    <col min="6660" max="6913" width="11.42578125" style="2"/>
    <col min="6914" max="6914" width="5.7109375" style="2" customWidth="1"/>
    <col min="6915" max="6915" width="12.7109375" style="2" customWidth="1"/>
    <col min="6916" max="7169" width="11.42578125" style="2"/>
    <col min="7170" max="7170" width="5.7109375" style="2" customWidth="1"/>
    <col min="7171" max="7171" width="12.7109375" style="2" customWidth="1"/>
    <col min="7172" max="7425" width="11.42578125" style="2"/>
    <col min="7426" max="7426" width="5.7109375" style="2" customWidth="1"/>
    <col min="7427" max="7427" width="12.7109375" style="2" customWidth="1"/>
    <col min="7428" max="7681" width="11.42578125" style="2"/>
    <col min="7682" max="7682" width="5.7109375" style="2" customWidth="1"/>
    <col min="7683" max="7683" width="12.7109375" style="2" customWidth="1"/>
    <col min="7684" max="7937" width="11.42578125" style="2"/>
    <col min="7938" max="7938" width="5.7109375" style="2" customWidth="1"/>
    <col min="7939" max="7939" width="12.7109375" style="2" customWidth="1"/>
    <col min="7940" max="8193" width="11.42578125" style="2"/>
    <col min="8194" max="8194" width="5.7109375" style="2" customWidth="1"/>
    <col min="8195" max="8195" width="12.7109375" style="2" customWidth="1"/>
    <col min="8196" max="8449" width="11.42578125" style="2"/>
    <col min="8450" max="8450" width="5.7109375" style="2" customWidth="1"/>
    <col min="8451" max="8451" width="12.7109375" style="2" customWidth="1"/>
    <col min="8452" max="8705" width="11.42578125" style="2"/>
    <col min="8706" max="8706" width="5.7109375" style="2" customWidth="1"/>
    <col min="8707" max="8707" width="12.7109375" style="2" customWidth="1"/>
    <col min="8708" max="8961" width="11.42578125" style="2"/>
    <col min="8962" max="8962" width="5.7109375" style="2" customWidth="1"/>
    <col min="8963" max="8963" width="12.7109375" style="2" customWidth="1"/>
    <col min="8964" max="9217" width="11.42578125" style="2"/>
    <col min="9218" max="9218" width="5.7109375" style="2" customWidth="1"/>
    <col min="9219" max="9219" width="12.7109375" style="2" customWidth="1"/>
    <col min="9220" max="9473" width="11.42578125" style="2"/>
    <col min="9474" max="9474" width="5.7109375" style="2" customWidth="1"/>
    <col min="9475" max="9475" width="12.7109375" style="2" customWidth="1"/>
    <col min="9476" max="9729" width="11.42578125" style="2"/>
    <col min="9730" max="9730" width="5.7109375" style="2" customWidth="1"/>
    <col min="9731" max="9731" width="12.7109375" style="2" customWidth="1"/>
    <col min="9732" max="9985" width="11.42578125" style="2"/>
    <col min="9986" max="9986" width="5.7109375" style="2" customWidth="1"/>
    <col min="9987" max="9987" width="12.7109375" style="2" customWidth="1"/>
    <col min="9988" max="10241" width="11.42578125" style="2"/>
    <col min="10242" max="10242" width="5.7109375" style="2" customWidth="1"/>
    <col min="10243" max="10243" width="12.7109375" style="2" customWidth="1"/>
    <col min="10244" max="10497" width="11.42578125" style="2"/>
    <col min="10498" max="10498" width="5.7109375" style="2" customWidth="1"/>
    <col min="10499" max="10499" width="12.7109375" style="2" customWidth="1"/>
    <col min="10500" max="10753" width="11.42578125" style="2"/>
    <col min="10754" max="10754" width="5.7109375" style="2" customWidth="1"/>
    <col min="10755" max="10755" width="12.7109375" style="2" customWidth="1"/>
    <col min="10756" max="11009" width="11.42578125" style="2"/>
    <col min="11010" max="11010" width="5.7109375" style="2" customWidth="1"/>
    <col min="11011" max="11011" width="12.7109375" style="2" customWidth="1"/>
    <col min="11012" max="11265" width="11.42578125" style="2"/>
    <col min="11266" max="11266" width="5.7109375" style="2" customWidth="1"/>
    <col min="11267" max="11267" width="12.7109375" style="2" customWidth="1"/>
    <col min="11268" max="11521" width="11.42578125" style="2"/>
    <col min="11522" max="11522" width="5.7109375" style="2" customWidth="1"/>
    <col min="11523" max="11523" width="12.7109375" style="2" customWidth="1"/>
    <col min="11524" max="11777" width="11.42578125" style="2"/>
    <col min="11778" max="11778" width="5.7109375" style="2" customWidth="1"/>
    <col min="11779" max="11779" width="12.7109375" style="2" customWidth="1"/>
    <col min="11780" max="12033" width="11.42578125" style="2"/>
    <col min="12034" max="12034" width="5.7109375" style="2" customWidth="1"/>
    <col min="12035" max="12035" width="12.7109375" style="2" customWidth="1"/>
    <col min="12036" max="12289" width="11.42578125" style="2"/>
    <col min="12290" max="12290" width="5.7109375" style="2" customWidth="1"/>
    <col min="12291" max="12291" width="12.7109375" style="2" customWidth="1"/>
    <col min="12292" max="12545" width="11.42578125" style="2"/>
    <col min="12546" max="12546" width="5.7109375" style="2" customWidth="1"/>
    <col min="12547" max="12547" width="12.7109375" style="2" customWidth="1"/>
    <col min="12548" max="12801" width="11.42578125" style="2"/>
    <col min="12802" max="12802" width="5.7109375" style="2" customWidth="1"/>
    <col min="12803" max="12803" width="12.7109375" style="2" customWidth="1"/>
    <col min="12804" max="13057" width="11.42578125" style="2"/>
    <col min="13058" max="13058" width="5.7109375" style="2" customWidth="1"/>
    <col min="13059" max="13059" width="12.7109375" style="2" customWidth="1"/>
    <col min="13060" max="13313" width="11.42578125" style="2"/>
    <col min="13314" max="13314" width="5.7109375" style="2" customWidth="1"/>
    <col min="13315" max="13315" width="12.7109375" style="2" customWidth="1"/>
    <col min="13316" max="13569" width="11.42578125" style="2"/>
    <col min="13570" max="13570" width="5.7109375" style="2" customWidth="1"/>
    <col min="13571" max="13571" width="12.7109375" style="2" customWidth="1"/>
    <col min="13572" max="13825" width="11.42578125" style="2"/>
    <col min="13826" max="13826" width="5.7109375" style="2" customWidth="1"/>
    <col min="13827" max="13827" width="12.7109375" style="2" customWidth="1"/>
    <col min="13828" max="14081" width="11.42578125" style="2"/>
    <col min="14082" max="14082" width="5.7109375" style="2" customWidth="1"/>
    <col min="14083" max="14083" width="12.7109375" style="2" customWidth="1"/>
    <col min="14084" max="14337" width="11.42578125" style="2"/>
    <col min="14338" max="14338" width="5.7109375" style="2" customWidth="1"/>
    <col min="14339" max="14339" width="12.7109375" style="2" customWidth="1"/>
    <col min="14340" max="14593" width="11.42578125" style="2"/>
    <col min="14594" max="14594" width="5.7109375" style="2" customWidth="1"/>
    <col min="14595" max="14595" width="12.7109375" style="2" customWidth="1"/>
    <col min="14596" max="14849" width="11.42578125" style="2"/>
    <col min="14850" max="14850" width="5.7109375" style="2" customWidth="1"/>
    <col min="14851" max="14851" width="12.7109375" style="2" customWidth="1"/>
    <col min="14852" max="15105" width="11.42578125" style="2"/>
    <col min="15106" max="15106" width="5.7109375" style="2" customWidth="1"/>
    <col min="15107" max="15107" width="12.7109375" style="2" customWidth="1"/>
    <col min="15108" max="15361" width="11.42578125" style="2"/>
    <col min="15362" max="15362" width="5.7109375" style="2" customWidth="1"/>
    <col min="15363" max="15363" width="12.7109375" style="2" customWidth="1"/>
    <col min="15364" max="15617" width="11.42578125" style="2"/>
    <col min="15618" max="15618" width="5.7109375" style="2" customWidth="1"/>
    <col min="15619" max="15619" width="12.7109375" style="2" customWidth="1"/>
    <col min="15620" max="15873" width="11.42578125" style="2"/>
    <col min="15874" max="15874" width="5.7109375" style="2" customWidth="1"/>
    <col min="15875" max="15875" width="12.7109375" style="2" customWidth="1"/>
    <col min="15876" max="16129" width="11.42578125" style="2"/>
    <col min="16130" max="16130" width="5.7109375" style="2" customWidth="1"/>
    <col min="16131" max="16131" width="12.7109375" style="2" customWidth="1"/>
    <col min="16132" max="16384" width="11.42578125" style="2"/>
  </cols>
  <sheetData>
    <row r="27" spans="2:12" ht="15" customHeight="1" thickBot="1"/>
    <row r="28" spans="2:12" ht="30" customHeight="1" thickBot="1">
      <c r="B28" s="12"/>
      <c r="C28" s="12"/>
      <c r="D28" s="12"/>
      <c r="E28" s="12"/>
      <c r="F28" s="12"/>
      <c r="G28" s="12"/>
      <c r="H28" s="12"/>
      <c r="I28" s="12"/>
      <c r="J28" s="41" t="s">
        <v>60</v>
      </c>
      <c r="K28" s="12"/>
      <c r="L28" s="12"/>
    </row>
  </sheetData>
  <hyperlinks>
    <hyperlink ref="J28" location="'Plazas Autorizadas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41">
    <tabColor rgb="FF000099"/>
    <pageSetUpPr autoPageBreaks="0" fitToPage="1"/>
  </sheetPr>
  <dimension ref="B1:Q41"/>
  <sheetViews>
    <sheetView showGridLines="0" showRowColHeaders="0" showOutlineSymbols="0" zoomScaleNormal="100" workbookViewId="0">
      <selection activeCell="I20" sqref="I20"/>
    </sheetView>
  </sheetViews>
  <sheetFormatPr baseColWidth="10" defaultColWidth="16.5703125" defaultRowHeight="12.75"/>
  <cols>
    <col min="1" max="1" width="15.7109375" style="178" customWidth="1"/>
    <col min="2" max="2" width="21.7109375" style="178" customWidth="1"/>
    <col min="3" max="12" width="10.7109375" style="178" customWidth="1"/>
    <col min="13" max="13" width="16.5703125" style="178" customWidth="1"/>
    <col min="14" max="14" width="11.140625" style="178" customWidth="1"/>
    <col min="15" max="15" width="9.28515625" style="178" customWidth="1"/>
    <col min="16" max="255" width="16.5703125" style="178"/>
    <col min="256" max="256" width="3.7109375" style="178" customWidth="1"/>
    <col min="257" max="257" width="10.42578125" style="178" customWidth="1"/>
    <col min="258" max="258" width="23.140625" style="178" customWidth="1"/>
    <col min="259" max="259" width="11" style="178" customWidth="1"/>
    <col min="260" max="260" width="8.85546875" style="178" customWidth="1"/>
    <col min="261" max="261" width="10.42578125" style="178" customWidth="1"/>
    <col min="262" max="262" width="8.5703125" style="178" customWidth="1"/>
    <col min="263" max="263" width="9.5703125" style="178" customWidth="1"/>
    <col min="264" max="264" width="9.7109375" style="178" customWidth="1"/>
    <col min="265" max="265" width="9.85546875" style="178" customWidth="1"/>
    <col min="266" max="266" width="10" style="178" customWidth="1"/>
    <col min="267" max="267" width="10.7109375" style="178" customWidth="1"/>
    <col min="268" max="268" width="10.140625" style="178" customWidth="1"/>
    <col min="269" max="269" width="16.5703125" style="178" customWidth="1"/>
    <col min="270" max="270" width="11.140625" style="178" customWidth="1"/>
    <col min="271" max="271" width="9.28515625" style="178" customWidth="1"/>
    <col min="272" max="511" width="16.5703125" style="178"/>
    <col min="512" max="512" width="3.7109375" style="178" customWidth="1"/>
    <col min="513" max="513" width="10.42578125" style="178" customWidth="1"/>
    <col min="514" max="514" width="23.140625" style="178" customWidth="1"/>
    <col min="515" max="515" width="11" style="178" customWidth="1"/>
    <col min="516" max="516" width="8.85546875" style="178" customWidth="1"/>
    <col min="517" max="517" width="10.42578125" style="178" customWidth="1"/>
    <col min="518" max="518" width="8.5703125" style="178" customWidth="1"/>
    <col min="519" max="519" width="9.5703125" style="178" customWidth="1"/>
    <col min="520" max="520" width="9.7109375" style="178" customWidth="1"/>
    <col min="521" max="521" width="9.85546875" style="178" customWidth="1"/>
    <col min="522" max="522" width="10" style="178" customWidth="1"/>
    <col min="523" max="523" width="10.7109375" style="178" customWidth="1"/>
    <col min="524" max="524" width="10.140625" style="178" customWidth="1"/>
    <col min="525" max="525" width="16.5703125" style="178" customWidth="1"/>
    <col min="526" max="526" width="11.140625" style="178" customWidth="1"/>
    <col min="527" max="527" width="9.28515625" style="178" customWidth="1"/>
    <col min="528" max="767" width="16.5703125" style="178"/>
    <col min="768" max="768" width="3.7109375" style="178" customWidth="1"/>
    <col min="769" max="769" width="10.42578125" style="178" customWidth="1"/>
    <col min="770" max="770" width="23.140625" style="178" customWidth="1"/>
    <col min="771" max="771" width="11" style="178" customWidth="1"/>
    <col min="772" max="772" width="8.85546875" style="178" customWidth="1"/>
    <col min="773" max="773" width="10.42578125" style="178" customWidth="1"/>
    <col min="774" max="774" width="8.5703125" style="178" customWidth="1"/>
    <col min="775" max="775" width="9.5703125" style="178" customWidth="1"/>
    <col min="776" max="776" width="9.7109375" style="178" customWidth="1"/>
    <col min="777" max="777" width="9.85546875" style="178" customWidth="1"/>
    <col min="778" max="778" width="10" style="178" customWidth="1"/>
    <col min="779" max="779" width="10.7109375" style="178" customWidth="1"/>
    <col min="780" max="780" width="10.140625" style="178" customWidth="1"/>
    <col min="781" max="781" width="16.5703125" style="178" customWidth="1"/>
    <col min="782" max="782" width="11.140625" style="178" customWidth="1"/>
    <col min="783" max="783" width="9.28515625" style="178" customWidth="1"/>
    <col min="784" max="1023" width="16.5703125" style="178"/>
    <col min="1024" max="1024" width="3.7109375" style="178" customWidth="1"/>
    <col min="1025" max="1025" width="10.42578125" style="178" customWidth="1"/>
    <col min="1026" max="1026" width="23.140625" style="178" customWidth="1"/>
    <col min="1027" max="1027" width="11" style="178" customWidth="1"/>
    <col min="1028" max="1028" width="8.85546875" style="178" customWidth="1"/>
    <col min="1029" max="1029" width="10.42578125" style="178" customWidth="1"/>
    <col min="1030" max="1030" width="8.5703125" style="178" customWidth="1"/>
    <col min="1031" max="1031" width="9.5703125" style="178" customWidth="1"/>
    <col min="1032" max="1032" width="9.7109375" style="178" customWidth="1"/>
    <col min="1033" max="1033" width="9.85546875" style="178" customWidth="1"/>
    <col min="1034" max="1034" width="10" style="178" customWidth="1"/>
    <col min="1035" max="1035" width="10.7109375" style="178" customWidth="1"/>
    <col min="1036" max="1036" width="10.140625" style="178" customWidth="1"/>
    <col min="1037" max="1037" width="16.5703125" style="178" customWidth="1"/>
    <col min="1038" max="1038" width="11.140625" style="178" customWidth="1"/>
    <col min="1039" max="1039" width="9.28515625" style="178" customWidth="1"/>
    <col min="1040" max="1279" width="16.5703125" style="178"/>
    <col min="1280" max="1280" width="3.7109375" style="178" customWidth="1"/>
    <col min="1281" max="1281" width="10.42578125" style="178" customWidth="1"/>
    <col min="1282" max="1282" width="23.140625" style="178" customWidth="1"/>
    <col min="1283" max="1283" width="11" style="178" customWidth="1"/>
    <col min="1284" max="1284" width="8.85546875" style="178" customWidth="1"/>
    <col min="1285" max="1285" width="10.42578125" style="178" customWidth="1"/>
    <col min="1286" max="1286" width="8.5703125" style="178" customWidth="1"/>
    <col min="1287" max="1287" width="9.5703125" style="178" customWidth="1"/>
    <col min="1288" max="1288" width="9.7109375" style="178" customWidth="1"/>
    <col min="1289" max="1289" width="9.85546875" style="178" customWidth="1"/>
    <col min="1290" max="1290" width="10" style="178" customWidth="1"/>
    <col min="1291" max="1291" width="10.7109375" style="178" customWidth="1"/>
    <col min="1292" max="1292" width="10.140625" style="178" customWidth="1"/>
    <col min="1293" max="1293" width="16.5703125" style="178" customWidth="1"/>
    <col min="1294" max="1294" width="11.140625" style="178" customWidth="1"/>
    <col min="1295" max="1295" width="9.28515625" style="178" customWidth="1"/>
    <col min="1296" max="1535" width="16.5703125" style="178"/>
    <col min="1536" max="1536" width="3.7109375" style="178" customWidth="1"/>
    <col min="1537" max="1537" width="10.42578125" style="178" customWidth="1"/>
    <col min="1538" max="1538" width="23.140625" style="178" customWidth="1"/>
    <col min="1539" max="1539" width="11" style="178" customWidth="1"/>
    <col min="1540" max="1540" width="8.85546875" style="178" customWidth="1"/>
    <col min="1541" max="1541" width="10.42578125" style="178" customWidth="1"/>
    <col min="1542" max="1542" width="8.5703125" style="178" customWidth="1"/>
    <col min="1543" max="1543" width="9.5703125" style="178" customWidth="1"/>
    <col min="1544" max="1544" width="9.7109375" style="178" customWidth="1"/>
    <col min="1545" max="1545" width="9.85546875" style="178" customWidth="1"/>
    <col min="1546" max="1546" width="10" style="178" customWidth="1"/>
    <col min="1547" max="1547" width="10.7109375" style="178" customWidth="1"/>
    <col min="1548" max="1548" width="10.140625" style="178" customWidth="1"/>
    <col min="1549" max="1549" width="16.5703125" style="178" customWidth="1"/>
    <col min="1550" max="1550" width="11.140625" style="178" customWidth="1"/>
    <col min="1551" max="1551" width="9.28515625" style="178" customWidth="1"/>
    <col min="1552" max="1791" width="16.5703125" style="178"/>
    <col min="1792" max="1792" width="3.7109375" style="178" customWidth="1"/>
    <col min="1793" max="1793" width="10.42578125" style="178" customWidth="1"/>
    <col min="1794" max="1794" width="23.140625" style="178" customWidth="1"/>
    <col min="1795" max="1795" width="11" style="178" customWidth="1"/>
    <col min="1796" max="1796" width="8.85546875" style="178" customWidth="1"/>
    <col min="1797" max="1797" width="10.42578125" style="178" customWidth="1"/>
    <col min="1798" max="1798" width="8.5703125" style="178" customWidth="1"/>
    <col min="1799" max="1799" width="9.5703125" style="178" customWidth="1"/>
    <col min="1800" max="1800" width="9.7109375" style="178" customWidth="1"/>
    <col min="1801" max="1801" width="9.85546875" style="178" customWidth="1"/>
    <col min="1802" max="1802" width="10" style="178" customWidth="1"/>
    <col min="1803" max="1803" width="10.7109375" style="178" customWidth="1"/>
    <col min="1804" max="1804" width="10.140625" style="178" customWidth="1"/>
    <col min="1805" max="1805" width="16.5703125" style="178" customWidth="1"/>
    <col min="1806" max="1806" width="11.140625" style="178" customWidth="1"/>
    <col min="1807" max="1807" width="9.28515625" style="178" customWidth="1"/>
    <col min="1808" max="2047" width="16.5703125" style="178"/>
    <col min="2048" max="2048" width="3.7109375" style="178" customWidth="1"/>
    <col min="2049" max="2049" width="10.42578125" style="178" customWidth="1"/>
    <col min="2050" max="2050" width="23.140625" style="178" customWidth="1"/>
    <col min="2051" max="2051" width="11" style="178" customWidth="1"/>
    <col min="2052" max="2052" width="8.85546875" style="178" customWidth="1"/>
    <col min="2053" max="2053" width="10.42578125" style="178" customWidth="1"/>
    <col min="2054" max="2054" width="8.5703125" style="178" customWidth="1"/>
    <col min="2055" max="2055" width="9.5703125" style="178" customWidth="1"/>
    <col min="2056" max="2056" width="9.7109375" style="178" customWidth="1"/>
    <col min="2057" max="2057" width="9.85546875" style="178" customWidth="1"/>
    <col min="2058" max="2058" width="10" style="178" customWidth="1"/>
    <col min="2059" max="2059" width="10.7109375" style="178" customWidth="1"/>
    <col min="2060" max="2060" width="10.140625" style="178" customWidth="1"/>
    <col min="2061" max="2061" width="16.5703125" style="178" customWidth="1"/>
    <col min="2062" max="2062" width="11.140625" style="178" customWidth="1"/>
    <col min="2063" max="2063" width="9.28515625" style="178" customWidth="1"/>
    <col min="2064" max="2303" width="16.5703125" style="178"/>
    <col min="2304" max="2304" width="3.7109375" style="178" customWidth="1"/>
    <col min="2305" max="2305" width="10.42578125" style="178" customWidth="1"/>
    <col min="2306" max="2306" width="23.140625" style="178" customWidth="1"/>
    <col min="2307" max="2307" width="11" style="178" customWidth="1"/>
    <col min="2308" max="2308" width="8.85546875" style="178" customWidth="1"/>
    <col min="2309" max="2309" width="10.42578125" style="178" customWidth="1"/>
    <col min="2310" max="2310" width="8.5703125" style="178" customWidth="1"/>
    <col min="2311" max="2311" width="9.5703125" style="178" customWidth="1"/>
    <col min="2312" max="2312" width="9.7109375" style="178" customWidth="1"/>
    <col min="2313" max="2313" width="9.85546875" style="178" customWidth="1"/>
    <col min="2314" max="2314" width="10" style="178" customWidth="1"/>
    <col min="2315" max="2315" width="10.7109375" style="178" customWidth="1"/>
    <col min="2316" max="2316" width="10.140625" style="178" customWidth="1"/>
    <col min="2317" max="2317" width="16.5703125" style="178" customWidth="1"/>
    <col min="2318" max="2318" width="11.140625" style="178" customWidth="1"/>
    <col min="2319" max="2319" width="9.28515625" style="178" customWidth="1"/>
    <col min="2320" max="2559" width="16.5703125" style="178"/>
    <col min="2560" max="2560" width="3.7109375" style="178" customWidth="1"/>
    <col min="2561" max="2561" width="10.42578125" style="178" customWidth="1"/>
    <col min="2562" max="2562" width="23.140625" style="178" customWidth="1"/>
    <col min="2563" max="2563" width="11" style="178" customWidth="1"/>
    <col min="2564" max="2564" width="8.85546875" style="178" customWidth="1"/>
    <col min="2565" max="2565" width="10.42578125" style="178" customWidth="1"/>
    <col min="2566" max="2566" width="8.5703125" style="178" customWidth="1"/>
    <col min="2567" max="2567" width="9.5703125" style="178" customWidth="1"/>
    <col min="2568" max="2568" width="9.7109375" style="178" customWidth="1"/>
    <col min="2569" max="2569" width="9.85546875" style="178" customWidth="1"/>
    <col min="2570" max="2570" width="10" style="178" customWidth="1"/>
    <col min="2571" max="2571" width="10.7109375" style="178" customWidth="1"/>
    <col min="2572" max="2572" width="10.140625" style="178" customWidth="1"/>
    <col min="2573" max="2573" width="16.5703125" style="178" customWidth="1"/>
    <col min="2574" max="2574" width="11.140625" style="178" customWidth="1"/>
    <col min="2575" max="2575" width="9.28515625" style="178" customWidth="1"/>
    <col min="2576" max="2815" width="16.5703125" style="178"/>
    <col min="2816" max="2816" width="3.7109375" style="178" customWidth="1"/>
    <col min="2817" max="2817" width="10.42578125" style="178" customWidth="1"/>
    <col min="2818" max="2818" width="23.140625" style="178" customWidth="1"/>
    <col min="2819" max="2819" width="11" style="178" customWidth="1"/>
    <col min="2820" max="2820" width="8.85546875" style="178" customWidth="1"/>
    <col min="2821" max="2821" width="10.42578125" style="178" customWidth="1"/>
    <col min="2822" max="2822" width="8.5703125" style="178" customWidth="1"/>
    <col min="2823" max="2823" width="9.5703125" style="178" customWidth="1"/>
    <col min="2824" max="2824" width="9.7109375" style="178" customWidth="1"/>
    <col min="2825" max="2825" width="9.85546875" style="178" customWidth="1"/>
    <col min="2826" max="2826" width="10" style="178" customWidth="1"/>
    <col min="2827" max="2827" width="10.7109375" style="178" customWidth="1"/>
    <col min="2828" max="2828" width="10.140625" style="178" customWidth="1"/>
    <col min="2829" max="2829" width="16.5703125" style="178" customWidth="1"/>
    <col min="2830" max="2830" width="11.140625" style="178" customWidth="1"/>
    <col min="2831" max="2831" width="9.28515625" style="178" customWidth="1"/>
    <col min="2832" max="3071" width="16.5703125" style="178"/>
    <col min="3072" max="3072" width="3.7109375" style="178" customWidth="1"/>
    <col min="3073" max="3073" width="10.42578125" style="178" customWidth="1"/>
    <col min="3074" max="3074" width="23.140625" style="178" customWidth="1"/>
    <col min="3075" max="3075" width="11" style="178" customWidth="1"/>
    <col min="3076" max="3076" width="8.85546875" style="178" customWidth="1"/>
    <col min="3077" max="3077" width="10.42578125" style="178" customWidth="1"/>
    <col min="3078" max="3078" width="8.5703125" style="178" customWidth="1"/>
    <col min="3079" max="3079" width="9.5703125" style="178" customWidth="1"/>
    <col min="3080" max="3080" width="9.7109375" style="178" customWidth="1"/>
    <col min="3081" max="3081" width="9.85546875" style="178" customWidth="1"/>
    <col min="3082" max="3082" width="10" style="178" customWidth="1"/>
    <col min="3083" max="3083" width="10.7109375" style="178" customWidth="1"/>
    <col min="3084" max="3084" width="10.140625" style="178" customWidth="1"/>
    <col min="3085" max="3085" width="16.5703125" style="178" customWidth="1"/>
    <col min="3086" max="3086" width="11.140625" style="178" customWidth="1"/>
    <col min="3087" max="3087" width="9.28515625" style="178" customWidth="1"/>
    <col min="3088" max="3327" width="16.5703125" style="178"/>
    <col min="3328" max="3328" width="3.7109375" style="178" customWidth="1"/>
    <col min="3329" max="3329" width="10.42578125" style="178" customWidth="1"/>
    <col min="3330" max="3330" width="23.140625" style="178" customWidth="1"/>
    <col min="3331" max="3331" width="11" style="178" customWidth="1"/>
    <col min="3332" max="3332" width="8.85546875" style="178" customWidth="1"/>
    <col min="3333" max="3333" width="10.42578125" style="178" customWidth="1"/>
    <col min="3334" max="3334" width="8.5703125" style="178" customWidth="1"/>
    <col min="3335" max="3335" width="9.5703125" style="178" customWidth="1"/>
    <col min="3336" max="3336" width="9.7109375" style="178" customWidth="1"/>
    <col min="3337" max="3337" width="9.85546875" style="178" customWidth="1"/>
    <col min="3338" max="3338" width="10" style="178" customWidth="1"/>
    <col min="3339" max="3339" width="10.7109375" style="178" customWidth="1"/>
    <col min="3340" max="3340" width="10.140625" style="178" customWidth="1"/>
    <col min="3341" max="3341" width="16.5703125" style="178" customWidth="1"/>
    <col min="3342" max="3342" width="11.140625" style="178" customWidth="1"/>
    <col min="3343" max="3343" width="9.28515625" style="178" customWidth="1"/>
    <col min="3344" max="3583" width="16.5703125" style="178"/>
    <col min="3584" max="3584" width="3.7109375" style="178" customWidth="1"/>
    <col min="3585" max="3585" width="10.42578125" style="178" customWidth="1"/>
    <col min="3586" max="3586" width="23.140625" style="178" customWidth="1"/>
    <col min="3587" max="3587" width="11" style="178" customWidth="1"/>
    <col min="3588" max="3588" width="8.85546875" style="178" customWidth="1"/>
    <col min="3589" max="3589" width="10.42578125" style="178" customWidth="1"/>
    <col min="3590" max="3590" width="8.5703125" style="178" customWidth="1"/>
    <col min="3591" max="3591" width="9.5703125" style="178" customWidth="1"/>
    <col min="3592" max="3592" width="9.7109375" style="178" customWidth="1"/>
    <col min="3593" max="3593" width="9.85546875" style="178" customWidth="1"/>
    <col min="3594" max="3594" width="10" style="178" customWidth="1"/>
    <col min="3595" max="3595" width="10.7109375" style="178" customWidth="1"/>
    <col min="3596" max="3596" width="10.140625" style="178" customWidth="1"/>
    <col min="3597" max="3597" width="16.5703125" style="178" customWidth="1"/>
    <col min="3598" max="3598" width="11.140625" style="178" customWidth="1"/>
    <col min="3599" max="3599" width="9.28515625" style="178" customWidth="1"/>
    <col min="3600" max="3839" width="16.5703125" style="178"/>
    <col min="3840" max="3840" width="3.7109375" style="178" customWidth="1"/>
    <col min="3841" max="3841" width="10.42578125" style="178" customWidth="1"/>
    <col min="3842" max="3842" width="23.140625" style="178" customWidth="1"/>
    <col min="3843" max="3843" width="11" style="178" customWidth="1"/>
    <col min="3844" max="3844" width="8.85546875" style="178" customWidth="1"/>
    <col min="3845" max="3845" width="10.42578125" style="178" customWidth="1"/>
    <col min="3846" max="3846" width="8.5703125" style="178" customWidth="1"/>
    <col min="3847" max="3847" width="9.5703125" style="178" customWidth="1"/>
    <col min="3848" max="3848" width="9.7109375" style="178" customWidth="1"/>
    <col min="3849" max="3849" width="9.85546875" style="178" customWidth="1"/>
    <col min="3850" max="3850" width="10" style="178" customWidth="1"/>
    <col min="3851" max="3851" width="10.7109375" style="178" customWidth="1"/>
    <col min="3852" max="3852" width="10.140625" style="178" customWidth="1"/>
    <col min="3853" max="3853" width="16.5703125" style="178" customWidth="1"/>
    <col min="3854" max="3854" width="11.140625" style="178" customWidth="1"/>
    <col min="3855" max="3855" width="9.28515625" style="178" customWidth="1"/>
    <col min="3856" max="4095" width="16.5703125" style="178"/>
    <col min="4096" max="4096" width="3.7109375" style="178" customWidth="1"/>
    <col min="4097" max="4097" width="10.42578125" style="178" customWidth="1"/>
    <col min="4098" max="4098" width="23.140625" style="178" customWidth="1"/>
    <col min="4099" max="4099" width="11" style="178" customWidth="1"/>
    <col min="4100" max="4100" width="8.85546875" style="178" customWidth="1"/>
    <col min="4101" max="4101" width="10.42578125" style="178" customWidth="1"/>
    <col min="4102" max="4102" width="8.5703125" style="178" customWidth="1"/>
    <col min="4103" max="4103" width="9.5703125" style="178" customWidth="1"/>
    <col min="4104" max="4104" width="9.7109375" style="178" customWidth="1"/>
    <col min="4105" max="4105" width="9.85546875" style="178" customWidth="1"/>
    <col min="4106" max="4106" width="10" style="178" customWidth="1"/>
    <col min="4107" max="4107" width="10.7109375" style="178" customWidth="1"/>
    <col min="4108" max="4108" width="10.140625" style="178" customWidth="1"/>
    <col min="4109" max="4109" width="16.5703125" style="178" customWidth="1"/>
    <col min="4110" max="4110" width="11.140625" style="178" customWidth="1"/>
    <col min="4111" max="4111" width="9.28515625" style="178" customWidth="1"/>
    <col min="4112" max="4351" width="16.5703125" style="178"/>
    <col min="4352" max="4352" width="3.7109375" style="178" customWidth="1"/>
    <col min="4353" max="4353" width="10.42578125" style="178" customWidth="1"/>
    <col min="4354" max="4354" width="23.140625" style="178" customWidth="1"/>
    <col min="4355" max="4355" width="11" style="178" customWidth="1"/>
    <col min="4356" max="4356" width="8.85546875" style="178" customWidth="1"/>
    <col min="4357" max="4357" width="10.42578125" style="178" customWidth="1"/>
    <col min="4358" max="4358" width="8.5703125" style="178" customWidth="1"/>
    <col min="4359" max="4359" width="9.5703125" style="178" customWidth="1"/>
    <col min="4360" max="4360" width="9.7109375" style="178" customWidth="1"/>
    <col min="4361" max="4361" width="9.85546875" style="178" customWidth="1"/>
    <col min="4362" max="4362" width="10" style="178" customWidth="1"/>
    <col min="4363" max="4363" width="10.7109375" style="178" customWidth="1"/>
    <col min="4364" max="4364" width="10.140625" style="178" customWidth="1"/>
    <col min="4365" max="4365" width="16.5703125" style="178" customWidth="1"/>
    <col min="4366" max="4366" width="11.140625" style="178" customWidth="1"/>
    <col min="4367" max="4367" width="9.28515625" style="178" customWidth="1"/>
    <col min="4368" max="4607" width="16.5703125" style="178"/>
    <col min="4608" max="4608" width="3.7109375" style="178" customWidth="1"/>
    <col min="4609" max="4609" width="10.42578125" style="178" customWidth="1"/>
    <col min="4610" max="4610" width="23.140625" style="178" customWidth="1"/>
    <col min="4611" max="4611" width="11" style="178" customWidth="1"/>
    <col min="4612" max="4612" width="8.85546875" style="178" customWidth="1"/>
    <col min="4613" max="4613" width="10.42578125" style="178" customWidth="1"/>
    <col min="4614" max="4614" width="8.5703125" style="178" customWidth="1"/>
    <col min="4615" max="4615" width="9.5703125" style="178" customWidth="1"/>
    <col min="4616" max="4616" width="9.7109375" style="178" customWidth="1"/>
    <col min="4617" max="4617" width="9.85546875" style="178" customWidth="1"/>
    <col min="4618" max="4618" width="10" style="178" customWidth="1"/>
    <col min="4619" max="4619" width="10.7109375" style="178" customWidth="1"/>
    <col min="4620" max="4620" width="10.140625" style="178" customWidth="1"/>
    <col min="4621" max="4621" width="16.5703125" style="178" customWidth="1"/>
    <col min="4622" max="4622" width="11.140625" style="178" customWidth="1"/>
    <col min="4623" max="4623" width="9.28515625" style="178" customWidth="1"/>
    <col min="4624" max="4863" width="16.5703125" style="178"/>
    <col min="4864" max="4864" width="3.7109375" style="178" customWidth="1"/>
    <col min="4865" max="4865" width="10.42578125" style="178" customWidth="1"/>
    <col min="4866" max="4866" width="23.140625" style="178" customWidth="1"/>
    <col min="4867" max="4867" width="11" style="178" customWidth="1"/>
    <col min="4868" max="4868" width="8.85546875" style="178" customWidth="1"/>
    <col min="4869" max="4869" width="10.42578125" style="178" customWidth="1"/>
    <col min="4870" max="4870" width="8.5703125" style="178" customWidth="1"/>
    <col min="4871" max="4871" width="9.5703125" style="178" customWidth="1"/>
    <col min="4872" max="4872" width="9.7109375" style="178" customWidth="1"/>
    <col min="4873" max="4873" width="9.85546875" style="178" customWidth="1"/>
    <col min="4874" max="4874" width="10" style="178" customWidth="1"/>
    <col min="4875" max="4875" width="10.7109375" style="178" customWidth="1"/>
    <col min="4876" max="4876" width="10.140625" style="178" customWidth="1"/>
    <col min="4877" max="4877" width="16.5703125" style="178" customWidth="1"/>
    <col min="4878" max="4878" width="11.140625" style="178" customWidth="1"/>
    <col min="4879" max="4879" width="9.28515625" style="178" customWidth="1"/>
    <col min="4880" max="5119" width="16.5703125" style="178"/>
    <col min="5120" max="5120" width="3.7109375" style="178" customWidth="1"/>
    <col min="5121" max="5121" width="10.42578125" style="178" customWidth="1"/>
    <col min="5122" max="5122" width="23.140625" style="178" customWidth="1"/>
    <col min="5123" max="5123" width="11" style="178" customWidth="1"/>
    <col min="5124" max="5124" width="8.85546875" style="178" customWidth="1"/>
    <col min="5125" max="5125" width="10.42578125" style="178" customWidth="1"/>
    <col min="5126" max="5126" width="8.5703125" style="178" customWidth="1"/>
    <col min="5127" max="5127" width="9.5703125" style="178" customWidth="1"/>
    <col min="5128" max="5128" width="9.7109375" style="178" customWidth="1"/>
    <col min="5129" max="5129" width="9.85546875" style="178" customWidth="1"/>
    <col min="5130" max="5130" width="10" style="178" customWidth="1"/>
    <col min="5131" max="5131" width="10.7109375" style="178" customWidth="1"/>
    <col min="5132" max="5132" width="10.140625" style="178" customWidth="1"/>
    <col min="5133" max="5133" width="16.5703125" style="178" customWidth="1"/>
    <col min="5134" max="5134" width="11.140625" style="178" customWidth="1"/>
    <col min="5135" max="5135" width="9.28515625" style="178" customWidth="1"/>
    <col min="5136" max="5375" width="16.5703125" style="178"/>
    <col min="5376" max="5376" width="3.7109375" style="178" customWidth="1"/>
    <col min="5377" max="5377" width="10.42578125" style="178" customWidth="1"/>
    <col min="5378" max="5378" width="23.140625" style="178" customWidth="1"/>
    <col min="5379" max="5379" width="11" style="178" customWidth="1"/>
    <col min="5380" max="5380" width="8.85546875" style="178" customWidth="1"/>
    <col min="5381" max="5381" width="10.42578125" style="178" customWidth="1"/>
    <col min="5382" max="5382" width="8.5703125" style="178" customWidth="1"/>
    <col min="5383" max="5383" width="9.5703125" style="178" customWidth="1"/>
    <col min="5384" max="5384" width="9.7109375" style="178" customWidth="1"/>
    <col min="5385" max="5385" width="9.85546875" style="178" customWidth="1"/>
    <col min="5386" max="5386" width="10" style="178" customWidth="1"/>
    <col min="5387" max="5387" width="10.7109375" style="178" customWidth="1"/>
    <col min="5388" max="5388" width="10.140625" style="178" customWidth="1"/>
    <col min="5389" max="5389" width="16.5703125" style="178" customWidth="1"/>
    <col min="5390" max="5390" width="11.140625" style="178" customWidth="1"/>
    <col min="5391" max="5391" width="9.28515625" style="178" customWidth="1"/>
    <col min="5392" max="5631" width="16.5703125" style="178"/>
    <col min="5632" max="5632" width="3.7109375" style="178" customWidth="1"/>
    <col min="5633" max="5633" width="10.42578125" style="178" customWidth="1"/>
    <col min="5634" max="5634" width="23.140625" style="178" customWidth="1"/>
    <col min="5635" max="5635" width="11" style="178" customWidth="1"/>
    <col min="5636" max="5636" width="8.85546875" style="178" customWidth="1"/>
    <col min="5637" max="5637" width="10.42578125" style="178" customWidth="1"/>
    <col min="5638" max="5638" width="8.5703125" style="178" customWidth="1"/>
    <col min="5639" max="5639" width="9.5703125" style="178" customWidth="1"/>
    <col min="5640" max="5640" width="9.7109375" style="178" customWidth="1"/>
    <col min="5641" max="5641" width="9.85546875" style="178" customWidth="1"/>
    <col min="5642" max="5642" width="10" style="178" customWidth="1"/>
    <col min="5643" max="5643" width="10.7109375" style="178" customWidth="1"/>
    <col min="5644" max="5644" width="10.140625" style="178" customWidth="1"/>
    <col min="5645" max="5645" width="16.5703125" style="178" customWidth="1"/>
    <col min="5646" max="5646" width="11.140625" style="178" customWidth="1"/>
    <col min="5647" max="5647" width="9.28515625" style="178" customWidth="1"/>
    <col min="5648" max="5887" width="16.5703125" style="178"/>
    <col min="5888" max="5888" width="3.7109375" style="178" customWidth="1"/>
    <col min="5889" max="5889" width="10.42578125" style="178" customWidth="1"/>
    <col min="5890" max="5890" width="23.140625" style="178" customWidth="1"/>
    <col min="5891" max="5891" width="11" style="178" customWidth="1"/>
    <col min="5892" max="5892" width="8.85546875" style="178" customWidth="1"/>
    <col min="5893" max="5893" width="10.42578125" style="178" customWidth="1"/>
    <col min="5894" max="5894" width="8.5703125" style="178" customWidth="1"/>
    <col min="5895" max="5895" width="9.5703125" style="178" customWidth="1"/>
    <col min="5896" max="5896" width="9.7109375" style="178" customWidth="1"/>
    <col min="5897" max="5897" width="9.85546875" style="178" customWidth="1"/>
    <col min="5898" max="5898" width="10" style="178" customWidth="1"/>
    <col min="5899" max="5899" width="10.7109375" style="178" customWidth="1"/>
    <col min="5900" max="5900" width="10.140625" style="178" customWidth="1"/>
    <col min="5901" max="5901" width="16.5703125" style="178" customWidth="1"/>
    <col min="5902" max="5902" width="11.140625" style="178" customWidth="1"/>
    <col min="5903" max="5903" width="9.28515625" style="178" customWidth="1"/>
    <col min="5904" max="6143" width="16.5703125" style="178"/>
    <col min="6144" max="6144" width="3.7109375" style="178" customWidth="1"/>
    <col min="6145" max="6145" width="10.42578125" style="178" customWidth="1"/>
    <col min="6146" max="6146" width="23.140625" style="178" customWidth="1"/>
    <col min="6147" max="6147" width="11" style="178" customWidth="1"/>
    <col min="6148" max="6148" width="8.85546875" style="178" customWidth="1"/>
    <col min="6149" max="6149" width="10.42578125" style="178" customWidth="1"/>
    <col min="6150" max="6150" width="8.5703125" style="178" customWidth="1"/>
    <col min="6151" max="6151" width="9.5703125" style="178" customWidth="1"/>
    <col min="6152" max="6152" width="9.7109375" style="178" customWidth="1"/>
    <col min="6153" max="6153" width="9.85546875" style="178" customWidth="1"/>
    <col min="6154" max="6154" width="10" style="178" customWidth="1"/>
    <col min="6155" max="6155" width="10.7109375" style="178" customWidth="1"/>
    <col min="6156" max="6156" width="10.140625" style="178" customWidth="1"/>
    <col min="6157" max="6157" width="16.5703125" style="178" customWidth="1"/>
    <col min="6158" max="6158" width="11.140625" style="178" customWidth="1"/>
    <col min="6159" max="6159" width="9.28515625" style="178" customWidth="1"/>
    <col min="6160" max="6399" width="16.5703125" style="178"/>
    <col min="6400" max="6400" width="3.7109375" style="178" customWidth="1"/>
    <col min="6401" max="6401" width="10.42578125" style="178" customWidth="1"/>
    <col min="6402" max="6402" width="23.140625" style="178" customWidth="1"/>
    <col min="6403" max="6403" width="11" style="178" customWidth="1"/>
    <col min="6404" max="6404" width="8.85546875" style="178" customWidth="1"/>
    <col min="6405" max="6405" width="10.42578125" style="178" customWidth="1"/>
    <col min="6406" max="6406" width="8.5703125" style="178" customWidth="1"/>
    <col min="6407" max="6407" width="9.5703125" style="178" customWidth="1"/>
    <col min="6408" max="6408" width="9.7109375" style="178" customWidth="1"/>
    <col min="6409" max="6409" width="9.85546875" style="178" customWidth="1"/>
    <col min="6410" max="6410" width="10" style="178" customWidth="1"/>
    <col min="6411" max="6411" width="10.7109375" style="178" customWidth="1"/>
    <col min="6412" max="6412" width="10.140625" style="178" customWidth="1"/>
    <col min="6413" max="6413" width="16.5703125" style="178" customWidth="1"/>
    <col min="6414" max="6414" width="11.140625" style="178" customWidth="1"/>
    <col min="6415" max="6415" width="9.28515625" style="178" customWidth="1"/>
    <col min="6416" max="6655" width="16.5703125" style="178"/>
    <col min="6656" max="6656" width="3.7109375" style="178" customWidth="1"/>
    <col min="6657" max="6657" width="10.42578125" style="178" customWidth="1"/>
    <col min="6658" max="6658" width="23.140625" style="178" customWidth="1"/>
    <col min="6659" max="6659" width="11" style="178" customWidth="1"/>
    <col min="6660" max="6660" width="8.85546875" style="178" customWidth="1"/>
    <col min="6661" max="6661" width="10.42578125" style="178" customWidth="1"/>
    <col min="6662" max="6662" width="8.5703125" style="178" customWidth="1"/>
    <col min="6663" max="6663" width="9.5703125" style="178" customWidth="1"/>
    <col min="6664" max="6664" width="9.7109375" style="178" customWidth="1"/>
    <col min="6665" max="6665" width="9.85546875" style="178" customWidth="1"/>
    <col min="6666" max="6666" width="10" style="178" customWidth="1"/>
    <col min="6667" max="6667" width="10.7109375" style="178" customWidth="1"/>
    <col min="6668" max="6668" width="10.140625" style="178" customWidth="1"/>
    <col min="6669" max="6669" width="16.5703125" style="178" customWidth="1"/>
    <col min="6670" max="6670" width="11.140625" style="178" customWidth="1"/>
    <col min="6671" max="6671" width="9.28515625" style="178" customWidth="1"/>
    <col min="6672" max="6911" width="16.5703125" style="178"/>
    <col min="6912" max="6912" width="3.7109375" style="178" customWidth="1"/>
    <col min="6913" max="6913" width="10.42578125" style="178" customWidth="1"/>
    <col min="6914" max="6914" width="23.140625" style="178" customWidth="1"/>
    <col min="6915" max="6915" width="11" style="178" customWidth="1"/>
    <col min="6916" max="6916" width="8.85546875" style="178" customWidth="1"/>
    <col min="6917" max="6917" width="10.42578125" style="178" customWidth="1"/>
    <col min="6918" max="6918" width="8.5703125" style="178" customWidth="1"/>
    <col min="6919" max="6919" width="9.5703125" style="178" customWidth="1"/>
    <col min="6920" max="6920" width="9.7109375" style="178" customWidth="1"/>
    <col min="6921" max="6921" width="9.85546875" style="178" customWidth="1"/>
    <col min="6922" max="6922" width="10" style="178" customWidth="1"/>
    <col min="6923" max="6923" width="10.7109375" style="178" customWidth="1"/>
    <col min="6924" max="6924" width="10.140625" style="178" customWidth="1"/>
    <col min="6925" max="6925" width="16.5703125" style="178" customWidth="1"/>
    <col min="6926" max="6926" width="11.140625" style="178" customWidth="1"/>
    <col min="6927" max="6927" width="9.28515625" style="178" customWidth="1"/>
    <col min="6928" max="7167" width="16.5703125" style="178"/>
    <col min="7168" max="7168" width="3.7109375" style="178" customWidth="1"/>
    <col min="7169" max="7169" width="10.42578125" style="178" customWidth="1"/>
    <col min="7170" max="7170" width="23.140625" style="178" customWidth="1"/>
    <col min="7171" max="7171" width="11" style="178" customWidth="1"/>
    <col min="7172" max="7172" width="8.85546875" style="178" customWidth="1"/>
    <col min="7173" max="7173" width="10.42578125" style="178" customWidth="1"/>
    <col min="7174" max="7174" width="8.5703125" style="178" customWidth="1"/>
    <col min="7175" max="7175" width="9.5703125" style="178" customWidth="1"/>
    <col min="7176" max="7176" width="9.7109375" style="178" customWidth="1"/>
    <col min="7177" max="7177" width="9.85546875" style="178" customWidth="1"/>
    <col min="7178" max="7178" width="10" style="178" customWidth="1"/>
    <col min="7179" max="7179" width="10.7109375" style="178" customWidth="1"/>
    <col min="7180" max="7180" width="10.140625" style="178" customWidth="1"/>
    <col min="7181" max="7181" width="16.5703125" style="178" customWidth="1"/>
    <col min="7182" max="7182" width="11.140625" style="178" customWidth="1"/>
    <col min="7183" max="7183" width="9.28515625" style="178" customWidth="1"/>
    <col min="7184" max="7423" width="16.5703125" style="178"/>
    <col min="7424" max="7424" width="3.7109375" style="178" customWidth="1"/>
    <col min="7425" max="7425" width="10.42578125" style="178" customWidth="1"/>
    <col min="7426" max="7426" width="23.140625" style="178" customWidth="1"/>
    <col min="7427" max="7427" width="11" style="178" customWidth="1"/>
    <col min="7428" max="7428" width="8.85546875" style="178" customWidth="1"/>
    <col min="7429" max="7429" width="10.42578125" style="178" customWidth="1"/>
    <col min="7430" max="7430" width="8.5703125" style="178" customWidth="1"/>
    <col min="7431" max="7431" width="9.5703125" style="178" customWidth="1"/>
    <col min="7432" max="7432" width="9.7109375" style="178" customWidth="1"/>
    <col min="7433" max="7433" width="9.85546875" style="178" customWidth="1"/>
    <col min="7434" max="7434" width="10" style="178" customWidth="1"/>
    <col min="7435" max="7435" width="10.7109375" style="178" customWidth="1"/>
    <col min="7436" max="7436" width="10.140625" style="178" customWidth="1"/>
    <col min="7437" max="7437" width="16.5703125" style="178" customWidth="1"/>
    <col min="7438" max="7438" width="11.140625" style="178" customWidth="1"/>
    <col min="7439" max="7439" width="9.28515625" style="178" customWidth="1"/>
    <col min="7440" max="7679" width="16.5703125" style="178"/>
    <col min="7680" max="7680" width="3.7109375" style="178" customWidth="1"/>
    <col min="7681" max="7681" width="10.42578125" style="178" customWidth="1"/>
    <col min="7682" max="7682" width="23.140625" style="178" customWidth="1"/>
    <col min="7683" max="7683" width="11" style="178" customWidth="1"/>
    <col min="7684" max="7684" width="8.85546875" style="178" customWidth="1"/>
    <col min="7685" max="7685" width="10.42578125" style="178" customWidth="1"/>
    <col min="7686" max="7686" width="8.5703125" style="178" customWidth="1"/>
    <col min="7687" max="7687" width="9.5703125" style="178" customWidth="1"/>
    <col min="7688" max="7688" width="9.7109375" style="178" customWidth="1"/>
    <col min="7689" max="7689" width="9.85546875" style="178" customWidth="1"/>
    <col min="7690" max="7690" width="10" style="178" customWidth="1"/>
    <col min="7691" max="7691" width="10.7109375" style="178" customWidth="1"/>
    <col min="7692" max="7692" width="10.140625" style="178" customWidth="1"/>
    <col min="7693" max="7693" width="16.5703125" style="178" customWidth="1"/>
    <col min="7694" max="7694" width="11.140625" style="178" customWidth="1"/>
    <col min="7695" max="7695" width="9.28515625" style="178" customWidth="1"/>
    <col min="7696" max="7935" width="16.5703125" style="178"/>
    <col min="7936" max="7936" width="3.7109375" style="178" customWidth="1"/>
    <col min="7937" max="7937" width="10.42578125" style="178" customWidth="1"/>
    <col min="7938" max="7938" width="23.140625" style="178" customWidth="1"/>
    <col min="7939" max="7939" width="11" style="178" customWidth="1"/>
    <col min="7940" max="7940" width="8.85546875" style="178" customWidth="1"/>
    <col min="7941" max="7941" width="10.42578125" style="178" customWidth="1"/>
    <col min="7942" max="7942" width="8.5703125" style="178" customWidth="1"/>
    <col min="7943" max="7943" width="9.5703125" style="178" customWidth="1"/>
    <col min="7944" max="7944" width="9.7109375" style="178" customWidth="1"/>
    <col min="7945" max="7945" width="9.85546875" style="178" customWidth="1"/>
    <col min="7946" max="7946" width="10" style="178" customWidth="1"/>
    <col min="7947" max="7947" width="10.7109375" style="178" customWidth="1"/>
    <col min="7948" max="7948" width="10.140625" style="178" customWidth="1"/>
    <col min="7949" max="7949" width="16.5703125" style="178" customWidth="1"/>
    <col min="7950" max="7950" width="11.140625" style="178" customWidth="1"/>
    <col min="7951" max="7951" width="9.28515625" style="178" customWidth="1"/>
    <col min="7952" max="8191" width="16.5703125" style="178"/>
    <col min="8192" max="8192" width="3.7109375" style="178" customWidth="1"/>
    <col min="8193" max="8193" width="10.42578125" style="178" customWidth="1"/>
    <col min="8194" max="8194" width="23.140625" style="178" customWidth="1"/>
    <col min="8195" max="8195" width="11" style="178" customWidth="1"/>
    <col min="8196" max="8196" width="8.85546875" style="178" customWidth="1"/>
    <col min="8197" max="8197" width="10.42578125" style="178" customWidth="1"/>
    <col min="8198" max="8198" width="8.5703125" style="178" customWidth="1"/>
    <col min="8199" max="8199" width="9.5703125" style="178" customWidth="1"/>
    <col min="8200" max="8200" width="9.7109375" style="178" customWidth="1"/>
    <col min="8201" max="8201" width="9.85546875" style="178" customWidth="1"/>
    <col min="8202" max="8202" width="10" style="178" customWidth="1"/>
    <col min="8203" max="8203" width="10.7109375" style="178" customWidth="1"/>
    <col min="8204" max="8204" width="10.140625" style="178" customWidth="1"/>
    <col min="8205" max="8205" width="16.5703125" style="178" customWidth="1"/>
    <col min="8206" max="8206" width="11.140625" style="178" customWidth="1"/>
    <col min="8207" max="8207" width="9.28515625" style="178" customWidth="1"/>
    <col min="8208" max="8447" width="16.5703125" style="178"/>
    <col min="8448" max="8448" width="3.7109375" style="178" customWidth="1"/>
    <col min="8449" max="8449" width="10.42578125" style="178" customWidth="1"/>
    <col min="8450" max="8450" width="23.140625" style="178" customWidth="1"/>
    <col min="8451" max="8451" width="11" style="178" customWidth="1"/>
    <col min="8452" max="8452" width="8.85546875" style="178" customWidth="1"/>
    <col min="8453" max="8453" width="10.42578125" style="178" customWidth="1"/>
    <col min="8454" max="8454" width="8.5703125" style="178" customWidth="1"/>
    <col min="8455" max="8455" width="9.5703125" style="178" customWidth="1"/>
    <col min="8456" max="8456" width="9.7109375" style="178" customWidth="1"/>
    <col min="8457" max="8457" width="9.85546875" style="178" customWidth="1"/>
    <col min="8458" max="8458" width="10" style="178" customWidth="1"/>
    <col min="8459" max="8459" width="10.7109375" style="178" customWidth="1"/>
    <col min="8460" max="8460" width="10.140625" style="178" customWidth="1"/>
    <col min="8461" max="8461" width="16.5703125" style="178" customWidth="1"/>
    <col min="8462" max="8462" width="11.140625" style="178" customWidth="1"/>
    <col min="8463" max="8463" width="9.28515625" style="178" customWidth="1"/>
    <col min="8464" max="8703" width="16.5703125" style="178"/>
    <col min="8704" max="8704" width="3.7109375" style="178" customWidth="1"/>
    <col min="8705" max="8705" width="10.42578125" style="178" customWidth="1"/>
    <col min="8706" max="8706" width="23.140625" style="178" customWidth="1"/>
    <col min="8707" max="8707" width="11" style="178" customWidth="1"/>
    <col min="8708" max="8708" width="8.85546875" style="178" customWidth="1"/>
    <col min="8709" max="8709" width="10.42578125" style="178" customWidth="1"/>
    <col min="8710" max="8710" width="8.5703125" style="178" customWidth="1"/>
    <col min="8711" max="8711" width="9.5703125" style="178" customWidth="1"/>
    <col min="8712" max="8712" width="9.7109375" style="178" customWidth="1"/>
    <col min="8713" max="8713" width="9.85546875" style="178" customWidth="1"/>
    <col min="8714" max="8714" width="10" style="178" customWidth="1"/>
    <col min="8715" max="8715" width="10.7109375" style="178" customWidth="1"/>
    <col min="8716" max="8716" width="10.140625" style="178" customWidth="1"/>
    <col min="8717" max="8717" width="16.5703125" style="178" customWidth="1"/>
    <col min="8718" max="8718" width="11.140625" style="178" customWidth="1"/>
    <col min="8719" max="8719" width="9.28515625" style="178" customWidth="1"/>
    <col min="8720" max="8959" width="16.5703125" style="178"/>
    <col min="8960" max="8960" width="3.7109375" style="178" customWidth="1"/>
    <col min="8961" max="8961" width="10.42578125" style="178" customWidth="1"/>
    <col min="8962" max="8962" width="23.140625" style="178" customWidth="1"/>
    <col min="8963" max="8963" width="11" style="178" customWidth="1"/>
    <col min="8964" max="8964" width="8.85546875" style="178" customWidth="1"/>
    <col min="8965" max="8965" width="10.42578125" style="178" customWidth="1"/>
    <col min="8966" max="8966" width="8.5703125" style="178" customWidth="1"/>
    <col min="8967" max="8967" width="9.5703125" style="178" customWidth="1"/>
    <col min="8968" max="8968" width="9.7109375" style="178" customWidth="1"/>
    <col min="8969" max="8969" width="9.85546875" style="178" customWidth="1"/>
    <col min="8970" max="8970" width="10" style="178" customWidth="1"/>
    <col min="8971" max="8971" width="10.7109375" style="178" customWidth="1"/>
    <col min="8972" max="8972" width="10.140625" style="178" customWidth="1"/>
    <col min="8973" max="8973" width="16.5703125" style="178" customWidth="1"/>
    <col min="8974" max="8974" width="11.140625" style="178" customWidth="1"/>
    <col min="8975" max="8975" width="9.28515625" style="178" customWidth="1"/>
    <col min="8976" max="9215" width="16.5703125" style="178"/>
    <col min="9216" max="9216" width="3.7109375" style="178" customWidth="1"/>
    <col min="9217" max="9217" width="10.42578125" style="178" customWidth="1"/>
    <col min="9218" max="9218" width="23.140625" style="178" customWidth="1"/>
    <col min="9219" max="9219" width="11" style="178" customWidth="1"/>
    <col min="9220" max="9220" width="8.85546875" style="178" customWidth="1"/>
    <col min="9221" max="9221" width="10.42578125" style="178" customWidth="1"/>
    <col min="9222" max="9222" width="8.5703125" style="178" customWidth="1"/>
    <col min="9223" max="9223" width="9.5703125" style="178" customWidth="1"/>
    <col min="9224" max="9224" width="9.7109375" style="178" customWidth="1"/>
    <col min="9225" max="9225" width="9.85546875" style="178" customWidth="1"/>
    <col min="9226" max="9226" width="10" style="178" customWidth="1"/>
    <col min="9227" max="9227" width="10.7109375" style="178" customWidth="1"/>
    <col min="9228" max="9228" width="10.140625" style="178" customWidth="1"/>
    <col min="9229" max="9229" width="16.5703125" style="178" customWidth="1"/>
    <col min="9230" max="9230" width="11.140625" style="178" customWidth="1"/>
    <col min="9231" max="9231" width="9.28515625" style="178" customWidth="1"/>
    <col min="9232" max="9471" width="16.5703125" style="178"/>
    <col min="9472" max="9472" width="3.7109375" style="178" customWidth="1"/>
    <col min="9473" max="9473" width="10.42578125" style="178" customWidth="1"/>
    <col min="9474" max="9474" width="23.140625" style="178" customWidth="1"/>
    <col min="9475" max="9475" width="11" style="178" customWidth="1"/>
    <col min="9476" max="9476" width="8.85546875" style="178" customWidth="1"/>
    <col min="9477" max="9477" width="10.42578125" style="178" customWidth="1"/>
    <col min="9478" max="9478" width="8.5703125" style="178" customWidth="1"/>
    <col min="9479" max="9479" width="9.5703125" style="178" customWidth="1"/>
    <col min="9480" max="9480" width="9.7109375" style="178" customWidth="1"/>
    <col min="9481" max="9481" width="9.85546875" style="178" customWidth="1"/>
    <col min="9482" max="9482" width="10" style="178" customWidth="1"/>
    <col min="9483" max="9483" width="10.7109375" style="178" customWidth="1"/>
    <col min="9484" max="9484" width="10.140625" style="178" customWidth="1"/>
    <col min="9485" max="9485" width="16.5703125" style="178" customWidth="1"/>
    <col min="9486" max="9486" width="11.140625" style="178" customWidth="1"/>
    <col min="9487" max="9487" width="9.28515625" style="178" customWidth="1"/>
    <col min="9488" max="9727" width="16.5703125" style="178"/>
    <col min="9728" max="9728" width="3.7109375" style="178" customWidth="1"/>
    <col min="9729" max="9729" width="10.42578125" style="178" customWidth="1"/>
    <col min="9730" max="9730" width="23.140625" style="178" customWidth="1"/>
    <col min="9731" max="9731" width="11" style="178" customWidth="1"/>
    <col min="9732" max="9732" width="8.85546875" style="178" customWidth="1"/>
    <col min="9733" max="9733" width="10.42578125" style="178" customWidth="1"/>
    <col min="9734" max="9734" width="8.5703125" style="178" customWidth="1"/>
    <col min="9735" max="9735" width="9.5703125" style="178" customWidth="1"/>
    <col min="9736" max="9736" width="9.7109375" style="178" customWidth="1"/>
    <col min="9737" max="9737" width="9.85546875" style="178" customWidth="1"/>
    <col min="9738" max="9738" width="10" style="178" customWidth="1"/>
    <col min="9739" max="9739" width="10.7109375" style="178" customWidth="1"/>
    <col min="9740" max="9740" width="10.140625" style="178" customWidth="1"/>
    <col min="9741" max="9741" width="16.5703125" style="178" customWidth="1"/>
    <col min="9742" max="9742" width="11.140625" style="178" customWidth="1"/>
    <col min="9743" max="9743" width="9.28515625" style="178" customWidth="1"/>
    <col min="9744" max="9983" width="16.5703125" style="178"/>
    <col min="9984" max="9984" width="3.7109375" style="178" customWidth="1"/>
    <col min="9985" max="9985" width="10.42578125" style="178" customWidth="1"/>
    <col min="9986" max="9986" width="23.140625" style="178" customWidth="1"/>
    <col min="9987" max="9987" width="11" style="178" customWidth="1"/>
    <col min="9988" max="9988" width="8.85546875" style="178" customWidth="1"/>
    <col min="9989" max="9989" width="10.42578125" style="178" customWidth="1"/>
    <col min="9990" max="9990" width="8.5703125" style="178" customWidth="1"/>
    <col min="9991" max="9991" width="9.5703125" style="178" customWidth="1"/>
    <col min="9992" max="9992" width="9.7109375" style="178" customWidth="1"/>
    <col min="9993" max="9993" width="9.85546875" style="178" customWidth="1"/>
    <col min="9994" max="9994" width="10" style="178" customWidth="1"/>
    <col min="9995" max="9995" width="10.7109375" style="178" customWidth="1"/>
    <col min="9996" max="9996" width="10.140625" style="178" customWidth="1"/>
    <col min="9997" max="9997" width="16.5703125" style="178" customWidth="1"/>
    <col min="9998" max="9998" width="11.140625" style="178" customWidth="1"/>
    <col min="9999" max="9999" width="9.28515625" style="178" customWidth="1"/>
    <col min="10000" max="10239" width="16.5703125" style="178"/>
    <col min="10240" max="10240" width="3.7109375" style="178" customWidth="1"/>
    <col min="10241" max="10241" width="10.42578125" style="178" customWidth="1"/>
    <col min="10242" max="10242" width="23.140625" style="178" customWidth="1"/>
    <col min="10243" max="10243" width="11" style="178" customWidth="1"/>
    <col min="10244" max="10244" width="8.85546875" style="178" customWidth="1"/>
    <col min="10245" max="10245" width="10.42578125" style="178" customWidth="1"/>
    <col min="10246" max="10246" width="8.5703125" style="178" customWidth="1"/>
    <col min="10247" max="10247" width="9.5703125" style="178" customWidth="1"/>
    <col min="10248" max="10248" width="9.7109375" style="178" customWidth="1"/>
    <col min="10249" max="10249" width="9.85546875" style="178" customWidth="1"/>
    <col min="10250" max="10250" width="10" style="178" customWidth="1"/>
    <col min="10251" max="10251" width="10.7109375" style="178" customWidth="1"/>
    <col min="10252" max="10252" width="10.140625" style="178" customWidth="1"/>
    <col min="10253" max="10253" width="16.5703125" style="178" customWidth="1"/>
    <col min="10254" max="10254" width="11.140625" style="178" customWidth="1"/>
    <col min="10255" max="10255" width="9.28515625" style="178" customWidth="1"/>
    <col min="10256" max="10495" width="16.5703125" style="178"/>
    <col min="10496" max="10496" width="3.7109375" style="178" customWidth="1"/>
    <col min="10497" max="10497" width="10.42578125" style="178" customWidth="1"/>
    <col min="10498" max="10498" width="23.140625" style="178" customWidth="1"/>
    <col min="10499" max="10499" width="11" style="178" customWidth="1"/>
    <col min="10500" max="10500" width="8.85546875" style="178" customWidth="1"/>
    <col min="10501" max="10501" width="10.42578125" style="178" customWidth="1"/>
    <col min="10502" max="10502" width="8.5703125" style="178" customWidth="1"/>
    <col min="10503" max="10503" width="9.5703125" style="178" customWidth="1"/>
    <col min="10504" max="10504" width="9.7109375" style="178" customWidth="1"/>
    <col min="10505" max="10505" width="9.85546875" style="178" customWidth="1"/>
    <col min="10506" max="10506" width="10" style="178" customWidth="1"/>
    <col min="10507" max="10507" width="10.7109375" style="178" customWidth="1"/>
    <col min="10508" max="10508" width="10.140625" style="178" customWidth="1"/>
    <col min="10509" max="10509" width="16.5703125" style="178" customWidth="1"/>
    <col min="10510" max="10510" width="11.140625" style="178" customWidth="1"/>
    <col min="10511" max="10511" width="9.28515625" style="178" customWidth="1"/>
    <col min="10512" max="10751" width="16.5703125" style="178"/>
    <col min="10752" max="10752" width="3.7109375" style="178" customWidth="1"/>
    <col min="10753" max="10753" width="10.42578125" style="178" customWidth="1"/>
    <col min="10754" max="10754" width="23.140625" style="178" customWidth="1"/>
    <col min="10755" max="10755" width="11" style="178" customWidth="1"/>
    <col min="10756" max="10756" width="8.85546875" style="178" customWidth="1"/>
    <col min="10757" max="10757" width="10.42578125" style="178" customWidth="1"/>
    <col min="10758" max="10758" width="8.5703125" style="178" customWidth="1"/>
    <col min="10759" max="10759" width="9.5703125" style="178" customWidth="1"/>
    <col min="10760" max="10760" width="9.7109375" style="178" customWidth="1"/>
    <col min="10761" max="10761" width="9.85546875" style="178" customWidth="1"/>
    <col min="10762" max="10762" width="10" style="178" customWidth="1"/>
    <col min="10763" max="10763" width="10.7109375" style="178" customWidth="1"/>
    <col min="10764" max="10764" width="10.140625" style="178" customWidth="1"/>
    <col min="10765" max="10765" width="16.5703125" style="178" customWidth="1"/>
    <col min="10766" max="10766" width="11.140625" style="178" customWidth="1"/>
    <col min="10767" max="10767" width="9.28515625" style="178" customWidth="1"/>
    <col min="10768" max="11007" width="16.5703125" style="178"/>
    <col min="11008" max="11008" width="3.7109375" style="178" customWidth="1"/>
    <col min="11009" max="11009" width="10.42578125" style="178" customWidth="1"/>
    <col min="11010" max="11010" width="23.140625" style="178" customWidth="1"/>
    <col min="11011" max="11011" width="11" style="178" customWidth="1"/>
    <col min="11012" max="11012" width="8.85546875" style="178" customWidth="1"/>
    <col min="11013" max="11013" width="10.42578125" style="178" customWidth="1"/>
    <col min="11014" max="11014" width="8.5703125" style="178" customWidth="1"/>
    <col min="11015" max="11015" width="9.5703125" style="178" customWidth="1"/>
    <col min="11016" max="11016" width="9.7109375" style="178" customWidth="1"/>
    <col min="11017" max="11017" width="9.85546875" style="178" customWidth="1"/>
    <col min="11018" max="11018" width="10" style="178" customWidth="1"/>
    <col min="11019" max="11019" width="10.7109375" style="178" customWidth="1"/>
    <col min="11020" max="11020" width="10.140625" style="178" customWidth="1"/>
    <col min="11021" max="11021" width="16.5703125" style="178" customWidth="1"/>
    <col min="11022" max="11022" width="11.140625" style="178" customWidth="1"/>
    <col min="11023" max="11023" width="9.28515625" style="178" customWidth="1"/>
    <col min="11024" max="11263" width="16.5703125" style="178"/>
    <col min="11264" max="11264" width="3.7109375" style="178" customWidth="1"/>
    <col min="11265" max="11265" width="10.42578125" style="178" customWidth="1"/>
    <col min="11266" max="11266" width="23.140625" style="178" customWidth="1"/>
    <col min="11267" max="11267" width="11" style="178" customWidth="1"/>
    <col min="11268" max="11268" width="8.85546875" style="178" customWidth="1"/>
    <col min="11269" max="11269" width="10.42578125" style="178" customWidth="1"/>
    <col min="11270" max="11270" width="8.5703125" style="178" customWidth="1"/>
    <col min="11271" max="11271" width="9.5703125" style="178" customWidth="1"/>
    <col min="11272" max="11272" width="9.7109375" style="178" customWidth="1"/>
    <col min="11273" max="11273" width="9.85546875" style="178" customWidth="1"/>
    <col min="11274" max="11274" width="10" style="178" customWidth="1"/>
    <col min="11275" max="11275" width="10.7109375" style="178" customWidth="1"/>
    <col min="11276" max="11276" width="10.140625" style="178" customWidth="1"/>
    <col min="11277" max="11277" width="16.5703125" style="178" customWidth="1"/>
    <col min="11278" max="11278" width="11.140625" style="178" customWidth="1"/>
    <col min="11279" max="11279" width="9.28515625" style="178" customWidth="1"/>
    <col min="11280" max="11519" width="16.5703125" style="178"/>
    <col min="11520" max="11520" width="3.7109375" style="178" customWidth="1"/>
    <col min="11521" max="11521" width="10.42578125" style="178" customWidth="1"/>
    <col min="11522" max="11522" width="23.140625" style="178" customWidth="1"/>
    <col min="11523" max="11523" width="11" style="178" customWidth="1"/>
    <col min="11524" max="11524" width="8.85546875" style="178" customWidth="1"/>
    <col min="11525" max="11525" width="10.42578125" style="178" customWidth="1"/>
    <col min="11526" max="11526" width="8.5703125" style="178" customWidth="1"/>
    <col min="11527" max="11527" width="9.5703125" style="178" customWidth="1"/>
    <col min="11528" max="11528" width="9.7109375" style="178" customWidth="1"/>
    <col min="11529" max="11529" width="9.85546875" style="178" customWidth="1"/>
    <col min="11530" max="11530" width="10" style="178" customWidth="1"/>
    <col min="11531" max="11531" width="10.7109375" style="178" customWidth="1"/>
    <col min="11532" max="11532" width="10.140625" style="178" customWidth="1"/>
    <col min="11533" max="11533" width="16.5703125" style="178" customWidth="1"/>
    <col min="11534" max="11534" width="11.140625" style="178" customWidth="1"/>
    <col min="11535" max="11535" width="9.28515625" style="178" customWidth="1"/>
    <col min="11536" max="11775" width="16.5703125" style="178"/>
    <col min="11776" max="11776" width="3.7109375" style="178" customWidth="1"/>
    <col min="11777" max="11777" width="10.42578125" style="178" customWidth="1"/>
    <col min="11778" max="11778" width="23.140625" style="178" customWidth="1"/>
    <col min="11779" max="11779" width="11" style="178" customWidth="1"/>
    <col min="11780" max="11780" width="8.85546875" style="178" customWidth="1"/>
    <col min="11781" max="11781" width="10.42578125" style="178" customWidth="1"/>
    <col min="11782" max="11782" width="8.5703125" style="178" customWidth="1"/>
    <col min="11783" max="11783" width="9.5703125" style="178" customWidth="1"/>
    <col min="11784" max="11784" width="9.7109375" style="178" customWidth="1"/>
    <col min="11785" max="11785" width="9.85546875" style="178" customWidth="1"/>
    <col min="11786" max="11786" width="10" style="178" customWidth="1"/>
    <col min="11787" max="11787" width="10.7109375" style="178" customWidth="1"/>
    <col min="11788" max="11788" width="10.140625" style="178" customWidth="1"/>
    <col min="11789" max="11789" width="16.5703125" style="178" customWidth="1"/>
    <col min="11790" max="11790" width="11.140625" style="178" customWidth="1"/>
    <col min="11791" max="11791" width="9.28515625" style="178" customWidth="1"/>
    <col min="11792" max="12031" width="16.5703125" style="178"/>
    <col min="12032" max="12032" width="3.7109375" style="178" customWidth="1"/>
    <col min="12033" max="12033" width="10.42578125" style="178" customWidth="1"/>
    <col min="12034" max="12034" width="23.140625" style="178" customWidth="1"/>
    <col min="12035" max="12035" width="11" style="178" customWidth="1"/>
    <col min="12036" max="12036" width="8.85546875" style="178" customWidth="1"/>
    <col min="12037" max="12037" width="10.42578125" style="178" customWidth="1"/>
    <col min="12038" max="12038" width="8.5703125" style="178" customWidth="1"/>
    <col min="12039" max="12039" width="9.5703125" style="178" customWidth="1"/>
    <col min="12040" max="12040" width="9.7109375" style="178" customWidth="1"/>
    <col min="12041" max="12041" width="9.85546875" style="178" customWidth="1"/>
    <col min="12042" max="12042" width="10" style="178" customWidth="1"/>
    <col min="12043" max="12043" width="10.7109375" style="178" customWidth="1"/>
    <col min="12044" max="12044" width="10.140625" style="178" customWidth="1"/>
    <col min="12045" max="12045" width="16.5703125" style="178" customWidth="1"/>
    <col min="12046" max="12046" width="11.140625" style="178" customWidth="1"/>
    <col min="12047" max="12047" width="9.28515625" style="178" customWidth="1"/>
    <col min="12048" max="12287" width="16.5703125" style="178"/>
    <col min="12288" max="12288" width="3.7109375" style="178" customWidth="1"/>
    <col min="12289" max="12289" width="10.42578125" style="178" customWidth="1"/>
    <col min="12290" max="12290" width="23.140625" style="178" customWidth="1"/>
    <col min="12291" max="12291" width="11" style="178" customWidth="1"/>
    <col min="12292" max="12292" width="8.85546875" style="178" customWidth="1"/>
    <col min="12293" max="12293" width="10.42578125" style="178" customWidth="1"/>
    <col min="12294" max="12294" width="8.5703125" style="178" customWidth="1"/>
    <col min="12295" max="12295" width="9.5703125" style="178" customWidth="1"/>
    <col min="12296" max="12296" width="9.7109375" style="178" customWidth="1"/>
    <col min="12297" max="12297" width="9.85546875" style="178" customWidth="1"/>
    <col min="12298" max="12298" width="10" style="178" customWidth="1"/>
    <col min="12299" max="12299" width="10.7109375" style="178" customWidth="1"/>
    <col min="12300" max="12300" width="10.140625" style="178" customWidth="1"/>
    <col min="12301" max="12301" width="16.5703125" style="178" customWidth="1"/>
    <col min="12302" max="12302" width="11.140625" style="178" customWidth="1"/>
    <col min="12303" max="12303" width="9.28515625" style="178" customWidth="1"/>
    <col min="12304" max="12543" width="16.5703125" style="178"/>
    <col min="12544" max="12544" width="3.7109375" style="178" customWidth="1"/>
    <col min="12545" max="12545" width="10.42578125" style="178" customWidth="1"/>
    <col min="12546" max="12546" width="23.140625" style="178" customWidth="1"/>
    <col min="12547" max="12547" width="11" style="178" customWidth="1"/>
    <col min="12548" max="12548" width="8.85546875" style="178" customWidth="1"/>
    <col min="12549" max="12549" width="10.42578125" style="178" customWidth="1"/>
    <col min="12550" max="12550" width="8.5703125" style="178" customWidth="1"/>
    <col min="12551" max="12551" width="9.5703125" style="178" customWidth="1"/>
    <col min="12552" max="12552" width="9.7109375" style="178" customWidth="1"/>
    <col min="12553" max="12553" width="9.85546875" style="178" customWidth="1"/>
    <col min="12554" max="12554" width="10" style="178" customWidth="1"/>
    <col min="12555" max="12555" width="10.7109375" style="178" customWidth="1"/>
    <col min="12556" max="12556" width="10.140625" style="178" customWidth="1"/>
    <col min="12557" max="12557" width="16.5703125" style="178" customWidth="1"/>
    <col min="12558" max="12558" width="11.140625" style="178" customWidth="1"/>
    <col min="12559" max="12559" width="9.28515625" style="178" customWidth="1"/>
    <col min="12560" max="12799" width="16.5703125" style="178"/>
    <col min="12800" max="12800" width="3.7109375" style="178" customWidth="1"/>
    <col min="12801" max="12801" width="10.42578125" style="178" customWidth="1"/>
    <col min="12802" max="12802" width="23.140625" style="178" customWidth="1"/>
    <col min="12803" max="12803" width="11" style="178" customWidth="1"/>
    <col min="12804" max="12804" width="8.85546875" style="178" customWidth="1"/>
    <col min="12805" max="12805" width="10.42578125" style="178" customWidth="1"/>
    <col min="12806" max="12806" width="8.5703125" style="178" customWidth="1"/>
    <col min="12807" max="12807" width="9.5703125" style="178" customWidth="1"/>
    <col min="12808" max="12808" width="9.7109375" style="178" customWidth="1"/>
    <col min="12809" max="12809" width="9.85546875" style="178" customWidth="1"/>
    <col min="12810" max="12810" width="10" style="178" customWidth="1"/>
    <col min="12811" max="12811" width="10.7109375" style="178" customWidth="1"/>
    <col min="12812" max="12812" width="10.140625" style="178" customWidth="1"/>
    <col min="12813" max="12813" width="16.5703125" style="178" customWidth="1"/>
    <col min="12814" max="12814" width="11.140625" style="178" customWidth="1"/>
    <col min="12815" max="12815" width="9.28515625" style="178" customWidth="1"/>
    <col min="12816" max="13055" width="16.5703125" style="178"/>
    <col min="13056" max="13056" width="3.7109375" style="178" customWidth="1"/>
    <col min="13057" max="13057" width="10.42578125" style="178" customWidth="1"/>
    <col min="13058" max="13058" width="23.140625" style="178" customWidth="1"/>
    <col min="13059" max="13059" width="11" style="178" customWidth="1"/>
    <col min="13060" max="13060" width="8.85546875" style="178" customWidth="1"/>
    <col min="13061" max="13061" width="10.42578125" style="178" customWidth="1"/>
    <col min="13062" max="13062" width="8.5703125" style="178" customWidth="1"/>
    <col min="13063" max="13063" width="9.5703125" style="178" customWidth="1"/>
    <col min="13064" max="13064" width="9.7109375" style="178" customWidth="1"/>
    <col min="13065" max="13065" width="9.85546875" style="178" customWidth="1"/>
    <col min="13066" max="13066" width="10" style="178" customWidth="1"/>
    <col min="13067" max="13067" width="10.7109375" style="178" customWidth="1"/>
    <col min="13068" max="13068" width="10.140625" style="178" customWidth="1"/>
    <col min="13069" max="13069" width="16.5703125" style="178" customWidth="1"/>
    <col min="13070" max="13070" width="11.140625" style="178" customWidth="1"/>
    <col min="13071" max="13071" width="9.28515625" style="178" customWidth="1"/>
    <col min="13072" max="13311" width="16.5703125" style="178"/>
    <col min="13312" max="13312" width="3.7109375" style="178" customWidth="1"/>
    <col min="13313" max="13313" width="10.42578125" style="178" customWidth="1"/>
    <col min="13314" max="13314" width="23.140625" style="178" customWidth="1"/>
    <col min="13315" max="13315" width="11" style="178" customWidth="1"/>
    <col min="13316" max="13316" width="8.85546875" style="178" customWidth="1"/>
    <col min="13317" max="13317" width="10.42578125" style="178" customWidth="1"/>
    <col min="13318" max="13318" width="8.5703125" style="178" customWidth="1"/>
    <col min="13319" max="13319" width="9.5703125" style="178" customWidth="1"/>
    <col min="13320" max="13320" width="9.7109375" style="178" customWidth="1"/>
    <col min="13321" max="13321" width="9.85546875" style="178" customWidth="1"/>
    <col min="13322" max="13322" width="10" style="178" customWidth="1"/>
    <col min="13323" max="13323" width="10.7109375" style="178" customWidth="1"/>
    <col min="13324" max="13324" width="10.140625" style="178" customWidth="1"/>
    <col min="13325" max="13325" width="16.5703125" style="178" customWidth="1"/>
    <col min="13326" max="13326" width="11.140625" style="178" customWidth="1"/>
    <col min="13327" max="13327" width="9.28515625" style="178" customWidth="1"/>
    <col min="13328" max="13567" width="16.5703125" style="178"/>
    <col min="13568" max="13568" width="3.7109375" style="178" customWidth="1"/>
    <col min="13569" max="13569" width="10.42578125" style="178" customWidth="1"/>
    <col min="13570" max="13570" width="23.140625" style="178" customWidth="1"/>
    <col min="13571" max="13571" width="11" style="178" customWidth="1"/>
    <col min="13572" max="13572" width="8.85546875" style="178" customWidth="1"/>
    <col min="13573" max="13573" width="10.42578125" style="178" customWidth="1"/>
    <col min="13574" max="13574" width="8.5703125" style="178" customWidth="1"/>
    <col min="13575" max="13575" width="9.5703125" style="178" customWidth="1"/>
    <col min="13576" max="13576" width="9.7109375" style="178" customWidth="1"/>
    <col min="13577" max="13577" width="9.85546875" style="178" customWidth="1"/>
    <col min="13578" max="13578" width="10" style="178" customWidth="1"/>
    <col min="13579" max="13579" width="10.7109375" style="178" customWidth="1"/>
    <col min="13580" max="13580" width="10.140625" style="178" customWidth="1"/>
    <col min="13581" max="13581" width="16.5703125" style="178" customWidth="1"/>
    <col min="13582" max="13582" width="11.140625" style="178" customWidth="1"/>
    <col min="13583" max="13583" width="9.28515625" style="178" customWidth="1"/>
    <col min="13584" max="13823" width="16.5703125" style="178"/>
    <col min="13824" max="13824" width="3.7109375" style="178" customWidth="1"/>
    <col min="13825" max="13825" width="10.42578125" style="178" customWidth="1"/>
    <col min="13826" max="13826" width="23.140625" style="178" customWidth="1"/>
    <col min="13827" max="13827" width="11" style="178" customWidth="1"/>
    <col min="13828" max="13828" width="8.85546875" style="178" customWidth="1"/>
    <col min="13829" max="13829" width="10.42578125" style="178" customWidth="1"/>
    <col min="13830" max="13830" width="8.5703125" style="178" customWidth="1"/>
    <col min="13831" max="13831" width="9.5703125" style="178" customWidth="1"/>
    <col min="13832" max="13832" width="9.7109375" style="178" customWidth="1"/>
    <col min="13833" max="13833" width="9.85546875" style="178" customWidth="1"/>
    <col min="13834" max="13834" width="10" style="178" customWidth="1"/>
    <col min="13835" max="13835" width="10.7109375" style="178" customWidth="1"/>
    <col min="13836" max="13836" width="10.140625" style="178" customWidth="1"/>
    <col min="13837" max="13837" width="16.5703125" style="178" customWidth="1"/>
    <col min="13838" max="13838" width="11.140625" style="178" customWidth="1"/>
    <col min="13839" max="13839" width="9.28515625" style="178" customWidth="1"/>
    <col min="13840" max="14079" width="16.5703125" style="178"/>
    <col min="14080" max="14080" width="3.7109375" style="178" customWidth="1"/>
    <col min="14081" max="14081" width="10.42578125" style="178" customWidth="1"/>
    <col min="14082" max="14082" width="23.140625" style="178" customWidth="1"/>
    <col min="14083" max="14083" width="11" style="178" customWidth="1"/>
    <col min="14084" max="14084" width="8.85546875" style="178" customWidth="1"/>
    <col min="14085" max="14085" width="10.42578125" style="178" customWidth="1"/>
    <col min="14086" max="14086" width="8.5703125" style="178" customWidth="1"/>
    <col min="14087" max="14087" width="9.5703125" style="178" customWidth="1"/>
    <col min="14088" max="14088" width="9.7109375" style="178" customWidth="1"/>
    <col min="14089" max="14089" width="9.85546875" style="178" customWidth="1"/>
    <col min="14090" max="14090" width="10" style="178" customWidth="1"/>
    <col min="14091" max="14091" width="10.7109375" style="178" customWidth="1"/>
    <col min="14092" max="14092" width="10.140625" style="178" customWidth="1"/>
    <col min="14093" max="14093" width="16.5703125" style="178" customWidth="1"/>
    <col min="14094" max="14094" width="11.140625" style="178" customWidth="1"/>
    <col min="14095" max="14095" width="9.28515625" style="178" customWidth="1"/>
    <col min="14096" max="14335" width="16.5703125" style="178"/>
    <col min="14336" max="14336" width="3.7109375" style="178" customWidth="1"/>
    <col min="14337" max="14337" width="10.42578125" style="178" customWidth="1"/>
    <col min="14338" max="14338" width="23.140625" style="178" customWidth="1"/>
    <col min="14339" max="14339" width="11" style="178" customWidth="1"/>
    <col min="14340" max="14340" width="8.85546875" style="178" customWidth="1"/>
    <col min="14341" max="14341" width="10.42578125" style="178" customWidth="1"/>
    <col min="14342" max="14342" width="8.5703125" style="178" customWidth="1"/>
    <col min="14343" max="14343" width="9.5703125" style="178" customWidth="1"/>
    <col min="14344" max="14344" width="9.7109375" style="178" customWidth="1"/>
    <col min="14345" max="14345" width="9.85546875" style="178" customWidth="1"/>
    <col min="14346" max="14346" width="10" style="178" customWidth="1"/>
    <col min="14347" max="14347" width="10.7109375" style="178" customWidth="1"/>
    <col min="14348" max="14348" width="10.140625" style="178" customWidth="1"/>
    <col min="14349" max="14349" width="16.5703125" style="178" customWidth="1"/>
    <col min="14350" max="14350" width="11.140625" style="178" customWidth="1"/>
    <col min="14351" max="14351" width="9.28515625" style="178" customWidth="1"/>
    <col min="14352" max="14591" width="16.5703125" style="178"/>
    <col min="14592" max="14592" width="3.7109375" style="178" customWidth="1"/>
    <col min="14593" max="14593" width="10.42578125" style="178" customWidth="1"/>
    <col min="14594" max="14594" width="23.140625" style="178" customWidth="1"/>
    <col min="14595" max="14595" width="11" style="178" customWidth="1"/>
    <col min="14596" max="14596" width="8.85546875" style="178" customWidth="1"/>
    <col min="14597" max="14597" width="10.42578125" style="178" customWidth="1"/>
    <col min="14598" max="14598" width="8.5703125" style="178" customWidth="1"/>
    <col min="14599" max="14599" width="9.5703125" style="178" customWidth="1"/>
    <col min="14600" max="14600" width="9.7109375" style="178" customWidth="1"/>
    <col min="14601" max="14601" width="9.85546875" style="178" customWidth="1"/>
    <col min="14602" max="14602" width="10" style="178" customWidth="1"/>
    <col min="14603" max="14603" width="10.7109375" style="178" customWidth="1"/>
    <col min="14604" max="14604" width="10.140625" style="178" customWidth="1"/>
    <col min="14605" max="14605" width="16.5703125" style="178" customWidth="1"/>
    <col min="14606" max="14606" width="11.140625" style="178" customWidth="1"/>
    <col min="14607" max="14607" width="9.28515625" style="178" customWidth="1"/>
    <col min="14608" max="14847" width="16.5703125" style="178"/>
    <col min="14848" max="14848" width="3.7109375" style="178" customWidth="1"/>
    <col min="14849" max="14849" width="10.42578125" style="178" customWidth="1"/>
    <col min="14850" max="14850" width="23.140625" style="178" customWidth="1"/>
    <col min="14851" max="14851" width="11" style="178" customWidth="1"/>
    <col min="14852" max="14852" width="8.85546875" style="178" customWidth="1"/>
    <col min="14853" max="14853" width="10.42578125" style="178" customWidth="1"/>
    <col min="14854" max="14854" width="8.5703125" style="178" customWidth="1"/>
    <col min="14855" max="14855" width="9.5703125" style="178" customWidth="1"/>
    <col min="14856" max="14856" width="9.7109375" style="178" customWidth="1"/>
    <col min="14857" max="14857" width="9.85546875" style="178" customWidth="1"/>
    <col min="14858" max="14858" width="10" style="178" customWidth="1"/>
    <col min="14859" max="14859" width="10.7109375" style="178" customWidth="1"/>
    <col min="14860" max="14860" width="10.140625" style="178" customWidth="1"/>
    <col min="14861" max="14861" width="16.5703125" style="178" customWidth="1"/>
    <col min="14862" max="14862" width="11.140625" style="178" customWidth="1"/>
    <col min="14863" max="14863" width="9.28515625" style="178" customWidth="1"/>
    <col min="14864" max="15103" width="16.5703125" style="178"/>
    <col min="15104" max="15104" width="3.7109375" style="178" customWidth="1"/>
    <col min="15105" max="15105" width="10.42578125" style="178" customWidth="1"/>
    <col min="15106" max="15106" width="23.140625" style="178" customWidth="1"/>
    <col min="15107" max="15107" width="11" style="178" customWidth="1"/>
    <col min="15108" max="15108" width="8.85546875" style="178" customWidth="1"/>
    <col min="15109" max="15109" width="10.42578125" style="178" customWidth="1"/>
    <col min="15110" max="15110" width="8.5703125" style="178" customWidth="1"/>
    <col min="15111" max="15111" width="9.5703125" style="178" customWidth="1"/>
    <col min="15112" max="15112" width="9.7109375" style="178" customWidth="1"/>
    <col min="15113" max="15113" width="9.85546875" style="178" customWidth="1"/>
    <col min="15114" max="15114" width="10" style="178" customWidth="1"/>
    <col min="15115" max="15115" width="10.7109375" style="178" customWidth="1"/>
    <col min="15116" max="15116" width="10.140625" style="178" customWidth="1"/>
    <col min="15117" max="15117" width="16.5703125" style="178" customWidth="1"/>
    <col min="15118" max="15118" width="11.140625" style="178" customWidth="1"/>
    <col min="15119" max="15119" width="9.28515625" style="178" customWidth="1"/>
    <col min="15120" max="15359" width="16.5703125" style="178"/>
    <col min="15360" max="15360" width="3.7109375" style="178" customWidth="1"/>
    <col min="15361" max="15361" width="10.42578125" style="178" customWidth="1"/>
    <col min="15362" max="15362" width="23.140625" style="178" customWidth="1"/>
    <col min="15363" max="15363" width="11" style="178" customWidth="1"/>
    <col min="15364" max="15364" width="8.85546875" style="178" customWidth="1"/>
    <col min="15365" max="15365" width="10.42578125" style="178" customWidth="1"/>
    <col min="15366" max="15366" width="8.5703125" style="178" customWidth="1"/>
    <col min="15367" max="15367" width="9.5703125" style="178" customWidth="1"/>
    <col min="15368" max="15368" width="9.7109375" style="178" customWidth="1"/>
    <col min="15369" max="15369" width="9.85546875" style="178" customWidth="1"/>
    <col min="15370" max="15370" width="10" style="178" customWidth="1"/>
    <col min="15371" max="15371" width="10.7109375" style="178" customWidth="1"/>
    <col min="15372" max="15372" width="10.140625" style="178" customWidth="1"/>
    <col min="15373" max="15373" width="16.5703125" style="178" customWidth="1"/>
    <col min="15374" max="15374" width="11.140625" style="178" customWidth="1"/>
    <col min="15375" max="15375" width="9.28515625" style="178" customWidth="1"/>
    <col min="15376" max="15615" width="16.5703125" style="178"/>
    <col min="15616" max="15616" width="3.7109375" style="178" customWidth="1"/>
    <col min="15617" max="15617" width="10.42578125" style="178" customWidth="1"/>
    <col min="15618" max="15618" width="23.140625" style="178" customWidth="1"/>
    <col min="15619" max="15619" width="11" style="178" customWidth="1"/>
    <col min="15620" max="15620" width="8.85546875" style="178" customWidth="1"/>
    <col min="15621" max="15621" width="10.42578125" style="178" customWidth="1"/>
    <col min="15622" max="15622" width="8.5703125" style="178" customWidth="1"/>
    <col min="15623" max="15623" width="9.5703125" style="178" customWidth="1"/>
    <col min="15624" max="15624" width="9.7109375" style="178" customWidth="1"/>
    <col min="15625" max="15625" width="9.85546875" style="178" customWidth="1"/>
    <col min="15626" max="15626" width="10" style="178" customWidth="1"/>
    <col min="15627" max="15627" width="10.7109375" style="178" customWidth="1"/>
    <col min="15628" max="15628" width="10.140625" style="178" customWidth="1"/>
    <col min="15629" max="15629" width="16.5703125" style="178" customWidth="1"/>
    <col min="15630" max="15630" width="11.140625" style="178" customWidth="1"/>
    <col min="15631" max="15631" width="9.28515625" style="178" customWidth="1"/>
    <col min="15632" max="15871" width="16.5703125" style="178"/>
    <col min="15872" max="15872" width="3.7109375" style="178" customWidth="1"/>
    <col min="15873" max="15873" width="10.42578125" style="178" customWidth="1"/>
    <col min="15874" max="15874" width="23.140625" style="178" customWidth="1"/>
    <col min="15875" max="15875" width="11" style="178" customWidth="1"/>
    <col min="15876" max="15876" width="8.85546875" style="178" customWidth="1"/>
    <col min="15877" max="15877" width="10.42578125" style="178" customWidth="1"/>
    <col min="15878" max="15878" width="8.5703125" style="178" customWidth="1"/>
    <col min="15879" max="15879" width="9.5703125" style="178" customWidth="1"/>
    <col min="15880" max="15880" width="9.7109375" style="178" customWidth="1"/>
    <col min="15881" max="15881" width="9.85546875" style="178" customWidth="1"/>
    <col min="15882" max="15882" width="10" style="178" customWidth="1"/>
    <col min="15883" max="15883" width="10.7109375" style="178" customWidth="1"/>
    <col min="15884" max="15884" width="10.140625" style="178" customWidth="1"/>
    <col min="15885" max="15885" width="16.5703125" style="178" customWidth="1"/>
    <col min="15886" max="15886" width="11.140625" style="178" customWidth="1"/>
    <col min="15887" max="15887" width="9.28515625" style="178" customWidth="1"/>
    <col min="15888" max="16127" width="16.5703125" style="178"/>
    <col min="16128" max="16128" width="3.7109375" style="178" customWidth="1"/>
    <col min="16129" max="16129" width="10.42578125" style="178" customWidth="1"/>
    <col min="16130" max="16130" width="23.140625" style="178" customWidth="1"/>
    <col min="16131" max="16131" width="11" style="178" customWidth="1"/>
    <col min="16132" max="16132" width="8.85546875" style="178" customWidth="1"/>
    <col min="16133" max="16133" width="10.42578125" style="178" customWidth="1"/>
    <col min="16134" max="16134" width="8.5703125" style="178" customWidth="1"/>
    <col min="16135" max="16135" width="9.5703125" style="178" customWidth="1"/>
    <col min="16136" max="16136" width="9.7109375" style="178" customWidth="1"/>
    <col min="16137" max="16137" width="9.85546875" style="178" customWidth="1"/>
    <col min="16138" max="16138" width="10" style="178" customWidth="1"/>
    <col min="16139" max="16139" width="10.7109375" style="178" customWidth="1"/>
    <col min="16140" max="16140" width="10.140625" style="178" customWidth="1"/>
    <col min="16141" max="16141" width="16.5703125" style="178" customWidth="1"/>
    <col min="16142" max="16142" width="11.140625" style="178" customWidth="1"/>
    <col min="16143" max="16143" width="9.28515625" style="178" customWidth="1"/>
    <col min="16144" max="16384" width="16.5703125" style="178"/>
  </cols>
  <sheetData>
    <row r="1" spans="2:17" ht="15" customHeight="1"/>
    <row r="2" spans="2:17" ht="15" customHeight="1"/>
    <row r="3" spans="2:17" ht="15" customHeight="1"/>
    <row r="4" spans="2:17" ht="15" customHeight="1"/>
    <row r="5" spans="2:17" s="179" customFormat="1" ht="36" customHeight="1">
      <c r="B5" s="102" t="s">
        <v>209</v>
      </c>
      <c r="C5" s="102"/>
      <c r="D5" s="102"/>
      <c r="E5" s="102"/>
      <c r="F5" s="102"/>
      <c r="G5" s="102"/>
      <c r="H5" s="102"/>
      <c r="I5" s="102"/>
      <c r="J5" s="102"/>
      <c r="K5" s="102"/>
      <c r="L5" s="102"/>
    </row>
    <row r="6" spans="2:17" s="179" customFormat="1" ht="15" customHeight="1">
      <c r="B6" s="193" t="s">
        <v>48</v>
      </c>
      <c r="C6" s="194" t="s">
        <v>175</v>
      </c>
      <c r="D6" s="194"/>
      <c r="E6" s="195" t="s">
        <v>210</v>
      </c>
      <c r="F6" s="195"/>
      <c r="G6" s="194" t="s">
        <v>176</v>
      </c>
      <c r="H6" s="194"/>
      <c r="I6" s="195" t="s">
        <v>177</v>
      </c>
      <c r="J6" s="195"/>
      <c r="K6" s="194" t="s">
        <v>178</v>
      </c>
      <c r="L6" s="194"/>
    </row>
    <row r="7" spans="2:17" s="179" customFormat="1" ht="30" customHeight="1">
      <c r="B7" s="193"/>
      <c r="C7" s="69" t="s">
        <v>269</v>
      </c>
      <c r="D7" s="104" t="s">
        <v>211</v>
      </c>
      <c r="E7" s="47" t="s">
        <v>269</v>
      </c>
      <c r="F7" s="182" t="s">
        <v>211</v>
      </c>
      <c r="G7" s="49" t="s">
        <v>269</v>
      </c>
      <c r="H7" s="104" t="s">
        <v>211</v>
      </c>
      <c r="I7" s="47" t="s">
        <v>269</v>
      </c>
      <c r="J7" s="182" t="s">
        <v>211</v>
      </c>
      <c r="K7" s="49" t="s">
        <v>269</v>
      </c>
      <c r="L7" s="104" t="s">
        <v>211</v>
      </c>
    </row>
    <row r="8" spans="2:17" ht="15" customHeight="1">
      <c r="B8" s="196" t="s">
        <v>27</v>
      </c>
      <c r="C8" s="197">
        <v>47088</v>
      </c>
      <c r="D8" s="61">
        <v>0.35280102495710614</v>
      </c>
      <c r="E8" s="198">
        <v>33758</v>
      </c>
      <c r="F8" s="199">
        <v>0.41204472219509813</v>
      </c>
      <c r="G8" s="197">
        <v>13294</v>
      </c>
      <c r="H8" s="61">
        <v>0.26494738520408162</v>
      </c>
      <c r="I8" s="198">
        <v>22</v>
      </c>
      <c r="J8" s="200">
        <v>4.0665434380776341E-2</v>
      </c>
      <c r="K8" s="197">
        <v>14</v>
      </c>
      <c r="L8" s="61">
        <v>1.6990291262135922E-2</v>
      </c>
      <c r="M8" s="201"/>
      <c r="N8" s="201"/>
    </row>
    <row r="9" spans="2:17" ht="15" customHeight="1">
      <c r="B9" s="196" t="s">
        <v>179</v>
      </c>
      <c r="C9" s="197">
        <v>17</v>
      </c>
      <c r="D9" s="61">
        <v>1.2737040061737182E-4</v>
      </c>
      <c r="E9" s="198">
        <v>0</v>
      </c>
      <c r="F9" s="202">
        <v>0</v>
      </c>
      <c r="G9" s="197">
        <v>0</v>
      </c>
      <c r="H9" s="203">
        <v>0</v>
      </c>
      <c r="I9" s="198">
        <v>0</v>
      </c>
      <c r="J9" s="204" t="s">
        <v>86</v>
      </c>
      <c r="K9" s="197">
        <v>17</v>
      </c>
      <c r="L9" s="61">
        <v>2.063106796116505E-2</v>
      </c>
      <c r="M9" s="201"/>
      <c r="N9" s="201"/>
    </row>
    <row r="10" spans="2:17" ht="15" customHeight="1">
      <c r="B10" s="196" t="s">
        <v>180</v>
      </c>
      <c r="C10" s="197">
        <v>115</v>
      </c>
      <c r="D10" s="61">
        <v>8.6162329829398592E-4</v>
      </c>
      <c r="E10" s="198">
        <v>18</v>
      </c>
      <c r="F10" s="199">
        <v>2.1970510692315203E-4</v>
      </c>
      <c r="G10" s="197">
        <v>24</v>
      </c>
      <c r="H10" s="61">
        <v>4.7831632653061223E-4</v>
      </c>
      <c r="I10" s="198">
        <v>0</v>
      </c>
      <c r="J10" s="204" t="s">
        <v>86</v>
      </c>
      <c r="K10" s="197">
        <v>73</v>
      </c>
      <c r="L10" s="61">
        <v>8.859223300970874E-2</v>
      </c>
      <c r="M10" s="201"/>
      <c r="N10" s="201"/>
    </row>
    <row r="11" spans="2:17" ht="15" customHeight="1">
      <c r="B11" s="196" t="s">
        <v>28</v>
      </c>
      <c r="C11" s="197">
        <v>39743</v>
      </c>
      <c r="D11" s="61">
        <v>0.29776951951389463</v>
      </c>
      <c r="E11" s="198">
        <v>16541</v>
      </c>
      <c r="F11" s="199">
        <v>0.20189678742310321</v>
      </c>
      <c r="G11" s="197">
        <v>23182</v>
      </c>
      <c r="H11" s="61">
        <v>0.46201371173469385</v>
      </c>
      <c r="I11" s="198">
        <v>0</v>
      </c>
      <c r="J11" s="204" t="s">
        <v>86</v>
      </c>
      <c r="K11" s="197">
        <v>20</v>
      </c>
      <c r="L11" s="61">
        <v>2.4271844660194174E-2</v>
      </c>
      <c r="M11" s="201"/>
      <c r="N11" s="201"/>
    </row>
    <row r="12" spans="2:17" ht="15" customHeight="1">
      <c r="B12" s="196" t="s">
        <v>212</v>
      </c>
      <c r="C12" s="197">
        <v>272</v>
      </c>
      <c r="D12" s="61">
        <v>2.0379264098779491E-3</v>
      </c>
      <c r="E12" s="198">
        <v>234</v>
      </c>
      <c r="F12" s="202">
        <v>0</v>
      </c>
      <c r="G12" s="197">
        <v>0</v>
      </c>
      <c r="H12" s="203">
        <v>0</v>
      </c>
      <c r="I12" s="198">
        <v>0</v>
      </c>
      <c r="J12" s="204" t="s">
        <v>86</v>
      </c>
      <c r="K12" s="197">
        <v>38</v>
      </c>
      <c r="L12" s="61">
        <v>4.6116504854368932E-2</v>
      </c>
      <c r="M12" s="201"/>
      <c r="N12" s="201"/>
    </row>
    <row r="13" spans="2:17" ht="15" customHeight="1">
      <c r="B13" s="196" t="s">
        <v>182</v>
      </c>
      <c r="C13" s="197">
        <v>1026</v>
      </c>
      <c r="D13" s="61">
        <v>7.687178296083735E-3</v>
      </c>
      <c r="E13" s="198">
        <v>986</v>
      </c>
      <c r="F13" s="199">
        <v>1.2034957523679328E-2</v>
      </c>
      <c r="G13" s="197">
        <v>28</v>
      </c>
      <c r="H13" s="61">
        <v>5.5803571428571425E-4</v>
      </c>
      <c r="I13" s="198">
        <v>0</v>
      </c>
      <c r="J13" s="204" t="s">
        <v>86</v>
      </c>
      <c r="K13" s="197">
        <v>12</v>
      </c>
      <c r="L13" s="61">
        <v>1.4563106796116505E-2</v>
      </c>
      <c r="M13" s="201"/>
      <c r="N13" s="201"/>
    </row>
    <row r="14" spans="2:17" ht="15" customHeight="1">
      <c r="B14" s="196" t="s">
        <v>183</v>
      </c>
      <c r="C14" s="197">
        <v>20</v>
      </c>
      <c r="D14" s="61">
        <v>1.4984753013808449E-4</v>
      </c>
      <c r="E14" s="198">
        <v>0</v>
      </c>
      <c r="F14" s="202">
        <v>0</v>
      </c>
      <c r="G14" s="197">
        <v>0</v>
      </c>
      <c r="H14" s="203">
        <v>0</v>
      </c>
      <c r="I14" s="198">
        <v>0</v>
      </c>
      <c r="J14" s="204" t="s">
        <v>86</v>
      </c>
      <c r="K14" s="197">
        <v>20</v>
      </c>
      <c r="L14" s="61">
        <v>2.4271844660194174E-2</v>
      </c>
      <c r="M14" s="201"/>
      <c r="N14" s="201"/>
      <c r="O14" s="201"/>
      <c r="P14" s="201"/>
      <c r="Q14" s="201"/>
    </row>
    <row r="15" spans="2:17" ht="15" customHeight="1">
      <c r="B15" s="196" t="s">
        <v>184</v>
      </c>
      <c r="C15" s="197">
        <v>205</v>
      </c>
      <c r="D15" s="61">
        <v>1.535937183915366E-3</v>
      </c>
      <c r="E15" s="198">
        <v>46</v>
      </c>
      <c r="F15" s="199">
        <v>5.614686065813885E-4</v>
      </c>
      <c r="G15" s="197">
        <v>16</v>
      </c>
      <c r="H15" s="61">
        <v>3.1887755102040814E-4</v>
      </c>
      <c r="I15" s="198">
        <v>108</v>
      </c>
      <c r="J15" s="200">
        <v>0.19963031423290203</v>
      </c>
      <c r="K15" s="197">
        <v>35</v>
      </c>
      <c r="L15" s="61">
        <v>4.2475728155339808E-2</v>
      </c>
      <c r="M15" s="201"/>
      <c r="N15" s="201"/>
      <c r="O15" s="201"/>
      <c r="P15" s="201"/>
      <c r="Q15" s="201"/>
    </row>
    <row r="16" spans="2:17" ht="15" customHeight="1">
      <c r="B16" s="196" t="s">
        <v>185</v>
      </c>
      <c r="C16" s="197">
        <v>1422</v>
      </c>
      <c r="D16" s="61">
        <v>1.0654159392817808E-2</v>
      </c>
      <c r="E16" s="198">
        <v>930</v>
      </c>
      <c r="F16" s="199">
        <v>1.1351430524362854E-2</v>
      </c>
      <c r="G16" s="197">
        <v>387</v>
      </c>
      <c r="H16" s="61">
        <v>7.7128507653061226E-3</v>
      </c>
      <c r="I16" s="198">
        <v>38</v>
      </c>
      <c r="J16" s="200">
        <v>7.0240295748613679E-2</v>
      </c>
      <c r="K16" s="197">
        <v>67</v>
      </c>
      <c r="L16" s="61">
        <v>8.1310679611650491E-2</v>
      </c>
      <c r="M16" s="201"/>
      <c r="N16" s="201"/>
      <c r="O16" s="201"/>
      <c r="P16" s="201"/>
      <c r="Q16" s="201"/>
    </row>
    <row r="17" spans="2:17" ht="15" customHeight="1">
      <c r="B17" s="196" t="s">
        <v>186</v>
      </c>
      <c r="C17" s="197">
        <v>4</v>
      </c>
      <c r="D17" s="61">
        <v>2.9969506027616901E-5</v>
      </c>
      <c r="E17" s="198">
        <v>0</v>
      </c>
      <c r="F17" s="202">
        <v>0</v>
      </c>
      <c r="G17" s="197">
        <v>0</v>
      </c>
      <c r="H17" s="203">
        <v>0</v>
      </c>
      <c r="I17" s="198">
        <v>0</v>
      </c>
      <c r="J17" s="204" t="s">
        <v>86</v>
      </c>
      <c r="K17" s="197">
        <v>4</v>
      </c>
      <c r="L17" s="61">
        <v>4.8543689320388345E-3</v>
      </c>
      <c r="M17" s="201"/>
      <c r="N17" s="201"/>
      <c r="O17" s="201"/>
      <c r="P17" s="201"/>
      <c r="Q17" s="201"/>
    </row>
    <row r="18" spans="2:17" ht="15" customHeight="1">
      <c r="B18" s="196" t="s">
        <v>213</v>
      </c>
      <c r="C18" s="197">
        <v>2343</v>
      </c>
      <c r="D18" s="61">
        <v>1.7554638155676597E-2</v>
      </c>
      <c r="E18" s="198">
        <v>2261</v>
      </c>
      <c r="F18" s="199">
        <v>2.7597402597402596E-2</v>
      </c>
      <c r="G18" s="197">
        <v>30</v>
      </c>
      <c r="H18" s="61">
        <v>5.9789540816326532E-4</v>
      </c>
      <c r="I18" s="198">
        <v>15</v>
      </c>
      <c r="J18" s="200">
        <v>2.7726432532347505E-2</v>
      </c>
      <c r="K18" s="197">
        <v>37</v>
      </c>
      <c r="L18" s="61">
        <v>4.4902912621359224E-2</v>
      </c>
      <c r="M18" s="201"/>
      <c r="N18" s="201"/>
      <c r="O18" s="201"/>
      <c r="P18" s="201"/>
      <c r="Q18" s="201"/>
    </row>
    <row r="19" spans="2:17" ht="15" customHeight="1">
      <c r="B19" s="196" t="s">
        <v>214</v>
      </c>
      <c r="C19" s="197">
        <v>80</v>
      </c>
      <c r="D19" s="61">
        <v>5.9939012055233796E-4</v>
      </c>
      <c r="E19" s="198">
        <v>0</v>
      </c>
      <c r="F19" s="202">
        <v>0</v>
      </c>
      <c r="G19" s="197">
        <v>0</v>
      </c>
      <c r="H19" s="205" t="s">
        <v>86</v>
      </c>
      <c r="I19" s="198">
        <v>65</v>
      </c>
      <c r="J19" s="200">
        <v>0.12014787430683918</v>
      </c>
      <c r="K19" s="197">
        <v>15</v>
      </c>
      <c r="L19" s="61">
        <v>1.820388349514563E-2</v>
      </c>
      <c r="M19" s="201"/>
      <c r="N19" s="201"/>
      <c r="O19" s="201"/>
      <c r="P19" s="201"/>
      <c r="Q19" s="201"/>
    </row>
    <row r="20" spans="2:17" ht="15" customHeight="1">
      <c r="B20" s="196" t="s">
        <v>189</v>
      </c>
      <c r="C20" s="197">
        <v>99</v>
      </c>
      <c r="D20" s="61">
        <v>7.4174527418351826E-4</v>
      </c>
      <c r="E20" s="198">
        <v>0</v>
      </c>
      <c r="F20" s="202">
        <v>0</v>
      </c>
      <c r="G20" s="197">
        <v>0</v>
      </c>
      <c r="H20" s="205" t="s">
        <v>86</v>
      </c>
      <c r="I20" s="198">
        <v>0</v>
      </c>
      <c r="J20" s="204" t="s">
        <v>86</v>
      </c>
      <c r="K20" s="197">
        <v>99</v>
      </c>
      <c r="L20" s="61">
        <v>0.12014563106796117</v>
      </c>
      <c r="M20" s="201"/>
      <c r="N20" s="201"/>
      <c r="O20" s="201"/>
      <c r="P20" s="201"/>
      <c r="Q20" s="201"/>
    </row>
    <row r="21" spans="2:17" ht="15" customHeight="1">
      <c r="B21" s="196" t="s">
        <v>215</v>
      </c>
      <c r="C21" s="197">
        <v>1169</v>
      </c>
      <c r="D21" s="61">
        <v>8.7585881365710386E-3</v>
      </c>
      <c r="E21" s="198">
        <v>872</v>
      </c>
      <c r="F21" s="199">
        <v>1.0643491846499365E-2</v>
      </c>
      <c r="G21" s="197">
        <v>222</v>
      </c>
      <c r="H21" s="61">
        <v>4.4244260204081634E-3</v>
      </c>
      <c r="I21" s="198">
        <v>22</v>
      </c>
      <c r="J21" s="200">
        <v>4.0665434380776341E-2</v>
      </c>
      <c r="K21" s="197">
        <v>53</v>
      </c>
      <c r="L21" s="61">
        <v>6.4320388349514562E-2</v>
      </c>
      <c r="M21" s="201"/>
      <c r="N21" s="201"/>
      <c r="O21" s="201"/>
      <c r="P21" s="201"/>
      <c r="Q21" s="201"/>
    </row>
    <row r="22" spans="2:17" ht="15" customHeight="1">
      <c r="B22" s="196" t="s">
        <v>191</v>
      </c>
      <c r="C22" s="197">
        <v>26</v>
      </c>
      <c r="D22" s="61">
        <v>1.9480178917950986E-4</v>
      </c>
      <c r="E22" s="198">
        <v>0</v>
      </c>
      <c r="F22" s="202">
        <v>0</v>
      </c>
      <c r="G22" s="197">
        <v>0</v>
      </c>
      <c r="H22" s="205" t="s">
        <v>86</v>
      </c>
      <c r="I22" s="198">
        <v>0</v>
      </c>
      <c r="J22" s="204" t="s">
        <v>86</v>
      </c>
      <c r="K22" s="197">
        <v>26</v>
      </c>
      <c r="L22" s="61">
        <v>3.1553398058252427E-2</v>
      </c>
      <c r="M22" s="201"/>
      <c r="N22" s="201"/>
      <c r="O22" s="201"/>
      <c r="P22" s="201"/>
      <c r="Q22" s="201"/>
    </row>
    <row r="23" spans="2:17" ht="15" customHeight="1">
      <c r="B23" s="196" t="s">
        <v>192</v>
      </c>
      <c r="C23" s="197">
        <v>160</v>
      </c>
      <c r="D23" s="61">
        <v>1.1987802411046759E-3</v>
      </c>
      <c r="E23" s="198">
        <v>67</v>
      </c>
      <c r="F23" s="199">
        <v>8.1779123132506588E-4</v>
      </c>
      <c r="G23" s="197">
        <v>34</v>
      </c>
      <c r="H23" s="61">
        <v>6.7761479591836734E-4</v>
      </c>
      <c r="I23" s="198">
        <v>28</v>
      </c>
      <c r="J23" s="200">
        <v>5.1756007393715345E-2</v>
      </c>
      <c r="K23" s="197">
        <v>31</v>
      </c>
      <c r="L23" s="61">
        <v>3.7621359223300968E-2</v>
      </c>
      <c r="M23" s="201"/>
      <c r="N23" s="201"/>
      <c r="O23" s="201"/>
      <c r="P23" s="201"/>
      <c r="Q23" s="201"/>
    </row>
    <row r="24" spans="2:17" ht="15" customHeight="1">
      <c r="B24" s="196" t="s">
        <v>29</v>
      </c>
      <c r="C24" s="197">
        <v>21973</v>
      </c>
      <c r="D24" s="61">
        <v>0.16462998898620654</v>
      </c>
      <c r="E24" s="198">
        <v>15960</v>
      </c>
      <c r="F24" s="199">
        <v>0.19480519480519481</v>
      </c>
      <c r="G24" s="197">
        <v>6013</v>
      </c>
      <c r="H24" s="61">
        <v>0.11983816964285714</v>
      </c>
      <c r="I24" s="198">
        <v>0</v>
      </c>
      <c r="J24" s="204" t="s">
        <v>86</v>
      </c>
      <c r="K24" s="197">
        <v>0</v>
      </c>
      <c r="L24" s="94" t="s">
        <v>86</v>
      </c>
      <c r="M24" s="201"/>
      <c r="N24" s="201"/>
      <c r="O24" s="201"/>
      <c r="P24" s="201"/>
      <c r="Q24" s="201"/>
    </row>
    <row r="25" spans="2:17" ht="15" customHeight="1">
      <c r="B25" s="196" t="s">
        <v>193</v>
      </c>
      <c r="C25" s="197">
        <v>1886</v>
      </c>
      <c r="D25" s="61">
        <v>1.4130622092021369E-2</v>
      </c>
      <c r="E25" s="198">
        <v>1355</v>
      </c>
      <c r="F25" s="199">
        <v>1.6538912215603944E-2</v>
      </c>
      <c r="G25" s="197">
        <v>342</v>
      </c>
      <c r="H25" s="61">
        <v>6.8160076530612247E-3</v>
      </c>
      <c r="I25" s="198">
        <v>90</v>
      </c>
      <c r="J25" s="200">
        <v>0.16635859519408502</v>
      </c>
      <c r="K25" s="197">
        <v>99</v>
      </c>
      <c r="L25" s="61">
        <v>0.12014563106796117</v>
      </c>
      <c r="M25" s="201"/>
      <c r="N25" s="201"/>
      <c r="O25" s="201"/>
      <c r="P25" s="201"/>
      <c r="Q25" s="201"/>
    </row>
    <row r="26" spans="2:17" ht="15" customHeight="1">
      <c r="B26" s="196" t="s">
        <v>194</v>
      </c>
      <c r="C26" s="197">
        <v>77</v>
      </c>
      <c r="D26" s="61">
        <v>5.7691299103162532E-4</v>
      </c>
      <c r="E26" s="198">
        <v>21</v>
      </c>
      <c r="F26" s="199">
        <v>2.5632262474367738E-4</v>
      </c>
      <c r="G26" s="197">
        <v>7</v>
      </c>
      <c r="H26" s="61">
        <v>1.3950892857142856E-4</v>
      </c>
      <c r="I26" s="198">
        <v>20</v>
      </c>
      <c r="J26" s="200">
        <v>3.6968576709796676E-2</v>
      </c>
      <c r="K26" s="197">
        <v>29</v>
      </c>
      <c r="L26" s="61">
        <v>3.5194174757281552E-2</v>
      </c>
      <c r="M26" s="201"/>
      <c r="N26" s="201"/>
      <c r="O26" s="201"/>
      <c r="P26" s="201"/>
      <c r="Q26" s="201"/>
    </row>
    <row r="27" spans="2:17" ht="15" customHeight="1">
      <c r="B27" s="196" t="s">
        <v>195</v>
      </c>
      <c r="C27" s="197">
        <v>32</v>
      </c>
      <c r="D27" s="61">
        <v>2.3975604822093521E-4</v>
      </c>
      <c r="E27" s="198">
        <v>0</v>
      </c>
      <c r="F27" s="202">
        <v>3</v>
      </c>
      <c r="G27" s="197">
        <v>3</v>
      </c>
      <c r="H27" s="205" t="s">
        <v>86</v>
      </c>
      <c r="I27" s="198">
        <v>16</v>
      </c>
      <c r="J27" s="200">
        <v>2.9574861367837338E-2</v>
      </c>
      <c r="K27" s="197">
        <v>13</v>
      </c>
      <c r="L27" s="61">
        <v>1.5776699029126214E-2</v>
      </c>
      <c r="M27" s="201"/>
      <c r="N27" s="201"/>
      <c r="O27" s="201"/>
      <c r="P27" s="201"/>
      <c r="Q27" s="201"/>
    </row>
    <row r="28" spans="2:17" ht="15" customHeight="1">
      <c r="B28" s="196" t="s">
        <v>196</v>
      </c>
      <c r="C28" s="197">
        <v>4627</v>
      </c>
      <c r="D28" s="61">
        <v>3.4667226097445845E-2</v>
      </c>
      <c r="E28" s="198">
        <v>1702</v>
      </c>
      <c r="F28" s="199">
        <v>2.0774338443511377E-2</v>
      </c>
      <c r="G28" s="197">
        <v>2865</v>
      </c>
      <c r="H28" s="61">
        <v>5.7099011479591837E-2</v>
      </c>
      <c r="I28" s="198">
        <v>32</v>
      </c>
      <c r="J28" s="204" t="s">
        <v>86</v>
      </c>
      <c r="K28" s="197">
        <v>28</v>
      </c>
      <c r="L28" s="61">
        <v>3.3980582524271843E-2</v>
      </c>
      <c r="M28" s="201"/>
      <c r="N28" s="201"/>
      <c r="O28" s="201"/>
      <c r="P28" s="201"/>
      <c r="Q28" s="201"/>
    </row>
    <row r="29" spans="2:17" ht="15" customHeight="1">
      <c r="B29" s="196" t="s">
        <v>216</v>
      </c>
      <c r="C29" s="197">
        <v>2543</v>
      </c>
      <c r="D29" s="61">
        <v>1.9053113457057444E-2</v>
      </c>
      <c r="E29" s="198">
        <v>2529</v>
      </c>
      <c r="F29" s="199">
        <v>3.086856752270286E-2</v>
      </c>
      <c r="G29" s="197">
        <v>6</v>
      </c>
      <c r="H29" s="61">
        <v>1.1957908163265306E-4</v>
      </c>
      <c r="I29" s="198">
        <v>0</v>
      </c>
      <c r="J29" s="204" t="s">
        <v>86</v>
      </c>
      <c r="K29" s="197">
        <v>8</v>
      </c>
      <c r="L29" s="61">
        <v>9.7087378640776691E-3</v>
      </c>
      <c r="M29" s="201"/>
      <c r="N29" s="201"/>
      <c r="O29" s="201"/>
      <c r="P29" s="201"/>
      <c r="Q29" s="201"/>
    </row>
    <row r="30" spans="2:17" ht="15" customHeight="1">
      <c r="B30" s="196" t="s">
        <v>198</v>
      </c>
      <c r="C30" s="197">
        <v>810</v>
      </c>
      <c r="D30" s="61">
        <v>6.068824970592422E-3</v>
      </c>
      <c r="E30" s="198">
        <v>804</v>
      </c>
      <c r="F30" s="199">
        <v>9.8134947759007905E-3</v>
      </c>
      <c r="G30" s="197">
        <v>6</v>
      </c>
      <c r="H30" s="61">
        <v>1.1957908163265306E-4</v>
      </c>
      <c r="I30" s="198">
        <v>0</v>
      </c>
      <c r="J30" s="204" t="s">
        <v>86</v>
      </c>
      <c r="K30" s="197">
        <v>0</v>
      </c>
      <c r="L30" s="94" t="s">
        <v>86</v>
      </c>
      <c r="M30" s="201"/>
      <c r="N30" s="201"/>
      <c r="O30" s="201"/>
      <c r="P30" s="201"/>
      <c r="Q30" s="201"/>
    </row>
    <row r="31" spans="2:17" ht="15" customHeight="1">
      <c r="B31" s="196" t="s">
        <v>199</v>
      </c>
      <c r="C31" s="197">
        <v>7329</v>
      </c>
      <c r="D31" s="61">
        <v>5.4911627419101064E-2</v>
      </c>
      <c r="E31" s="198">
        <v>3635</v>
      </c>
      <c r="F31" s="199">
        <v>4.4368225759203204E-2</v>
      </c>
      <c r="G31" s="197">
        <v>3694</v>
      </c>
      <c r="H31" s="61">
        <v>7.3620854591836732E-2</v>
      </c>
      <c r="I31" s="198">
        <v>0</v>
      </c>
      <c r="J31" s="204" t="s">
        <v>86</v>
      </c>
      <c r="K31" s="197">
        <v>0</v>
      </c>
      <c r="L31" s="94" t="s">
        <v>86</v>
      </c>
      <c r="M31" s="201"/>
      <c r="N31" s="201"/>
      <c r="O31" s="201"/>
      <c r="P31" s="201"/>
      <c r="Q31" s="201"/>
    </row>
    <row r="32" spans="2:17" ht="15" customHeight="1">
      <c r="B32" s="196" t="s">
        <v>217</v>
      </c>
      <c r="C32" s="197">
        <v>18</v>
      </c>
      <c r="D32" s="61">
        <v>1.3486277712427606E-4</v>
      </c>
      <c r="E32" s="198">
        <v>14</v>
      </c>
      <c r="F32" s="199">
        <v>1.7088174982911826E-4</v>
      </c>
      <c r="G32" s="197">
        <v>0</v>
      </c>
      <c r="H32" s="205" t="s">
        <v>86</v>
      </c>
      <c r="I32" s="198">
        <v>0</v>
      </c>
      <c r="J32" s="204" t="s">
        <v>86</v>
      </c>
      <c r="K32" s="197">
        <v>4</v>
      </c>
      <c r="L32" s="61">
        <v>4.8543689320388345E-3</v>
      </c>
      <c r="M32" s="201"/>
      <c r="N32" s="201"/>
      <c r="O32" s="201"/>
      <c r="P32" s="201"/>
      <c r="Q32" s="201"/>
    </row>
    <row r="33" spans="2:17" ht="15" customHeight="1">
      <c r="B33" s="196" t="s">
        <v>201</v>
      </c>
      <c r="C33" s="197">
        <v>143</v>
      </c>
      <c r="D33" s="61">
        <v>1.0714098404873043E-3</v>
      </c>
      <c r="E33" s="198">
        <v>98</v>
      </c>
      <c r="F33" s="199">
        <v>1.1961722488038277E-3</v>
      </c>
      <c r="G33" s="197">
        <v>10</v>
      </c>
      <c r="H33" s="61">
        <v>1.9929846938775511E-4</v>
      </c>
      <c r="I33" s="198">
        <v>24</v>
      </c>
      <c r="J33" s="204" t="s">
        <v>86</v>
      </c>
      <c r="K33" s="197">
        <v>11</v>
      </c>
      <c r="L33" s="94" t="s">
        <v>86</v>
      </c>
      <c r="M33" s="201"/>
      <c r="N33" s="201"/>
      <c r="O33" s="201"/>
      <c r="P33" s="201"/>
      <c r="Q33" s="201"/>
    </row>
    <row r="34" spans="2:17" ht="15" customHeight="1">
      <c r="B34" s="196" t="s">
        <v>202</v>
      </c>
      <c r="C34" s="197">
        <v>24</v>
      </c>
      <c r="D34" s="61">
        <v>1.798170361657014E-4</v>
      </c>
      <c r="E34" s="198">
        <v>0</v>
      </c>
      <c r="F34" s="199">
        <v>0</v>
      </c>
      <c r="G34" s="197">
        <v>0</v>
      </c>
      <c r="H34" s="61">
        <v>0</v>
      </c>
      <c r="I34" s="198">
        <v>0</v>
      </c>
      <c r="J34" s="204" t="s">
        <v>86</v>
      </c>
      <c r="K34" s="197">
        <v>24</v>
      </c>
      <c r="L34" s="61">
        <v>2.9126213592233011E-2</v>
      </c>
      <c r="M34" s="201"/>
      <c r="N34" s="201"/>
      <c r="O34" s="201"/>
      <c r="P34" s="201"/>
      <c r="Q34" s="201"/>
    </row>
    <row r="35" spans="2:17" ht="15" customHeight="1">
      <c r="B35" s="196" t="s">
        <v>203</v>
      </c>
      <c r="C35" s="197">
        <v>33</v>
      </c>
      <c r="D35" s="61">
        <v>2.4724842472783942E-4</v>
      </c>
      <c r="E35" s="198">
        <v>0</v>
      </c>
      <c r="F35" s="199">
        <v>0</v>
      </c>
      <c r="G35" s="197">
        <v>0</v>
      </c>
      <c r="H35" s="205" t="s">
        <v>86</v>
      </c>
      <c r="I35" s="198">
        <v>21</v>
      </c>
      <c r="J35" s="200">
        <v>3.8817005545286505E-2</v>
      </c>
      <c r="K35" s="197">
        <v>12</v>
      </c>
      <c r="L35" s="94" t="s">
        <v>86</v>
      </c>
      <c r="M35" s="201"/>
      <c r="N35" s="201"/>
      <c r="O35" s="201"/>
      <c r="P35" s="201"/>
      <c r="Q35" s="201"/>
    </row>
    <row r="36" spans="2:17" ht="15" customHeight="1">
      <c r="B36" s="196" t="s">
        <v>204</v>
      </c>
      <c r="C36" s="197">
        <v>16</v>
      </c>
      <c r="D36" s="61">
        <v>1.198780241104676E-4</v>
      </c>
      <c r="E36" s="198">
        <v>0</v>
      </c>
      <c r="F36" s="199">
        <v>0</v>
      </c>
      <c r="G36" s="197">
        <v>7</v>
      </c>
      <c r="H36" s="61">
        <v>1.3950892857142856E-4</v>
      </c>
      <c r="I36" s="198">
        <v>0</v>
      </c>
      <c r="J36" s="204" t="s">
        <v>86</v>
      </c>
      <c r="K36" s="197">
        <v>9</v>
      </c>
      <c r="L36" s="61">
        <v>1.0922330097087379E-2</v>
      </c>
      <c r="M36" s="201"/>
      <c r="N36" s="201"/>
      <c r="O36" s="201"/>
      <c r="P36" s="201"/>
      <c r="Q36" s="201"/>
    </row>
    <row r="37" spans="2:17" ht="15" customHeight="1">
      <c r="B37" s="196" t="s">
        <v>205</v>
      </c>
      <c r="C37" s="197">
        <v>12</v>
      </c>
      <c r="D37" s="61">
        <v>8.9908518082850702E-5</v>
      </c>
      <c r="E37" s="198">
        <v>0</v>
      </c>
      <c r="F37" s="199">
        <v>0</v>
      </c>
      <c r="G37" s="197">
        <v>0</v>
      </c>
      <c r="H37" s="205" t="s">
        <v>86</v>
      </c>
      <c r="I37" s="198">
        <v>0</v>
      </c>
      <c r="J37" s="204" t="s">
        <v>86</v>
      </c>
      <c r="K37" s="197">
        <v>12</v>
      </c>
      <c r="L37" s="61">
        <v>1.4563106796116505E-2</v>
      </c>
      <c r="M37" s="201"/>
      <c r="N37" s="201"/>
      <c r="O37" s="201"/>
      <c r="P37" s="201"/>
      <c r="Q37" s="201"/>
    </row>
    <row r="38" spans="2:17" ht="15" customHeight="1">
      <c r="B38" s="196" t="s">
        <v>206</v>
      </c>
      <c r="C38" s="197">
        <v>157</v>
      </c>
      <c r="D38" s="61">
        <v>1.1763031115839633E-3</v>
      </c>
      <c r="E38" s="198">
        <v>97</v>
      </c>
      <c r="F38" s="199">
        <v>1.1839664095303192E-3</v>
      </c>
      <c r="G38" s="197">
        <v>6</v>
      </c>
      <c r="H38" s="61">
        <v>1.1957908163265306E-4</v>
      </c>
      <c r="I38" s="198">
        <v>40</v>
      </c>
      <c r="J38" s="200">
        <v>7.3937153419593352E-2</v>
      </c>
      <c r="K38" s="197">
        <v>14</v>
      </c>
      <c r="L38" s="61">
        <v>1.6990291262135922E-2</v>
      </c>
      <c r="M38" s="201"/>
      <c r="N38" s="201"/>
      <c r="O38" s="201"/>
      <c r="P38" s="201"/>
      <c r="Q38" s="201"/>
    </row>
    <row r="39" spans="2:17" ht="15" customHeight="1">
      <c r="B39" s="188" t="s">
        <v>218</v>
      </c>
      <c r="C39" s="206">
        <v>133469</v>
      </c>
      <c r="D39" s="207">
        <v>1</v>
      </c>
      <c r="E39" s="206">
        <v>81928</v>
      </c>
      <c r="F39" s="207">
        <v>1</v>
      </c>
      <c r="G39" s="206">
        <v>50176</v>
      </c>
      <c r="H39" s="208">
        <v>1</v>
      </c>
      <c r="I39" s="206">
        <v>541</v>
      </c>
      <c r="J39" s="208">
        <v>1</v>
      </c>
      <c r="K39" s="206">
        <v>824</v>
      </c>
      <c r="L39" s="207">
        <v>1</v>
      </c>
    </row>
    <row r="40" spans="2:17" ht="30" customHeight="1">
      <c r="B40" s="209" t="s">
        <v>219</v>
      </c>
      <c r="C40" s="209"/>
      <c r="D40" s="209"/>
      <c r="E40" s="209"/>
      <c r="F40" s="209"/>
      <c r="G40" s="209"/>
      <c r="H40" s="209"/>
      <c r="I40" s="209"/>
      <c r="J40" s="209"/>
      <c r="K40" s="209"/>
      <c r="L40" s="209"/>
    </row>
    <row r="41" spans="2:17">
      <c r="B41" s="210" t="s">
        <v>220</v>
      </c>
    </row>
  </sheetData>
  <mergeCells count="8">
    <mergeCell ref="B40:L40"/>
    <mergeCell ref="B5:L5"/>
    <mergeCell ref="B6:B7"/>
    <mergeCell ref="C6:D6"/>
    <mergeCell ref="E6:F6"/>
    <mergeCell ref="G6:H6"/>
    <mergeCell ref="I6:J6"/>
    <mergeCell ref="K6:L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12" max="39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42">
    <tabColor rgb="FF000099"/>
    <pageSetUpPr autoPageBreaks="0" fitToPage="1"/>
  </sheetPr>
  <dimension ref="B1:J90"/>
  <sheetViews>
    <sheetView showGridLines="0" showRowColHeaders="0" showOutlineSymbols="0" zoomScaleNormal="100" workbookViewId="0">
      <selection activeCell="I20" sqref="I20"/>
    </sheetView>
  </sheetViews>
  <sheetFormatPr baseColWidth="10" defaultColWidth="16.5703125" defaultRowHeight="12.75"/>
  <cols>
    <col min="1" max="1" width="15.7109375" style="178" customWidth="1"/>
    <col min="2" max="2" width="21.7109375" style="178" customWidth="1"/>
    <col min="3" max="4" width="11.7109375" style="238" customWidth="1"/>
    <col min="5" max="5" width="9.7109375" style="178" customWidth="1"/>
    <col min="6" max="6" width="21.7109375" style="178" customWidth="1"/>
    <col min="7" max="8" width="11.7109375" style="238" customWidth="1"/>
    <col min="9" max="255" width="16.5703125" style="178"/>
    <col min="256" max="257" width="14.28515625" style="178" customWidth="1"/>
    <col min="258" max="258" width="25.7109375" style="178" customWidth="1"/>
    <col min="259" max="259" width="13.85546875" style="178" customWidth="1"/>
    <col min="260" max="260" width="13.7109375" style="178" customWidth="1"/>
    <col min="261" max="263" width="9.7109375" style="178" customWidth="1"/>
    <col min="264" max="511" width="16.5703125" style="178"/>
    <col min="512" max="513" width="14.28515625" style="178" customWidth="1"/>
    <col min="514" max="514" width="25.7109375" style="178" customWidth="1"/>
    <col min="515" max="515" width="13.85546875" style="178" customWidth="1"/>
    <col min="516" max="516" width="13.7109375" style="178" customWidth="1"/>
    <col min="517" max="519" width="9.7109375" style="178" customWidth="1"/>
    <col min="520" max="767" width="16.5703125" style="178"/>
    <col min="768" max="769" width="14.28515625" style="178" customWidth="1"/>
    <col min="770" max="770" width="25.7109375" style="178" customWidth="1"/>
    <col min="771" max="771" width="13.85546875" style="178" customWidth="1"/>
    <col min="772" max="772" width="13.7109375" style="178" customWidth="1"/>
    <col min="773" max="775" width="9.7109375" style="178" customWidth="1"/>
    <col min="776" max="1023" width="16.5703125" style="178"/>
    <col min="1024" max="1025" width="14.28515625" style="178" customWidth="1"/>
    <col min="1026" max="1026" width="25.7109375" style="178" customWidth="1"/>
    <col min="1027" max="1027" width="13.85546875" style="178" customWidth="1"/>
    <col min="1028" max="1028" width="13.7109375" style="178" customWidth="1"/>
    <col min="1029" max="1031" width="9.7109375" style="178" customWidth="1"/>
    <col min="1032" max="1279" width="16.5703125" style="178"/>
    <col min="1280" max="1281" width="14.28515625" style="178" customWidth="1"/>
    <col min="1282" max="1282" width="25.7109375" style="178" customWidth="1"/>
    <col min="1283" max="1283" width="13.85546875" style="178" customWidth="1"/>
    <col min="1284" max="1284" width="13.7109375" style="178" customWidth="1"/>
    <col min="1285" max="1287" width="9.7109375" style="178" customWidth="1"/>
    <col min="1288" max="1535" width="16.5703125" style="178"/>
    <col min="1536" max="1537" width="14.28515625" style="178" customWidth="1"/>
    <col min="1538" max="1538" width="25.7109375" style="178" customWidth="1"/>
    <col min="1539" max="1539" width="13.85546875" style="178" customWidth="1"/>
    <col min="1540" max="1540" width="13.7109375" style="178" customWidth="1"/>
    <col min="1541" max="1543" width="9.7109375" style="178" customWidth="1"/>
    <col min="1544" max="1791" width="16.5703125" style="178"/>
    <col min="1792" max="1793" width="14.28515625" style="178" customWidth="1"/>
    <col min="1794" max="1794" width="25.7109375" style="178" customWidth="1"/>
    <col min="1795" max="1795" width="13.85546875" style="178" customWidth="1"/>
    <col min="1796" max="1796" width="13.7109375" style="178" customWidth="1"/>
    <col min="1797" max="1799" width="9.7109375" style="178" customWidth="1"/>
    <col min="1800" max="2047" width="16.5703125" style="178"/>
    <col min="2048" max="2049" width="14.28515625" style="178" customWidth="1"/>
    <col min="2050" max="2050" width="25.7109375" style="178" customWidth="1"/>
    <col min="2051" max="2051" width="13.85546875" style="178" customWidth="1"/>
    <col min="2052" max="2052" width="13.7109375" style="178" customWidth="1"/>
    <col min="2053" max="2055" width="9.7109375" style="178" customWidth="1"/>
    <col min="2056" max="2303" width="16.5703125" style="178"/>
    <col min="2304" max="2305" width="14.28515625" style="178" customWidth="1"/>
    <col min="2306" max="2306" width="25.7109375" style="178" customWidth="1"/>
    <col min="2307" max="2307" width="13.85546875" style="178" customWidth="1"/>
    <col min="2308" max="2308" width="13.7109375" style="178" customWidth="1"/>
    <col min="2309" max="2311" width="9.7109375" style="178" customWidth="1"/>
    <col min="2312" max="2559" width="16.5703125" style="178"/>
    <col min="2560" max="2561" width="14.28515625" style="178" customWidth="1"/>
    <col min="2562" max="2562" width="25.7109375" style="178" customWidth="1"/>
    <col min="2563" max="2563" width="13.85546875" style="178" customWidth="1"/>
    <col min="2564" max="2564" width="13.7109375" style="178" customWidth="1"/>
    <col min="2565" max="2567" width="9.7109375" style="178" customWidth="1"/>
    <col min="2568" max="2815" width="16.5703125" style="178"/>
    <col min="2816" max="2817" width="14.28515625" style="178" customWidth="1"/>
    <col min="2818" max="2818" width="25.7109375" style="178" customWidth="1"/>
    <col min="2819" max="2819" width="13.85546875" style="178" customWidth="1"/>
    <col min="2820" max="2820" width="13.7109375" style="178" customWidth="1"/>
    <col min="2821" max="2823" width="9.7109375" style="178" customWidth="1"/>
    <col min="2824" max="3071" width="16.5703125" style="178"/>
    <col min="3072" max="3073" width="14.28515625" style="178" customWidth="1"/>
    <col min="3074" max="3074" width="25.7109375" style="178" customWidth="1"/>
    <col min="3075" max="3075" width="13.85546875" style="178" customWidth="1"/>
    <col min="3076" max="3076" width="13.7109375" style="178" customWidth="1"/>
    <col min="3077" max="3079" width="9.7109375" style="178" customWidth="1"/>
    <col min="3080" max="3327" width="16.5703125" style="178"/>
    <col min="3328" max="3329" width="14.28515625" style="178" customWidth="1"/>
    <col min="3330" max="3330" width="25.7109375" style="178" customWidth="1"/>
    <col min="3331" max="3331" width="13.85546875" style="178" customWidth="1"/>
    <col min="3332" max="3332" width="13.7109375" style="178" customWidth="1"/>
    <col min="3333" max="3335" width="9.7109375" style="178" customWidth="1"/>
    <col min="3336" max="3583" width="16.5703125" style="178"/>
    <col min="3584" max="3585" width="14.28515625" style="178" customWidth="1"/>
    <col min="3586" max="3586" width="25.7109375" style="178" customWidth="1"/>
    <col min="3587" max="3587" width="13.85546875" style="178" customWidth="1"/>
    <col min="3588" max="3588" width="13.7109375" style="178" customWidth="1"/>
    <col min="3589" max="3591" width="9.7109375" style="178" customWidth="1"/>
    <col min="3592" max="3839" width="16.5703125" style="178"/>
    <col min="3840" max="3841" width="14.28515625" style="178" customWidth="1"/>
    <col min="3842" max="3842" width="25.7109375" style="178" customWidth="1"/>
    <col min="3843" max="3843" width="13.85546875" style="178" customWidth="1"/>
    <col min="3844" max="3844" width="13.7109375" style="178" customWidth="1"/>
    <col min="3845" max="3847" width="9.7109375" style="178" customWidth="1"/>
    <col min="3848" max="4095" width="16.5703125" style="178"/>
    <col min="4096" max="4097" width="14.28515625" style="178" customWidth="1"/>
    <col min="4098" max="4098" width="25.7109375" style="178" customWidth="1"/>
    <col min="4099" max="4099" width="13.85546875" style="178" customWidth="1"/>
    <col min="4100" max="4100" width="13.7109375" style="178" customWidth="1"/>
    <col min="4101" max="4103" width="9.7109375" style="178" customWidth="1"/>
    <col min="4104" max="4351" width="16.5703125" style="178"/>
    <col min="4352" max="4353" width="14.28515625" style="178" customWidth="1"/>
    <col min="4354" max="4354" width="25.7109375" style="178" customWidth="1"/>
    <col min="4355" max="4355" width="13.85546875" style="178" customWidth="1"/>
    <col min="4356" max="4356" width="13.7109375" style="178" customWidth="1"/>
    <col min="4357" max="4359" width="9.7109375" style="178" customWidth="1"/>
    <col min="4360" max="4607" width="16.5703125" style="178"/>
    <col min="4608" max="4609" width="14.28515625" style="178" customWidth="1"/>
    <col min="4610" max="4610" width="25.7109375" style="178" customWidth="1"/>
    <col min="4611" max="4611" width="13.85546875" style="178" customWidth="1"/>
    <col min="4612" max="4612" width="13.7109375" style="178" customWidth="1"/>
    <col min="4613" max="4615" width="9.7109375" style="178" customWidth="1"/>
    <col min="4616" max="4863" width="16.5703125" style="178"/>
    <col min="4864" max="4865" width="14.28515625" style="178" customWidth="1"/>
    <col min="4866" max="4866" width="25.7109375" style="178" customWidth="1"/>
    <col min="4867" max="4867" width="13.85546875" style="178" customWidth="1"/>
    <col min="4868" max="4868" width="13.7109375" style="178" customWidth="1"/>
    <col min="4869" max="4871" width="9.7109375" style="178" customWidth="1"/>
    <col min="4872" max="5119" width="16.5703125" style="178"/>
    <col min="5120" max="5121" width="14.28515625" style="178" customWidth="1"/>
    <col min="5122" max="5122" width="25.7109375" style="178" customWidth="1"/>
    <col min="5123" max="5123" width="13.85546875" style="178" customWidth="1"/>
    <col min="5124" max="5124" width="13.7109375" style="178" customWidth="1"/>
    <col min="5125" max="5127" width="9.7109375" style="178" customWidth="1"/>
    <col min="5128" max="5375" width="16.5703125" style="178"/>
    <col min="5376" max="5377" width="14.28515625" style="178" customWidth="1"/>
    <col min="5378" max="5378" width="25.7109375" style="178" customWidth="1"/>
    <col min="5379" max="5379" width="13.85546875" style="178" customWidth="1"/>
    <col min="5380" max="5380" width="13.7109375" style="178" customWidth="1"/>
    <col min="5381" max="5383" width="9.7109375" style="178" customWidth="1"/>
    <col min="5384" max="5631" width="16.5703125" style="178"/>
    <col min="5632" max="5633" width="14.28515625" style="178" customWidth="1"/>
    <col min="5634" max="5634" width="25.7109375" style="178" customWidth="1"/>
    <col min="5635" max="5635" width="13.85546875" style="178" customWidth="1"/>
    <col min="5636" max="5636" width="13.7109375" style="178" customWidth="1"/>
    <col min="5637" max="5639" width="9.7109375" style="178" customWidth="1"/>
    <col min="5640" max="5887" width="16.5703125" style="178"/>
    <col min="5888" max="5889" width="14.28515625" style="178" customWidth="1"/>
    <col min="5890" max="5890" width="25.7109375" style="178" customWidth="1"/>
    <col min="5891" max="5891" width="13.85546875" style="178" customWidth="1"/>
    <col min="5892" max="5892" width="13.7109375" style="178" customWidth="1"/>
    <col min="5893" max="5895" width="9.7109375" style="178" customWidth="1"/>
    <col min="5896" max="6143" width="16.5703125" style="178"/>
    <col min="6144" max="6145" width="14.28515625" style="178" customWidth="1"/>
    <col min="6146" max="6146" width="25.7109375" style="178" customWidth="1"/>
    <col min="6147" max="6147" width="13.85546875" style="178" customWidth="1"/>
    <col min="6148" max="6148" width="13.7109375" style="178" customWidth="1"/>
    <col min="6149" max="6151" width="9.7109375" style="178" customWidth="1"/>
    <col min="6152" max="6399" width="16.5703125" style="178"/>
    <col min="6400" max="6401" width="14.28515625" style="178" customWidth="1"/>
    <col min="6402" max="6402" width="25.7109375" style="178" customWidth="1"/>
    <col min="6403" max="6403" width="13.85546875" style="178" customWidth="1"/>
    <col min="6404" max="6404" width="13.7109375" style="178" customWidth="1"/>
    <col min="6405" max="6407" width="9.7109375" style="178" customWidth="1"/>
    <col min="6408" max="6655" width="16.5703125" style="178"/>
    <col min="6656" max="6657" width="14.28515625" style="178" customWidth="1"/>
    <col min="6658" max="6658" width="25.7109375" style="178" customWidth="1"/>
    <col min="6659" max="6659" width="13.85546875" style="178" customWidth="1"/>
    <col min="6660" max="6660" width="13.7109375" style="178" customWidth="1"/>
    <col min="6661" max="6663" width="9.7109375" style="178" customWidth="1"/>
    <col min="6664" max="6911" width="16.5703125" style="178"/>
    <col min="6912" max="6913" width="14.28515625" style="178" customWidth="1"/>
    <col min="6914" max="6914" width="25.7109375" style="178" customWidth="1"/>
    <col min="6915" max="6915" width="13.85546875" style="178" customWidth="1"/>
    <col min="6916" max="6916" width="13.7109375" style="178" customWidth="1"/>
    <col min="6917" max="6919" width="9.7109375" style="178" customWidth="1"/>
    <col min="6920" max="7167" width="16.5703125" style="178"/>
    <col min="7168" max="7169" width="14.28515625" style="178" customWidth="1"/>
    <col min="7170" max="7170" width="25.7109375" style="178" customWidth="1"/>
    <col min="7171" max="7171" width="13.85546875" style="178" customWidth="1"/>
    <col min="7172" max="7172" width="13.7109375" style="178" customWidth="1"/>
    <col min="7173" max="7175" width="9.7109375" style="178" customWidth="1"/>
    <col min="7176" max="7423" width="16.5703125" style="178"/>
    <col min="7424" max="7425" width="14.28515625" style="178" customWidth="1"/>
    <col min="7426" max="7426" width="25.7109375" style="178" customWidth="1"/>
    <col min="7427" max="7427" width="13.85546875" style="178" customWidth="1"/>
    <col min="7428" max="7428" width="13.7109375" style="178" customWidth="1"/>
    <col min="7429" max="7431" width="9.7109375" style="178" customWidth="1"/>
    <col min="7432" max="7679" width="16.5703125" style="178"/>
    <col min="7680" max="7681" width="14.28515625" style="178" customWidth="1"/>
    <col min="7682" max="7682" width="25.7109375" style="178" customWidth="1"/>
    <col min="7683" max="7683" width="13.85546875" style="178" customWidth="1"/>
    <col min="7684" max="7684" width="13.7109375" style="178" customWidth="1"/>
    <col min="7685" max="7687" width="9.7109375" style="178" customWidth="1"/>
    <col min="7688" max="7935" width="16.5703125" style="178"/>
    <col min="7936" max="7937" width="14.28515625" style="178" customWidth="1"/>
    <col min="7938" max="7938" width="25.7109375" style="178" customWidth="1"/>
    <col min="7939" max="7939" width="13.85546875" style="178" customWidth="1"/>
    <col min="7940" max="7940" width="13.7109375" style="178" customWidth="1"/>
    <col min="7941" max="7943" width="9.7109375" style="178" customWidth="1"/>
    <col min="7944" max="8191" width="16.5703125" style="178"/>
    <col min="8192" max="8193" width="14.28515625" style="178" customWidth="1"/>
    <col min="8194" max="8194" width="25.7109375" style="178" customWidth="1"/>
    <col min="8195" max="8195" width="13.85546875" style="178" customWidth="1"/>
    <col min="8196" max="8196" width="13.7109375" style="178" customWidth="1"/>
    <col min="8197" max="8199" width="9.7109375" style="178" customWidth="1"/>
    <col min="8200" max="8447" width="16.5703125" style="178"/>
    <col min="8448" max="8449" width="14.28515625" style="178" customWidth="1"/>
    <col min="8450" max="8450" width="25.7109375" style="178" customWidth="1"/>
    <col min="8451" max="8451" width="13.85546875" style="178" customWidth="1"/>
    <col min="8452" max="8452" width="13.7109375" style="178" customWidth="1"/>
    <col min="8453" max="8455" width="9.7109375" style="178" customWidth="1"/>
    <col min="8456" max="8703" width="16.5703125" style="178"/>
    <col min="8704" max="8705" width="14.28515625" style="178" customWidth="1"/>
    <col min="8706" max="8706" width="25.7109375" style="178" customWidth="1"/>
    <col min="8707" max="8707" width="13.85546875" style="178" customWidth="1"/>
    <col min="8708" max="8708" width="13.7109375" style="178" customWidth="1"/>
    <col min="8709" max="8711" width="9.7109375" style="178" customWidth="1"/>
    <col min="8712" max="8959" width="16.5703125" style="178"/>
    <col min="8960" max="8961" width="14.28515625" style="178" customWidth="1"/>
    <col min="8962" max="8962" width="25.7109375" style="178" customWidth="1"/>
    <col min="8963" max="8963" width="13.85546875" style="178" customWidth="1"/>
    <col min="8964" max="8964" width="13.7109375" style="178" customWidth="1"/>
    <col min="8965" max="8967" width="9.7109375" style="178" customWidth="1"/>
    <col min="8968" max="9215" width="16.5703125" style="178"/>
    <col min="9216" max="9217" width="14.28515625" style="178" customWidth="1"/>
    <col min="9218" max="9218" width="25.7109375" style="178" customWidth="1"/>
    <col min="9219" max="9219" width="13.85546875" style="178" customWidth="1"/>
    <col min="9220" max="9220" width="13.7109375" style="178" customWidth="1"/>
    <col min="9221" max="9223" width="9.7109375" style="178" customWidth="1"/>
    <col min="9224" max="9471" width="16.5703125" style="178"/>
    <col min="9472" max="9473" width="14.28515625" style="178" customWidth="1"/>
    <col min="9474" max="9474" width="25.7109375" style="178" customWidth="1"/>
    <col min="9475" max="9475" width="13.85546875" style="178" customWidth="1"/>
    <col min="9476" max="9476" width="13.7109375" style="178" customWidth="1"/>
    <col min="9477" max="9479" width="9.7109375" style="178" customWidth="1"/>
    <col min="9480" max="9727" width="16.5703125" style="178"/>
    <col min="9728" max="9729" width="14.28515625" style="178" customWidth="1"/>
    <col min="9730" max="9730" width="25.7109375" style="178" customWidth="1"/>
    <col min="9731" max="9731" width="13.85546875" style="178" customWidth="1"/>
    <col min="9732" max="9732" width="13.7109375" style="178" customWidth="1"/>
    <col min="9733" max="9735" width="9.7109375" style="178" customWidth="1"/>
    <col min="9736" max="9983" width="16.5703125" style="178"/>
    <col min="9984" max="9985" width="14.28515625" style="178" customWidth="1"/>
    <col min="9986" max="9986" width="25.7109375" style="178" customWidth="1"/>
    <col min="9987" max="9987" width="13.85546875" style="178" customWidth="1"/>
    <col min="9988" max="9988" width="13.7109375" style="178" customWidth="1"/>
    <col min="9989" max="9991" width="9.7109375" style="178" customWidth="1"/>
    <col min="9992" max="10239" width="16.5703125" style="178"/>
    <col min="10240" max="10241" width="14.28515625" style="178" customWidth="1"/>
    <col min="10242" max="10242" width="25.7109375" style="178" customWidth="1"/>
    <col min="10243" max="10243" width="13.85546875" style="178" customWidth="1"/>
    <col min="10244" max="10244" width="13.7109375" style="178" customWidth="1"/>
    <col min="10245" max="10247" width="9.7109375" style="178" customWidth="1"/>
    <col min="10248" max="10495" width="16.5703125" style="178"/>
    <col min="10496" max="10497" width="14.28515625" style="178" customWidth="1"/>
    <col min="10498" max="10498" width="25.7109375" style="178" customWidth="1"/>
    <col min="10499" max="10499" width="13.85546875" style="178" customWidth="1"/>
    <col min="10500" max="10500" width="13.7109375" style="178" customWidth="1"/>
    <col min="10501" max="10503" width="9.7109375" style="178" customWidth="1"/>
    <col min="10504" max="10751" width="16.5703125" style="178"/>
    <col min="10752" max="10753" width="14.28515625" style="178" customWidth="1"/>
    <col min="10754" max="10754" width="25.7109375" style="178" customWidth="1"/>
    <col min="10755" max="10755" width="13.85546875" style="178" customWidth="1"/>
    <col min="10756" max="10756" width="13.7109375" style="178" customWidth="1"/>
    <col min="10757" max="10759" width="9.7109375" style="178" customWidth="1"/>
    <col min="10760" max="11007" width="16.5703125" style="178"/>
    <col min="11008" max="11009" width="14.28515625" style="178" customWidth="1"/>
    <col min="11010" max="11010" width="25.7109375" style="178" customWidth="1"/>
    <col min="11011" max="11011" width="13.85546875" style="178" customWidth="1"/>
    <col min="11012" max="11012" width="13.7109375" style="178" customWidth="1"/>
    <col min="11013" max="11015" width="9.7109375" style="178" customWidth="1"/>
    <col min="11016" max="11263" width="16.5703125" style="178"/>
    <col min="11264" max="11265" width="14.28515625" style="178" customWidth="1"/>
    <col min="11266" max="11266" width="25.7109375" style="178" customWidth="1"/>
    <col min="11267" max="11267" width="13.85546875" style="178" customWidth="1"/>
    <col min="11268" max="11268" width="13.7109375" style="178" customWidth="1"/>
    <col min="11269" max="11271" width="9.7109375" style="178" customWidth="1"/>
    <col min="11272" max="11519" width="16.5703125" style="178"/>
    <col min="11520" max="11521" width="14.28515625" style="178" customWidth="1"/>
    <col min="11522" max="11522" width="25.7109375" style="178" customWidth="1"/>
    <col min="11523" max="11523" width="13.85546875" style="178" customWidth="1"/>
    <col min="11524" max="11524" width="13.7109375" style="178" customWidth="1"/>
    <col min="11525" max="11527" width="9.7109375" style="178" customWidth="1"/>
    <col min="11528" max="11775" width="16.5703125" style="178"/>
    <col min="11776" max="11777" width="14.28515625" style="178" customWidth="1"/>
    <col min="11778" max="11778" width="25.7109375" style="178" customWidth="1"/>
    <col min="11779" max="11779" width="13.85546875" style="178" customWidth="1"/>
    <col min="11780" max="11780" width="13.7109375" style="178" customWidth="1"/>
    <col min="11781" max="11783" width="9.7109375" style="178" customWidth="1"/>
    <col min="11784" max="12031" width="16.5703125" style="178"/>
    <col min="12032" max="12033" width="14.28515625" style="178" customWidth="1"/>
    <col min="12034" max="12034" width="25.7109375" style="178" customWidth="1"/>
    <col min="12035" max="12035" width="13.85546875" style="178" customWidth="1"/>
    <col min="12036" max="12036" width="13.7109375" style="178" customWidth="1"/>
    <col min="12037" max="12039" width="9.7109375" style="178" customWidth="1"/>
    <col min="12040" max="12287" width="16.5703125" style="178"/>
    <col min="12288" max="12289" width="14.28515625" style="178" customWidth="1"/>
    <col min="12290" max="12290" width="25.7109375" style="178" customWidth="1"/>
    <col min="12291" max="12291" width="13.85546875" style="178" customWidth="1"/>
    <col min="12292" max="12292" width="13.7109375" style="178" customWidth="1"/>
    <col min="12293" max="12295" width="9.7109375" style="178" customWidth="1"/>
    <col min="12296" max="12543" width="16.5703125" style="178"/>
    <col min="12544" max="12545" width="14.28515625" style="178" customWidth="1"/>
    <col min="12546" max="12546" width="25.7109375" style="178" customWidth="1"/>
    <col min="12547" max="12547" width="13.85546875" style="178" customWidth="1"/>
    <col min="12548" max="12548" width="13.7109375" style="178" customWidth="1"/>
    <col min="12549" max="12551" width="9.7109375" style="178" customWidth="1"/>
    <col min="12552" max="12799" width="16.5703125" style="178"/>
    <col min="12800" max="12801" width="14.28515625" style="178" customWidth="1"/>
    <col min="12802" max="12802" width="25.7109375" style="178" customWidth="1"/>
    <col min="12803" max="12803" width="13.85546875" style="178" customWidth="1"/>
    <col min="12804" max="12804" width="13.7109375" style="178" customWidth="1"/>
    <col min="12805" max="12807" width="9.7109375" style="178" customWidth="1"/>
    <col min="12808" max="13055" width="16.5703125" style="178"/>
    <col min="13056" max="13057" width="14.28515625" style="178" customWidth="1"/>
    <col min="13058" max="13058" width="25.7109375" style="178" customWidth="1"/>
    <col min="13059" max="13059" width="13.85546875" style="178" customWidth="1"/>
    <col min="13060" max="13060" width="13.7109375" style="178" customWidth="1"/>
    <col min="13061" max="13063" width="9.7109375" style="178" customWidth="1"/>
    <col min="13064" max="13311" width="16.5703125" style="178"/>
    <col min="13312" max="13313" width="14.28515625" style="178" customWidth="1"/>
    <col min="13314" max="13314" width="25.7109375" style="178" customWidth="1"/>
    <col min="13315" max="13315" width="13.85546875" style="178" customWidth="1"/>
    <col min="13316" max="13316" width="13.7109375" style="178" customWidth="1"/>
    <col min="13317" max="13319" width="9.7109375" style="178" customWidth="1"/>
    <col min="13320" max="13567" width="16.5703125" style="178"/>
    <col min="13568" max="13569" width="14.28515625" style="178" customWidth="1"/>
    <col min="13570" max="13570" width="25.7109375" style="178" customWidth="1"/>
    <col min="13571" max="13571" width="13.85546875" style="178" customWidth="1"/>
    <col min="13572" max="13572" width="13.7109375" style="178" customWidth="1"/>
    <col min="13573" max="13575" width="9.7109375" style="178" customWidth="1"/>
    <col min="13576" max="13823" width="16.5703125" style="178"/>
    <col min="13824" max="13825" width="14.28515625" style="178" customWidth="1"/>
    <col min="13826" max="13826" width="25.7109375" style="178" customWidth="1"/>
    <col min="13827" max="13827" width="13.85546875" style="178" customWidth="1"/>
    <col min="13828" max="13828" width="13.7109375" style="178" customWidth="1"/>
    <col min="13829" max="13831" width="9.7109375" style="178" customWidth="1"/>
    <col min="13832" max="14079" width="16.5703125" style="178"/>
    <col min="14080" max="14081" width="14.28515625" style="178" customWidth="1"/>
    <col min="14082" max="14082" width="25.7109375" style="178" customWidth="1"/>
    <col min="14083" max="14083" width="13.85546875" style="178" customWidth="1"/>
    <col min="14084" max="14084" width="13.7109375" style="178" customWidth="1"/>
    <col min="14085" max="14087" width="9.7109375" style="178" customWidth="1"/>
    <col min="14088" max="14335" width="16.5703125" style="178"/>
    <col min="14336" max="14337" width="14.28515625" style="178" customWidth="1"/>
    <col min="14338" max="14338" width="25.7109375" style="178" customWidth="1"/>
    <col min="14339" max="14339" width="13.85546875" style="178" customWidth="1"/>
    <col min="14340" max="14340" width="13.7109375" style="178" customWidth="1"/>
    <col min="14341" max="14343" width="9.7109375" style="178" customWidth="1"/>
    <col min="14344" max="14591" width="16.5703125" style="178"/>
    <col min="14592" max="14593" width="14.28515625" style="178" customWidth="1"/>
    <col min="14594" max="14594" width="25.7109375" style="178" customWidth="1"/>
    <col min="14595" max="14595" width="13.85546875" style="178" customWidth="1"/>
    <col min="14596" max="14596" width="13.7109375" style="178" customWidth="1"/>
    <col min="14597" max="14599" width="9.7109375" style="178" customWidth="1"/>
    <col min="14600" max="14847" width="16.5703125" style="178"/>
    <col min="14848" max="14849" width="14.28515625" style="178" customWidth="1"/>
    <col min="14850" max="14850" width="25.7109375" style="178" customWidth="1"/>
    <col min="14851" max="14851" width="13.85546875" style="178" customWidth="1"/>
    <col min="14852" max="14852" width="13.7109375" style="178" customWidth="1"/>
    <col min="14853" max="14855" width="9.7109375" style="178" customWidth="1"/>
    <col min="14856" max="15103" width="16.5703125" style="178"/>
    <col min="15104" max="15105" width="14.28515625" style="178" customWidth="1"/>
    <col min="15106" max="15106" width="25.7109375" style="178" customWidth="1"/>
    <col min="15107" max="15107" width="13.85546875" style="178" customWidth="1"/>
    <col min="15108" max="15108" width="13.7109375" style="178" customWidth="1"/>
    <col min="15109" max="15111" width="9.7109375" style="178" customWidth="1"/>
    <col min="15112" max="15359" width="16.5703125" style="178"/>
    <col min="15360" max="15361" width="14.28515625" style="178" customWidth="1"/>
    <col min="15362" max="15362" width="25.7109375" style="178" customWidth="1"/>
    <col min="15363" max="15363" width="13.85546875" style="178" customWidth="1"/>
    <col min="15364" max="15364" width="13.7109375" style="178" customWidth="1"/>
    <col min="15365" max="15367" width="9.7109375" style="178" customWidth="1"/>
    <col min="15368" max="15615" width="16.5703125" style="178"/>
    <col min="15616" max="15617" width="14.28515625" style="178" customWidth="1"/>
    <col min="15618" max="15618" width="25.7109375" style="178" customWidth="1"/>
    <col min="15619" max="15619" width="13.85546875" style="178" customWidth="1"/>
    <col min="15620" max="15620" width="13.7109375" style="178" customWidth="1"/>
    <col min="15621" max="15623" width="9.7109375" style="178" customWidth="1"/>
    <col min="15624" max="15871" width="16.5703125" style="178"/>
    <col min="15872" max="15873" width="14.28515625" style="178" customWidth="1"/>
    <col min="15874" max="15874" width="25.7109375" style="178" customWidth="1"/>
    <col min="15875" max="15875" width="13.85546875" style="178" customWidth="1"/>
    <col min="15876" max="15876" width="13.7109375" style="178" customWidth="1"/>
    <col min="15877" max="15879" width="9.7109375" style="178" customWidth="1"/>
    <col min="15880" max="16127" width="16.5703125" style="178"/>
    <col min="16128" max="16129" width="14.28515625" style="178" customWidth="1"/>
    <col min="16130" max="16130" width="25.7109375" style="178" customWidth="1"/>
    <col min="16131" max="16131" width="13.85546875" style="178" customWidth="1"/>
    <col min="16132" max="16132" width="13.7109375" style="178" customWidth="1"/>
    <col min="16133" max="16135" width="9.7109375" style="178" customWidth="1"/>
    <col min="16136" max="16384" width="16.5703125" style="178"/>
  </cols>
  <sheetData>
    <row r="1" spans="2:8" ht="15" customHeight="1"/>
    <row r="2" spans="2:8" ht="15" customHeight="1"/>
    <row r="3" spans="2:8" ht="15" customHeight="1"/>
    <row r="4" spans="2:8" ht="15" customHeight="1"/>
    <row r="5" spans="2:8" ht="54" customHeight="1">
      <c r="B5" s="102" t="s">
        <v>221</v>
      </c>
      <c r="C5" s="102"/>
      <c r="D5" s="102"/>
      <c r="E5" s="211"/>
      <c r="F5" s="102" t="s">
        <v>222</v>
      </c>
      <c r="G5" s="102"/>
      <c r="H5" s="102"/>
    </row>
    <row r="6" spans="2:8" ht="30" customHeight="1">
      <c r="B6" s="48"/>
      <c r="C6" s="239" t="str">
        <f>'Cuotas Plazas Autorizadas05'!$C$7</f>
        <v>abril 2012</v>
      </c>
      <c r="D6" s="240" t="s">
        <v>49</v>
      </c>
      <c r="F6" s="48"/>
      <c r="G6" s="239" t="str">
        <f>'Cuotas Plazas Autorizadas05'!$C$7</f>
        <v>abril 2012</v>
      </c>
      <c r="H6" s="240" t="s">
        <v>49</v>
      </c>
    </row>
    <row r="7" spans="2:8" ht="15" customHeight="1">
      <c r="B7" s="212" t="s">
        <v>175</v>
      </c>
      <c r="C7" s="241">
        <v>47088</v>
      </c>
      <c r="D7" s="242">
        <f t="shared" ref="D7:D17" si="0">IFERROR(C7/$C$7,"-")</f>
        <v>1</v>
      </c>
      <c r="F7" s="212" t="s">
        <v>175</v>
      </c>
      <c r="G7" s="241">
        <v>39743</v>
      </c>
      <c r="H7" s="242">
        <f>IFERROR(G7/$G$7,"-")</f>
        <v>1</v>
      </c>
    </row>
    <row r="8" spans="2:8" ht="15" customHeight="1">
      <c r="B8" s="213" t="s">
        <v>147</v>
      </c>
      <c r="C8" s="243">
        <v>33758</v>
      </c>
      <c r="D8" s="244">
        <f t="shared" si="0"/>
        <v>0.71691301393136253</v>
      </c>
      <c r="E8" s="201"/>
      <c r="F8" s="213" t="s">
        <v>147</v>
      </c>
      <c r="G8" s="243">
        <v>16541</v>
      </c>
      <c r="H8" s="244">
        <f t="shared" ref="H8:H31" si="1">IFERROR(G8/$G$7,"-")</f>
        <v>0.41619907908310899</v>
      </c>
    </row>
    <row r="9" spans="2:8" ht="15" customHeight="1">
      <c r="B9" s="62" t="s">
        <v>223</v>
      </c>
      <c r="C9" s="214">
        <v>477</v>
      </c>
      <c r="D9" s="215">
        <f t="shared" si="0"/>
        <v>1.0129969418960244E-2</v>
      </c>
      <c r="E9" s="201"/>
      <c r="F9" s="62" t="s">
        <v>223</v>
      </c>
      <c r="G9" s="214">
        <v>190</v>
      </c>
      <c r="H9" s="215">
        <f t="shared" si="1"/>
        <v>4.7807161009485949E-3</v>
      </c>
    </row>
    <row r="10" spans="2:8" ht="15" customHeight="1">
      <c r="B10" s="62" t="s">
        <v>224</v>
      </c>
      <c r="C10" s="214">
        <v>1155</v>
      </c>
      <c r="D10" s="215">
        <f t="shared" si="0"/>
        <v>2.4528542303771661E-2</v>
      </c>
      <c r="E10" s="201"/>
      <c r="F10" s="62" t="s">
        <v>224</v>
      </c>
      <c r="G10" s="214">
        <v>96</v>
      </c>
      <c r="H10" s="215">
        <f t="shared" si="1"/>
        <v>2.4155197141635006E-3</v>
      </c>
    </row>
    <row r="11" spans="2:8" ht="15" customHeight="1">
      <c r="B11" s="62" t="s">
        <v>225</v>
      </c>
      <c r="C11" s="214">
        <v>8561</v>
      </c>
      <c r="D11" s="215">
        <f t="shared" si="0"/>
        <v>0.18180852871219844</v>
      </c>
      <c r="E11" s="201"/>
      <c r="F11" s="62" t="s">
        <v>225</v>
      </c>
      <c r="G11" s="214">
        <v>4905</v>
      </c>
      <c r="H11" s="215">
        <f t="shared" si="1"/>
        <v>0.12341796039554136</v>
      </c>
    </row>
    <row r="12" spans="2:8" ht="15" customHeight="1">
      <c r="B12" s="62" t="s">
        <v>226</v>
      </c>
      <c r="C12" s="214">
        <v>18133</v>
      </c>
      <c r="D12" s="215">
        <f t="shared" si="0"/>
        <v>0.38508749575263335</v>
      </c>
      <c r="E12" s="201"/>
      <c r="F12" s="62" t="s">
        <v>226</v>
      </c>
      <c r="G12" s="214">
        <v>9739</v>
      </c>
      <c r="H12" s="215">
        <f t="shared" si="1"/>
        <v>0.2450494426691493</v>
      </c>
    </row>
    <row r="13" spans="2:8" ht="15" customHeight="1">
      <c r="B13" s="62" t="s">
        <v>227</v>
      </c>
      <c r="C13" s="214">
        <v>5432</v>
      </c>
      <c r="D13" s="215">
        <f t="shared" si="0"/>
        <v>0.11535847774379884</v>
      </c>
      <c r="E13" s="201"/>
      <c r="F13" s="62" t="s">
        <v>227</v>
      </c>
      <c r="G13" s="214">
        <v>1611</v>
      </c>
      <c r="H13" s="215">
        <f t="shared" si="1"/>
        <v>4.0535440203306246E-2</v>
      </c>
    </row>
    <row r="14" spans="2:8" ht="15" hidden="1" customHeight="1">
      <c r="B14" s="62" t="s">
        <v>228</v>
      </c>
      <c r="C14" s="214" t="s">
        <v>86</v>
      </c>
      <c r="D14" s="215" t="str">
        <f t="shared" si="0"/>
        <v>-</v>
      </c>
      <c r="E14" s="201"/>
      <c r="F14" s="62" t="s">
        <v>228</v>
      </c>
      <c r="G14" s="214" t="s">
        <v>86</v>
      </c>
      <c r="H14" s="215" t="str">
        <f t="shared" si="1"/>
        <v>-</v>
      </c>
    </row>
    <row r="15" spans="2:8" ht="15" customHeight="1">
      <c r="B15" s="213" t="s">
        <v>148</v>
      </c>
      <c r="C15" s="243">
        <v>13294</v>
      </c>
      <c r="D15" s="244">
        <f t="shared" si="0"/>
        <v>0.28232246007475365</v>
      </c>
      <c r="E15" s="201"/>
      <c r="F15" s="213" t="s">
        <v>148</v>
      </c>
      <c r="G15" s="243">
        <v>23182</v>
      </c>
      <c r="H15" s="244">
        <f t="shared" si="1"/>
        <v>0.58329768764310697</v>
      </c>
    </row>
    <row r="16" spans="2:8" ht="15" customHeight="1">
      <c r="B16" s="62" t="s">
        <v>229</v>
      </c>
      <c r="C16" s="214">
        <v>1041</v>
      </c>
      <c r="D16" s="215">
        <f t="shared" si="0"/>
        <v>2.2107543323139654E-2</v>
      </c>
      <c r="E16" s="201"/>
      <c r="F16" s="62" t="s">
        <v>229</v>
      </c>
      <c r="G16" s="214">
        <v>3804</v>
      </c>
      <c r="H16" s="215">
        <f t="shared" si="1"/>
        <v>9.5714968673728709E-2</v>
      </c>
    </row>
    <row r="17" spans="2:10" ht="15" customHeight="1">
      <c r="B17" s="62" t="s">
        <v>230</v>
      </c>
      <c r="C17" s="214">
        <v>5645</v>
      </c>
      <c r="D17" s="215">
        <f t="shared" si="0"/>
        <v>0.11988192320761128</v>
      </c>
      <c r="E17" s="201"/>
      <c r="F17" s="62" t="s">
        <v>230</v>
      </c>
      <c r="G17" s="214">
        <v>5173</v>
      </c>
      <c r="H17" s="215">
        <f t="shared" si="1"/>
        <v>0.13016128626424781</v>
      </c>
    </row>
    <row r="18" spans="2:10" ht="15" customHeight="1">
      <c r="B18" s="62" t="s">
        <v>231</v>
      </c>
      <c r="C18" s="214">
        <v>6604</v>
      </c>
      <c r="D18" s="215">
        <f>IFERROR(C18/$C$7,"-")</f>
        <v>0.14024804621134895</v>
      </c>
      <c r="E18" s="201"/>
      <c r="F18" s="62" t="s">
        <v>231</v>
      </c>
      <c r="G18" s="214">
        <v>13987</v>
      </c>
      <c r="H18" s="215">
        <f t="shared" si="1"/>
        <v>0.35193619002088417</v>
      </c>
    </row>
    <row r="19" spans="2:10" ht="15" hidden="1" customHeight="1">
      <c r="B19" s="62" t="s">
        <v>232</v>
      </c>
      <c r="C19" s="214" t="s">
        <v>86</v>
      </c>
      <c r="D19" s="215" t="str">
        <f t="shared" ref="D19:D31" si="2">IFERROR(C19/$C$7,"-")</f>
        <v>-</v>
      </c>
      <c r="E19" s="201"/>
      <c r="F19" s="62" t="s">
        <v>232</v>
      </c>
      <c r="G19" s="214" t="s">
        <v>86</v>
      </c>
      <c r="H19" s="215" t="str">
        <f t="shared" si="1"/>
        <v>-</v>
      </c>
    </row>
    <row r="20" spans="2:10" ht="15" customHeight="1">
      <c r="B20" s="62" t="s">
        <v>233</v>
      </c>
      <c r="C20" s="214" t="s">
        <v>86</v>
      </c>
      <c r="D20" s="215" t="str">
        <f t="shared" si="2"/>
        <v>-</v>
      </c>
      <c r="E20" s="201"/>
      <c r="F20" s="62" t="s">
        <v>233</v>
      </c>
      <c r="G20" s="214">
        <v>218</v>
      </c>
      <c r="H20" s="215">
        <f t="shared" si="1"/>
        <v>5.4852426842462824E-3</v>
      </c>
    </row>
    <row r="21" spans="2:10" ht="15" customHeight="1">
      <c r="B21" s="62" t="s">
        <v>228</v>
      </c>
      <c r="C21" s="245">
        <v>4</v>
      </c>
      <c r="D21" s="215">
        <f t="shared" si="2"/>
        <v>8.4947332653754679E-5</v>
      </c>
      <c r="E21" s="201"/>
      <c r="F21" s="62" t="s">
        <v>228</v>
      </c>
      <c r="G21" s="245" t="s">
        <v>86</v>
      </c>
      <c r="H21" s="215" t="str">
        <f t="shared" si="1"/>
        <v>-</v>
      </c>
    </row>
    <row r="22" spans="2:10" ht="15" customHeight="1">
      <c r="B22" s="213" t="s">
        <v>177</v>
      </c>
      <c r="C22" s="246">
        <v>22</v>
      </c>
      <c r="D22" s="244">
        <f t="shared" si="2"/>
        <v>4.6721032959565071E-4</v>
      </c>
      <c r="E22" s="201"/>
      <c r="F22" s="213" t="s">
        <v>177</v>
      </c>
      <c r="G22" s="246">
        <v>0</v>
      </c>
      <c r="H22" s="244">
        <f t="shared" si="1"/>
        <v>0</v>
      </c>
    </row>
    <row r="23" spans="2:10" ht="15" customHeight="1">
      <c r="B23" s="62" t="s">
        <v>234</v>
      </c>
      <c r="C23" s="214">
        <v>22</v>
      </c>
      <c r="D23" s="215">
        <f t="shared" si="2"/>
        <v>4.6721032959565071E-4</v>
      </c>
      <c r="E23" s="201"/>
      <c r="F23" s="62" t="s">
        <v>234</v>
      </c>
      <c r="G23" s="214" t="s">
        <v>86</v>
      </c>
      <c r="H23" s="215" t="str">
        <f t="shared" si="1"/>
        <v>-</v>
      </c>
    </row>
    <row r="24" spans="2:10" ht="15" hidden="1" customHeight="1">
      <c r="B24" s="62" t="s">
        <v>235</v>
      </c>
      <c r="C24" s="214" t="s">
        <v>86</v>
      </c>
      <c r="D24" s="215" t="str">
        <f t="shared" si="2"/>
        <v>-</v>
      </c>
      <c r="E24" s="201"/>
      <c r="F24" s="62" t="s">
        <v>235</v>
      </c>
      <c r="G24" s="214" t="s">
        <v>86</v>
      </c>
      <c r="H24" s="215" t="str">
        <f t="shared" si="1"/>
        <v>-</v>
      </c>
    </row>
    <row r="25" spans="2:10" ht="15" hidden="1" customHeight="1">
      <c r="B25" s="62" t="s">
        <v>228</v>
      </c>
      <c r="C25" s="214">
        <v>0</v>
      </c>
      <c r="D25" s="215">
        <f t="shared" si="2"/>
        <v>0</v>
      </c>
      <c r="E25" s="201"/>
      <c r="F25" s="62" t="s">
        <v>228</v>
      </c>
      <c r="G25" s="214" t="s">
        <v>86</v>
      </c>
      <c r="H25" s="215" t="str">
        <f t="shared" si="1"/>
        <v>-</v>
      </c>
    </row>
    <row r="26" spans="2:10" ht="15" customHeight="1">
      <c r="B26" s="213" t="s">
        <v>178</v>
      </c>
      <c r="C26" s="243">
        <v>14</v>
      </c>
      <c r="D26" s="244">
        <f t="shared" si="2"/>
        <v>2.9731566428814135E-4</v>
      </c>
      <c r="E26" s="201"/>
      <c r="F26" s="213" t="s">
        <v>178</v>
      </c>
      <c r="G26" s="243">
        <v>20</v>
      </c>
      <c r="H26" s="244">
        <f t="shared" si="1"/>
        <v>5.0323327378406265E-4</v>
      </c>
    </row>
    <row r="27" spans="2:10" ht="15" hidden="1" customHeight="1">
      <c r="B27" s="62" t="s">
        <v>236</v>
      </c>
      <c r="C27" s="245" t="s">
        <v>86</v>
      </c>
      <c r="D27" s="215" t="str">
        <f t="shared" si="2"/>
        <v>-</v>
      </c>
      <c r="E27" s="201"/>
      <c r="F27" s="62" t="s">
        <v>236</v>
      </c>
      <c r="G27" s="245" t="s">
        <v>86</v>
      </c>
      <c r="H27" s="215" t="str">
        <f t="shared" si="1"/>
        <v>-</v>
      </c>
    </row>
    <row r="28" spans="2:10" ht="15" hidden="1" customHeight="1">
      <c r="B28" s="62" t="s">
        <v>237</v>
      </c>
      <c r="C28" s="245" t="s">
        <v>86</v>
      </c>
      <c r="D28" s="215" t="str">
        <f t="shared" si="2"/>
        <v>-</v>
      </c>
      <c r="E28" s="201"/>
      <c r="F28" s="62" t="s">
        <v>237</v>
      </c>
      <c r="G28" s="245" t="s">
        <v>86</v>
      </c>
      <c r="H28" s="215" t="str">
        <f t="shared" si="1"/>
        <v>-</v>
      </c>
    </row>
    <row r="29" spans="2:10" ht="15" customHeight="1">
      <c r="B29" s="62" t="s">
        <v>238</v>
      </c>
      <c r="C29" s="245">
        <v>5</v>
      </c>
      <c r="D29" s="215">
        <f t="shared" si="2"/>
        <v>1.0618416581719333E-4</v>
      </c>
      <c r="E29" s="216"/>
      <c r="F29" s="62" t="s">
        <v>238</v>
      </c>
      <c r="G29" s="245" t="s">
        <v>86</v>
      </c>
      <c r="H29" s="215" t="str">
        <f t="shared" si="1"/>
        <v>-</v>
      </c>
    </row>
    <row r="30" spans="2:10" ht="15" customHeight="1">
      <c r="B30" s="62" t="s">
        <v>239</v>
      </c>
      <c r="C30" s="245">
        <v>9</v>
      </c>
      <c r="D30" s="215">
        <f t="shared" si="2"/>
        <v>1.9113149847094801E-4</v>
      </c>
      <c r="E30" s="216"/>
      <c r="F30" s="62" t="s">
        <v>239</v>
      </c>
      <c r="G30" s="245">
        <v>20</v>
      </c>
      <c r="H30" s="215">
        <f t="shared" si="1"/>
        <v>5.0323327378406265E-4</v>
      </c>
    </row>
    <row r="31" spans="2:10" ht="15" customHeight="1" thickBot="1">
      <c r="B31" s="62" t="s">
        <v>228</v>
      </c>
      <c r="C31" s="245">
        <v>0</v>
      </c>
      <c r="D31" s="215">
        <f t="shared" si="2"/>
        <v>0</v>
      </c>
      <c r="E31" s="201"/>
      <c r="F31" s="62" t="s">
        <v>228</v>
      </c>
      <c r="G31" s="245" t="s">
        <v>86</v>
      </c>
      <c r="H31" s="215" t="str">
        <f t="shared" si="1"/>
        <v>-</v>
      </c>
    </row>
    <row r="32" spans="2:10" ht="40.5" customHeight="1" thickBot="1">
      <c r="B32" s="63" t="s">
        <v>240</v>
      </c>
      <c r="C32" s="63"/>
      <c r="D32" s="63"/>
      <c r="E32" s="201"/>
      <c r="F32" s="63" t="s">
        <v>240</v>
      </c>
      <c r="G32" s="63"/>
      <c r="H32" s="63"/>
      <c r="J32" s="41" t="s">
        <v>45</v>
      </c>
    </row>
    <row r="33" spans="2:8" ht="15" customHeight="1">
      <c r="C33" s="247"/>
      <c r="D33" s="247"/>
      <c r="E33" s="201"/>
      <c r="F33" s="201"/>
      <c r="G33" s="247"/>
    </row>
    <row r="34" spans="2:8" ht="54" customHeight="1">
      <c r="B34" s="102" t="s">
        <v>241</v>
      </c>
      <c r="C34" s="102"/>
      <c r="D34" s="102"/>
      <c r="E34" s="211"/>
      <c r="F34" s="102" t="s">
        <v>242</v>
      </c>
      <c r="G34" s="102"/>
      <c r="H34" s="102"/>
    </row>
    <row r="35" spans="2:8" ht="30" customHeight="1">
      <c r="B35" s="48"/>
      <c r="C35" s="239" t="str">
        <f>'Cuotas Plazas Autorizadas05'!$C$7</f>
        <v>abril 2012</v>
      </c>
      <c r="D35" s="240" t="s">
        <v>49</v>
      </c>
      <c r="F35" s="48"/>
      <c r="G35" s="239" t="str">
        <f>'Cuotas Plazas Autorizadas05'!$C$7</f>
        <v>abril 2012</v>
      </c>
      <c r="H35" s="240" t="s">
        <v>49</v>
      </c>
    </row>
    <row r="36" spans="2:8" ht="15" customHeight="1">
      <c r="B36" s="212" t="s">
        <v>175</v>
      </c>
      <c r="C36" s="241">
        <v>21973</v>
      </c>
      <c r="D36" s="242">
        <f>IFERROR(C36/$C$36,"-")</f>
        <v>1</v>
      </c>
      <c r="F36" s="212" t="s">
        <v>175</v>
      </c>
      <c r="G36" s="241">
        <v>2543</v>
      </c>
      <c r="H36" s="242">
        <f>IFERROR(G36/$G$36,"-")</f>
        <v>1</v>
      </c>
    </row>
    <row r="37" spans="2:8" ht="15" customHeight="1">
      <c r="B37" s="213" t="s">
        <v>147</v>
      </c>
      <c r="C37" s="243">
        <v>15960</v>
      </c>
      <c r="D37" s="244">
        <f t="shared" ref="D37:D60" si="3">IFERROR(C37/$C$36,"-")</f>
        <v>0.72634597005415735</v>
      </c>
      <c r="E37" s="201"/>
      <c r="F37" s="213" t="s">
        <v>147</v>
      </c>
      <c r="G37" s="243">
        <v>2529</v>
      </c>
      <c r="H37" s="244">
        <f t="shared" ref="H37:H60" si="4">IFERROR(G37/$G$36,"-")</f>
        <v>0.99449469130947699</v>
      </c>
    </row>
    <row r="38" spans="2:8" ht="15" customHeight="1">
      <c r="B38" s="62" t="s">
        <v>223</v>
      </c>
      <c r="C38" s="214">
        <v>145</v>
      </c>
      <c r="D38" s="215">
        <f t="shared" si="3"/>
        <v>6.599007873299049E-3</v>
      </c>
      <c r="E38" s="201"/>
      <c r="F38" s="62" t="s">
        <v>223</v>
      </c>
      <c r="G38" s="214">
        <v>218</v>
      </c>
      <c r="H38" s="215">
        <f t="shared" si="4"/>
        <v>8.5725521038143931E-2</v>
      </c>
    </row>
    <row r="39" spans="2:8" ht="15" customHeight="1">
      <c r="B39" s="62" t="s">
        <v>224</v>
      </c>
      <c r="C39" s="214">
        <v>317</v>
      </c>
      <c r="D39" s="215">
        <f t="shared" si="3"/>
        <v>1.4426796523005507E-2</v>
      </c>
      <c r="E39" s="201"/>
      <c r="F39" s="62" t="s">
        <v>224</v>
      </c>
      <c r="G39" s="214">
        <v>680</v>
      </c>
      <c r="H39" s="215">
        <f t="shared" si="4"/>
        <v>0.26740070782540309</v>
      </c>
    </row>
    <row r="40" spans="2:8" ht="15" customHeight="1">
      <c r="B40" s="62" t="s">
        <v>225</v>
      </c>
      <c r="C40" s="214">
        <v>3163</v>
      </c>
      <c r="D40" s="215">
        <f t="shared" si="3"/>
        <v>0.14394939243617166</v>
      </c>
      <c r="E40" s="201"/>
      <c r="F40" s="62" t="s">
        <v>225</v>
      </c>
      <c r="G40" s="214">
        <v>907</v>
      </c>
      <c r="H40" s="215">
        <f t="shared" si="4"/>
        <v>0.35666535587888321</v>
      </c>
    </row>
    <row r="41" spans="2:8" ht="15" customHeight="1">
      <c r="B41" s="62" t="s">
        <v>226</v>
      </c>
      <c r="C41" s="214">
        <v>11241</v>
      </c>
      <c r="D41" s="215">
        <f t="shared" si="3"/>
        <v>0.51158239657761795</v>
      </c>
      <c r="E41" s="201"/>
      <c r="F41" s="62" t="s">
        <v>226</v>
      </c>
      <c r="G41" s="214">
        <v>408</v>
      </c>
      <c r="H41" s="215">
        <f t="shared" si="4"/>
        <v>0.16044042469524183</v>
      </c>
    </row>
    <row r="42" spans="2:8" ht="15" customHeight="1">
      <c r="B42" s="62" t="s">
        <v>227</v>
      </c>
      <c r="C42" s="214">
        <v>1094</v>
      </c>
      <c r="D42" s="215">
        <f t="shared" si="3"/>
        <v>4.9788376644063166E-2</v>
      </c>
      <c r="E42" s="201"/>
      <c r="F42" s="62" t="s">
        <v>227</v>
      </c>
      <c r="G42" s="214">
        <v>316</v>
      </c>
      <c r="H42" s="215">
        <f t="shared" si="4"/>
        <v>0.12426268187180496</v>
      </c>
    </row>
    <row r="43" spans="2:8" ht="15" customHeight="1">
      <c r="B43" s="62" t="s">
        <v>228</v>
      </c>
      <c r="C43" s="214" t="s">
        <v>86</v>
      </c>
      <c r="D43" s="215" t="str">
        <f t="shared" si="3"/>
        <v>-</v>
      </c>
      <c r="E43" s="201"/>
      <c r="F43" s="62" t="s">
        <v>228</v>
      </c>
      <c r="G43" s="214" t="s">
        <v>86</v>
      </c>
      <c r="H43" s="215" t="str">
        <f t="shared" si="4"/>
        <v>-</v>
      </c>
    </row>
    <row r="44" spans="2:8" ht="15" customHeight="1">
      <c r="B44" s="213" t="s">
        <v>148</v>
      </c>
      <c r="C44" s="243">
        <v>6013</v>
      </c>
      <c r="D44" s="244">
        <f t="shared" si="3"/>
        <v>0.27365402994584265</v>
      </c>
      <c r="E44" s="201"/>
      <c r="F44" s="213" t="s">
        <v>148</v>
      </c>
      <c r="G44" s="243">
        <v>6</v>
      </c>
      <c r="H44" s="244">
        <f t="shared" si="4"/>
        <v>2.3594180102241447E-3</v>
      </c>
    </row>
    <row r="45" spans="2:8" ht="15" customHeight="1">
      <c r="B45" s="62" t="s">
        <v>229</v>
      </c>
      <c r="C45" s="214">
        <v>182</v>
      </c>
      <c r="D45" s="215">
        <f t="shared" si="3"/>
        <v>8.2828926409684606E-3</v>
      </c>
      <c r="E45" s="201"/>
      <c r="F45" s="62" t="s">
        <v>229</v>
      </c>
      <c r="G45" s="214" t="s">
        <v>86</v>
      </c>
      <c r="H45" s="215" t="str">
        <f t="shared" si="4"/>
        <v>-</v>
      </c>
    </row>
    <row r="46" spans="2:8" ht="15" customHeight="1">
      <c r="B46" s="62" t="s">
        <v>230</v>
      </c>
      <c r="C46" s="214">
        <v>722</v>
      </c>
      <c r="D46" s="215">
        <f t="shared" si="3"/>
        <v>3.2858508169116646E-2</v>
      </c>
      <c r="E46" s="201"/>
      <c r="F46" s="62" t="s">
        <v>230</v>
      </c>
      <c r="G46" s="214" t="s">
        <v>86</v>
      </c>
      <c r="H46" s="215" t="str">
        <f t="shared" si="4"/>
        <v>-</v>
      </c>
    </row>
    <row r="47" spans="2:8" ht="15" customHeight="1">
      <c r="B47" s="62" t="s">
        <v>231</v>
      </c>
      <c r="C47" s="214">
        <v>5109</v>
      </c>
      <c r="D47" s="215">
        <f t="shared" si="3"/>
        <v>0.23251262913575751</v>
      </c>
      <c r="E47" s="201"/>
      <c r="F47" s="62" t="s">
        <v>231</v>
      </c>
      <c r="G47" s="214" t="s">
        <v>86</v>
      </c>
      <c r="H47" s="215" t="str">
        <f t="shared" si="4"/>
        <v>-</v>
      </c>
    </row>
    <row r="48" spans="2:8" ht="15" customHeight="1">
      <c r="B48" s="62" t="s">
        <v>232</v>
      </c>
      <c r="C48" s="214" t="s">
        <v>86</v>
      </c>
      <c r="D48" s="215" t="str">
        <f t="shared" si="3"/>
        <v>-</v>
      </c>
      <c r="E48" s="201"/>
      <c r="F48" s="62" t="s">
        <v>232</v>
      </c>
      <c r="G48" s="214" t="s">
        <v>86</v>
      </c>
      <c r="H48" s="215" t="str">
        <f t="shared" si="4"/>
        <v>-</v>
      </c>
    </row>
    <row r="49" spans="2:8" ht="15" customHeight="1">
      <c r="B49" s="62" t="s">
        <v>233</v>
      </c>
      <c r="C49" s="214" t="s">
        <v>86</v>
      </c>
      <c r="D49" s="215" t="str">
        <f t="shared" si="3"/>
        <v>-</v>
      </c>
      <c r="E49" s="201"/>
      <c r="F49" s="62" t="s">
        <v>233</v>
      </c>
      <c r="G49" s="214" t="s">
        <v>86</v>
      </c>
      <c r="H49" s="215" t="str">
        <f t="shared" si="4"/>
        <v>-</v>
      </c>
    </row>
    <row r="50" spans="2:8" ht="15" customHeight="1">
      <c r="B50" s="62" t="s">
        <v>228</v>
      </c>
      <c r="C50" s="245" t="s">
        <v>86</v>
      </c>
      <c r="D50" s="215" t="str">
        <f t="shared" si="3"/>
        <v>-</v>
      </c>
      <c r="E50" s="201"/>
      <c r="F50" s="62" t="s">
        <v>228</v>
      </c>
      <c r="G50" s="245">
        <v>6</v>
      </c>
      <c r="H50" s="215">
        <f t="shared" si="4"/>
        <v>2.3594180102241447E-3</v>
      </c>
    </row>
    <row r="51" spans="2:8" ht="15" customHeight="1">
      <c r="B51" s="213" t="s">
        <v>177</v>
      </c>
      <c r="C51" s="246">
        <v>0</v>
      </c>
      <c r="D51" s="244">
        <f t="shared" si="3"/>
        <v>0</v>
      </c>
      <c r="E51" s="201"/>
      <c r="F51" s="213" t="s">
        <v>177</v>
      </c>
      <c r="G51" s="246">
        <v>0</v>
      </c>
      <c r="H51" s="244">
        <f t="shared" si="4"/>
        <v>0</v>
      </c>
    </row>
    <row r="52" spans="2:8" ht="15" customHeight="1">
      <c r="B52" s="62" t="s">
        <v>234</v>
      </c>
      <c r="C52" s="214" t="s">
        <v>86</v>
      </c>
      <c r="D52" s="215" t="str">
        <f t="shared" si="3"/>
        <v>-</v>
      </c>
      <c r="E52" s="201"/>
      <c r="F52" s="62" t="s">
        <v>234</v>
      </c>
      <c r="G52" s="214" t="s">
        <v>86</v>
      </c>
      <c r="H52" s="215" t="str">
        <f t="shared" si="4"/>
        <v>-</v>
      </c>
    </row>
    <row r="53" spans="2:8" ht="15" customHeight="1">
      <c r="B53" s="62" t="s">
        <v>235</v>
      </c>
      <c r="C53" s="214" t="s">
        <v>86</v>
      </c>
      <c r="D53" s="215" t="str">
        <f t="shared" si="3"/>
        <v>-</v>
      </c>
      <c r="E53" s="201"/>
      <c r="F53" s="62" t="s">
        <v>235</v>
      </c>
      <c r="G53" s="214" t="s">
        <v>86</v>
      </c>
      <c r="H53" s="215" t="str">
        <f t="shared" si="4"/>
        <v>-</v>
      </c>
    </row>
    <row r="54" spans="2:8" ht="15" customHeight="1">
      <c r="B54" s="62" t="s">
        <v>228</v>
      </c>
      <c r="C54" s="214" t="s">
        <v>86</v>
      </c>
      <c r="D54" s="215" t="str">
        <f t="shared" si="3"/>
        <v>-</v>
      </c>
      <c r="E54" s="201"/>
      <c r="F54" s="62" t="s">
        <v>228</v>
      </c>
      <c r="G54" s="214">
        <v>0</v>
      </c>
      <c r="H54" s="215">
        <f t="shared" si="4"/>
        <v>0</v>
      </c>
    </row>
    <row r="55" spans="2:8" ht="15" customHeight="1">
      <c r="B55" s="213" t="s">
        <v>178</v>
      </c>
      <c r="C55" s="243">
        <v>0</v>
      </c>
      <c r="D55" s="244">
        <f t="shared" si="3"/>
        <v>0</v>
      </c>
      <c r="E55" s="201"/>
      <c r="F55" s="213" t="s">
        <v>178</v>
      </c>
      <c r="G55" s="243">
        <v>8</v>
      </c>
      <c r="H55" s="244">
        <f t="shared" si="4"/>
        <v>3.1458906802988595E-3</v>
      </c>
    </row>
    <row r="56" spans="2:8" ht="15" customHeight="1">
      <c r="B56" s="62" t="s">
        <v>236</v>
      </c>
      <c r="C56" s="245" t="s">
        <v>86</v>
      </c>
      <c r="D56" s="215" t="str">
        <f t="shared" si="3"/>
        <v>-</v>
      </c>
      <c r="E56" s="201"/>
      <c r="F56" s="62" t="s">
        <v>236</v>
      </c>
      <c r="G56" s="245">
        <v>8</v>
      </c>
      <c r="H56" s="215">
        <f t="shared" si="4"/>
        <v>3.1458906802988595E-3</v>
      </c>
    </row>
    <row r="57" spans="2:8" ht="15" customHeight="1">
      <c r="B57" s="62" t="s">
        <v>237</v>
      </c>
      <c r="C57" s="245" t="s">
        <v>86</v>
      </c>
      <c r="D57" s="215" t="str">
        <f t="shared" si="3"/>
        <v>-</v>
      </c>
      <c r="E57" s="201"/>
      <c r="F57" s="62" t="s">
        <v>237</v>
      </c>
      <c r="G57" s="245" t="s">
        <v>86</v>
      </c>
      <c r="H57" s="215" t="str">
        <f t="shared" si="4"/>
        <v>-</v>
      </c>
    </row>
    <row r="58" spans="2:8" ht="15" customHeight="1">
      <c r="B58" s="62" t="s">
        <v>238</v>
      </c>
      <c r="C58" s="245" t="s">
        <v>86</v>
      </c>
      <c r="D58" s="215" t="str">
        <f t="shared" si="3"/>
        <v>-</v>
      </c>
      <c r="E58" s="216"/>
      <c r="F58" s="62" t="s">
        <v>238</v>
      </c>
      <c r="G58" s="245" t="s">
        <v>86</v>
      </c>
      <c r="H58" s="215" t="str">
        <f t="shared" si="4"/>
        <v>-</v>
      </c>
    </row>
    <row r="59" spans="2:8" ht="15" customHeight="1">
      <c r="B59" s="62" t="s">
        <v>239</v>
      </c>
      <c r="C59" s="245" t="s">
        <v>86</v>
      </c>
      <c r="D59" s="215" t="str">
        <f t="shared" si="3"/>
        <v>-</v>
      </c>
      <c r="E59" s="216"/>
      <c r="F59" s="62" t="s">
        <v>239</v>
      </c>
      <c r="G59" s="245" t="s">
        <v>86</v>
      </c>
      <c r="H59" s="215" t="str">
        <f t="shared" si="4"/>
        <v>-</v>
      </c>
    </row>
    <row r="60" spans="2:8" ht="15" customHeight="1">
      <c r="B60" s="62" t="s">
        <v>228</v>
      </c>
      <c r="C60" s="245" t="s">
        <v>86</v>
      </c>
      <c r="D60" s="215" t="str">
        <f t="shared" si="3"/>
        <v>-</v>
      </c>
      <c r="E60" s="201"/>
      <c r="F60" s="62" t="s">
        <v>228</v>
      </c>
      <c r="G60" s="245">
        <v>0</v>
      </c>
      <c r="H60" s="215">
        <f t="shared" si="4"/>
        <v>0</v>
      </c>
    </row>
    <row r="61" spans="2:8" ht="40.5" customHeight="1">
      <c r="B61" s="63" t="s">
        <v>240</v>
      </c>
      <c r="C61" s="63"/>
      <c r="D61" s="63"/>
      <c r="E61" s="201"/>
      <c r="F61" s="63" t="s">
        <v>240</v>
      </c>
      <c r="G61" s="63"/>
      <c r="H61" s="63"/>
    </row>
    <row r="63" spans="2:8" ht="54" customHeight="1">
      <c r="B63" s="102" t="s">
        <v>243</v>
      </c>
      <c r="C63" s="102"/>
      <c r="D63" s="102"/>
    </row>
    <row r="64" spans="2:8" ht="30" customHeight="1">
      <c r="B64" s="48"/>
      <c r="C64" s="239" t="str">
        <f>'Cuotas Plazas Autorizadas05'!$C$7</f>
        <v>abril 2012</v>
      </c>
      <c r="D64" s="240" t="s">
        <v>49</v>
      </c>
    </row>
    <row r="65" spans="2:4" ht="15" customHeight="1">
      <c r="B65" s="212" t="s">
        <v>175</v>
      </c>
      <c r="C65" s="241">
        <v>134199</v>
      </c>
      <c r="D65" s="242">
        <f>IFERROR(C65/$C$65,"-")</f>
        <v>1</v>
      </c>
    </row>
    <row r="66" spans="2:4" ht="15" customHeight="1">
      <c r="B66" s="213" t="s">
        <v>147</v>
      </c>
      <c r="C66" s="243">
        <v>82109</v>
      </c>
      <c r="D66" s="244">
        <f t="shared" ref="D66:D89" si="5">IFERROR(C66/$C$65,"-")</f>
        <v>0.61184509571606349</v>
      </c>
    </row>
    <row r="67" spans="2:4" ht="15" customHeight="1">
      <c r="B67" s="62" t="s">
        <v>223</v>
      </c>
      <c r="C67" s="214">
        <v>1374</v>
      </c>
      <c r="D67" s="215">
        <f t="shared" si="5"/>
        <v>1.0238526367558625E-2</v>
      </c>
    </row>
    <row r="68" spans="2:4" ht="15" customHeight="1">
      <c r="B68" s="62" t="s">
        <v>224</v>
      </c>
      <c r="C68" s="214">
        <v>2500</v>
      </c>
      <c r="D68" s="215">
        <f t="shared" si="5"/>
        <v>1.8629050887115403E-2</v>
      </c>
    </row>
    <row r="69" spans="2:4" ht="15" customHeight="1">
      <c r="B69" s="62" t="s">
        <v>225</v>
      </c>
      <c r="C69" s="214">
        <v>19662</v>
      </c>
      <c r="D69" s="215">
        <f t="shared" si="5"/>
        <v>0.14651375941698522</v>
      </c>
    </row>
    <row r="70" spans="2:4" ht="15" customHeight="1">
      <c r="B70" s="62" t="s">
        <v>226</v>
      </c>
      <c r="C70" s="214">
        <v>46788</v>
      </c>
      <c r="D70" s="215">
        <f t="shared" si="5"/>
        <v>0.34864641316254219</v>
      </c>
    </row>
    <row r="71" spans="2:4" ht="15" customHeight="1">
      <c r="B71" s="62" t="s">
        <v>227</v>
      </c>
      <c r="C71" s="214">
        <v>11785</v>
      </c>
      <c r="D71" s="215">
        <f t="shared" si="5"/>
        <v>8.7817345881862005E-2</v>
      </c>
    </row>
    <row r="72" spans="2:4" ht="15" customHeight="1">
      <c r="B72" s="62" t="s">
        <v>228</v>
      </c>
      <c r="C72" s="214" t="s">
        <v>86</v>
      </c>
      <c r="D72" s="215" t="str">
        <f t="shared" si="5"/>
        <v>-</v>
      </c>
    </row>
    <row r="73" spans="2:4" ht="15" customHeight="1">
      <c r="B73" s="213" t="s">
        <v>176</v>
      </c>
      <c r="C73" s="243">
        <v>50781</v>
      </c>
      <c r="D73" s="244">
        <f t="shared" si="5"/>
        <v>0.3784007332394429</v>
      </c>
    </row>
    <row r="74" spans="2:4" ht="15" customHeight="1">
      <c r="B74" s="62" t="s">
        <v>229</v>
      </c>
      <c r="C74" s="214">
        <v>7622</v>
      </c>
      <c r="D74" s="215">
        <f t="shared" si="5"/>
        <v>5.6796250344637443E-2</v>
      </c>
    </row>
    <row r="75" spans="2:4" ht="15" customHeight="1">
      <c r="B75" s="62" t="s">
        <v>230</v>
      </c>
      <c r="C75" s="214">
        <v>15079</v>
      </c>
      <c r="D75" s="215">
        <f t="shared" si="5"/>
        <v>0.11236298333072527</v>
      </c>
    </row>
    <row r="76" spans="2:4" ht="15" customHeight="1">
      <c r="B76" s="62" t="s">
        <v>231</v>
      </c>
      <c r="C76" s="214">
        <v>27776</v>
      </c>
      <c r="D76" s="215">
        <f t="shared" si="5"/>
        <v>0.20697620697620697</v>
      </c>
    </row>
    <row r="77" spans="2:4" ht="15" customHeight="1">
      <c r="B77" s="62" t="s">
        <v>232</v>
      </c>
      <c r="C77" s="214" t="s">
        <v>86</v>
      </c>
      <c r="D77" s="215" t="str">
        <f t="shared" si="5"/>
        <v>-</v>
      </c>
    </row>
    <row r="78" spans="2:4" ht="15" customHeight="1">
      <c r="B78" s="62" t="s">
        <v>233</v>
      </c>
      <c r="C78" s="214">
        <v>218</v>
      </c>
      <c r="D78" s="215">
        <f t="shared" si="5"/>
        <v>1.6244532373564631E-3</v>
      </c>
    </row>
    <row r="79" spans="2:4" ht="15" customHeight="1">
      <c r="B79" s="62" t="s">
        <v>228</v>
      </c>
      <c r="C79" s="245">
        <v>86</v>
      </c>
      <c r="D79" s="215">
        <f t="shared" si="5"/>
        <v>6.4083935051676983E-4</v>
      </c>
    </row>
    <row r="80" spans="2:4" ht="15" customHeight="1">
      <c r="B80" s="213" t="s">
        <v>177</v>
      </c>
      <c r="C80" s="246">
        <v>511</v>
      </c>
      <c r="D80" s="244">
        <f t="shared" si="5"/>
        <v>3.8077780013263886E-3</v>
      </c>
    </row>
    <row r="81" spans="2:4" ht="15" customHeight="1">
      <c r="B81" s="62" t="s">
        <v>234</v>
      </c>
      <c r="C81" s="214">
        <v>173</v>
      </c>
      <c r="D81" s="215">
        <f t="shared" si="5"/>
        <v>1.2891303213883858E-3</v>
      </c>
    </row>
    <row r="82" spans="2:4" ht="15" customHeight="1">
      <c r="B82" s="62" t="s">
        <v>235</v>
      </c>
      <c r="C82" s="214">
        <v>338</v>
      </c>
      <c r="D82" s="215">
        <f t="shared" si="5"/>
        <v>2.5186476799380023E-3</v>
      </c>
    </row>
    <row r="83" spans="2:4" ht="15" customHeight="1">
      <c r="B83" s="62" t="s">
        <v>228</v>
      </c>
      <c r="C83" s="214" t="s">
        <v>86</v>
      </c>
      <c r="D83" s="215" t="str">
        <f t="shared" si="5"/>
        <v>-</v>
      </c>
    </row>
    <row r="84" spans="2:4" ht="15" customHeight="1">
      <c r="B84" s="213" t="s">
        <v>178</v>
      </c>
      <c r="C84" s="243">
        <v>798</v>
      </c>
      <c r="D84" s="244">
        <f t="shared" si="5"/>
        <v>5.9463930431672366E-3</v>
      </c>
    </row>
    <row r="85" spans="2:4" ht="15" customHeight="1">
      <c r="B85" s="62" t="s">
        <v>236</v>
      </c>
      <c r="C85" s="245">
        <v>62</v>
      </c>
      <c r="D85" s="215">
        <f t="shared" si="5"/>
        <v>4.6200046200046198E-4</v>
      </c>
    </row>
    <row r="86" spans="2:4" ht="15" customHeight="1">
      <c r="B86" s="62" t="s">
        <v>237</v>
      </c>
      <c r="C86" s="245">
        <v>39</v>
      </c>
      <c r="D86" s="215">
        <f t="shared" si="5"/>
        <v>2.906131938390003E-4</v>
      </c>
    </row>
    <row r="87" spans="2:4" ht="15" customHeight="1">
      <c r="B87" s="62" t="s">
        <v>238</v>
      </c>
      <c r="C87" s="245">
        <v>288</v>
      </c>
      <c r="D87" s="215">
        <f t="shared" si="5"/>
        <v>2.1460666621956944E-3</v>
      </c>
    </row>
    <row r="88" spans="2:4" ht="15" customHeight="1">
      <c r="B88" s="62" t="s">
        <v>239</v>
      </c>
      <c r="C88" s="245">
        <v>391</v>
      </c>
      <c r="D88" s="215">
        <f t="shared" si="5"/>
        <v>2.913583558744849E-3</v>
      </c>
    </row>
    <row r="89" spans="2:4" ht="15" customHeight="1">
      <c r="B89" s="62" t="s">
        <v>228</v>
      </c>
      <c r="C89" s="245" t="s">
        <v>86</v>
      </c>
      <c r="D89" s="215" t="str">
        <f t="shared" si="5"/>
        <v>-</v>
      </c>
    </row>
    <row r="90" spans="2:4" ht="40.5" customHeight="1">
      <c r="B90" s="63" t="s">
        <v>240</v>
      </c>
      <c r="C90" s="63"/>
      <c r="D90" s="63"/>
    </row>
  </sheetData>
  <mergeCells count="10">
    <mergeCell ref="B61:D61"/>
    <mergeCell ref="F61:H61"/>
    <mergeCell ref="B63:D63"/>
    <mergeCell ref="B90:D90"/>
    <mergeCell ref="B5:D5"/>
    <mergeCell ref="F5:H5"/>
    <mergeCell ref="B32:D32"/>
    <mergeCell ref="F32:H32"/>
    <mergeCell ref="B34:D34"/>
    <mergeCell ref="F34:H34"/>
  </mergeCells>
  <hyperlinks>
    <hyperlink ref="J32" location="'Gráfica Distrib Plazas Autoriza'!Área_de_impresión" tooltip="Ir a Gráfica" display="Gráfica"/>
  </hyperlinks>
  <printOptions horizontalCentered="1" verticalCentered="1"/>
  <pageMargins left="0.78740157480314965" right="0.78740157480314965" top="0.39370078740157483" bottom="0.39370078740157483" header="0" footer="0.19685039370078741"/>
  <pageSetup paperSize="9" scale="55" orientation="portrait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61" min="1" max="7" man="1"/>
  </row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67">
    <tabColor rgb="FF000099"/>
    <pageSetUpPr autoPageBreaks="0" fitToPage="1"/>
  </sheetPr>
  <dimension ref="B4:R65"/>
  <sheetViews>
    <sheetView showGridLines="0" showRowColHeaders="0" showOutlineSymbols="0" zoomScaleNormal="100" workbookViewId="0">
      <selection activeCell="I20" sqref="I20"/>
    </sheetView>
  </sheetViews>
  <sheetFormatPr baseColWidth="10" defaultRowHeight="12.75"/>
  <cols>
    <col min="1" max="1" width="15.7109375" style="2" customWidth="1"/>
    <col min="2" max="15" width="11.85546875" style="2" customWidth="1"/>
    <col min="16" max="256" width="11.42578125" style="2"/>
    <col min="257" max="257" width="15.7109375" style="2" customWidth="1"/>
    <col min="258" max="263" width="11.42578125" style="2"/>
    <col min="264" max="264" width="5.7109375" style="2" customWidth="1"/>
    <col min="265" max="512" width="11.42578125" style="2"/>
    <col min="513" max="513" width="15.7109375" style="2" customWidth="1"/>
    <col min="514" max="519" width="11.42578125" style="2"/>
    <col min="520" max="520" width="5.7109375" style="2" customWidth="1"/>
    <col min="521" max="768" width="11.42578125" style="2"/>
    <col min="769" max="769" width="15.7109375" style="2" customWidth="1"/>
    <col min="770" max="775" width="11.42578125" style="2"/>
    <col min="776" max="776" width="5.7109375" style="2" customWidth="1"/>
    <col min="777" max="1024" width="11.42578125" style="2"/>
    <col min="1025" max="1025" width="15.7109375" style="2" customWidth="1"/>
    <col min="1026" max="1031" width="11.42578125" style="2"/>
    <col min="1032" max="1032" width="5.7109375" style="2" customWidth="1"/>
    <col min="1033" max="1280" width="11.42578125" style="2"/>
    <col min="1281" max="1281" width="15.7109375" style="2" customWidth="1"/>
    <col min="1282" max="1287" width="11.42578125" style="2"/>
    <col min="1288" max="1288" width="5.7109375" style="2" customWidth="1"/>
    <col min="1289" max="1536" width="11.42578125" style="2"/>
    <col min="1537" max="1537" width="15.7109375" style="2" customWidth="1"/>
    <col min="1538" max="1543" width="11.42578125" style="2"/>
    <col min="1544" max="1544" width="5.7109375" style="2" customWidth="1"/>
    <col min="1545" max="1792" width="11.42578125" style="2"/>
    <col min="1793" max="1793" width="15.7109375" style="2" customWidth="1"/>
    <col min="1794" max="1799" width="11.42578125" style="2"/>
    <col min="1800" max="1800" width="5.7109375" style="2" customWidth="1"/>
    <col min="1801" max="2048" width="11.42578125" style="2"/>
    <col min="2049" max="2049" width="15.7109375" style="2" customWidth="1"/>
    <col min="2050" max="2055" width="11.42578125" style="2"/>
    <col min="2056" max="2056" width="5.7109375" style="2" customWidth="1"/>
    <col min="2057" max="2304" width="11.42578125" style="2"/>
    <col min="2305" max="2305" width="15.7109375" style="2" customWidth="1"/>
    <col min="2306" max="2311" width="11.42578125" style="2"/>
    <col min="2312" max="2312" width="5.7109375" style="2" customWidth="1"/>
    <col min="2313" max="2560" width="11.42578125" style="2"/>
    <col min="2561" max="2561" width="15.7109375" style="2" customWidth="1"/>
    <col min="2562" max="2567" width="11.42578125" style="2"/>
    <col min="2568" max="2568" width="5.7109375" style="2" customWidth="1"/>
    <col min="2569" max="2816" width="11.42578125" style="2"/>
    <col min="2817" max="2817" width="15.7109375" style="2" customWidth="1"/>
    <col min="2818" max="2823" width="11.42578125" style="2"/>
    <col min="2824" max="2824" width="5.7109375" style="2" customWidth="1"/>
    <col min="2825" max="3072" width="11.42578125" style="2"/>
    <col min="3073" max="3073" width="15.7109375" style="2" customWidth="1"/>
    <col min="3074" max="3079" width="11.42578125" style="2"/>
    <col min="3080" max="3080" width="5.7109375" style="2" customWidth="1"/>
    <col min="3081" max="3328" width="11.42578125" style="2"/>
    <col min="3329" max="3329" width="15.7109375" style="2" customWidth="1"/>
    <col min="3330" max="3335" width="11.42578125" style="2"/>
    <col min="3336" max="3336" width="5.7109375" style="2" customWidth="1"/>
    <col min="3337" max="3584" width="11.42578125" style="2"/>
    <col min="3585" max="3585" width="15.7109375" style="2" customWidth="1"/>
    <col min="3586" max="3591" width="11.42578125" style="2"/>
    <col min="3592" max="3592" width="5.7109375" style="2" customWidth="1"/>
    <col min="3593" max="3840" width="11.42578125" style="2"/>
    <col min="3841" max="3841" width="15.7109375" style="2" customWidth="1"/>
    <col min="3842" max="3847" width="11.42578125" style="2"/>
    <col min="3848" max="3848" width="5.7109375" style="2" customWidth="1"/>
    <col min="3849" max="4096" width="11.42578125" style="2"/>
    <col min="4097" max="4097" width="15.7109375" style="2" customWidth="1"/>
    <col min="4098" max="4103" width="11.42578125" style="2"/>
    <col min="4104" max="4104" width="5.7109375" style="2" customWidth="1"/>
    <col min="4105" max="4352" width="11.42578125" style="2"/>
    <col min="4353" max="4353" width="15.7109375" style="2" customWidth="1"/>
    <col min="4354" max="4359" width="11.42578125" style="2"/>
    <col min="4360" max="4360" width="5.7109375" style="2" customWidth="1"/>
    <col min="4361" max="4608" width="11.42578125" style="2"/>
    <col min="4609" max="4609" width="15.7109375" style="2" customWidth="1"/>
    <col min="4610" max="4615" width="11.42578125" style="2"/>
    <col min="4616" max="4616" width="5.7109375" style="2" customWidth="1"/>
    <col min="4617" max="4864" width="11.42578125" style="2"/>
    <col min="4865" max="4865" width="15.7109375" style="2" customWidth="1"/>
    <col min="4866" max="4871" width="11.42578125" style="2"/>
    <col min="4872" max="4872" width="5.7109375" style="2" customWidth="1"/>
    <col min="4873" max="5120" width="11.42578125" style="2"/>
    <col min="5121" max="5121" width="15.7109375" style="2" customWidth="1"/>
    <col min="5122" max="5127" width="11.42578125" style="2"/>
    <col min="5128" max="5128" width="5.7109375" style="2" customWidth="1"/>
    <col min="5129" max="5376" width="11.42578125" style="2"/>
    <col min="5377" max="5377" width="15.7109375" style="2" customWidth="1"/>
    <col min="5378" max="5383" width="11.42578125" style="2"/>
    <col min="5384" max="5384" width="5.7109375" style="2" customWidth="1"/>
    <col min="5385" max="5632" width="11.42578125" style="2"/>
    <col min="5633" max="5633" width="15.7109375" style="2" customWidth="1"/>
    <col min="5634" max="5639" width="11.42578125" style="2"/>
    <col min="5640" max="5640" width="5.7109375" style="2" customWidth="1"/>
    <col min="5641" max="5888" width="11.42578125" style="2"/>
    <col min="5889" max="5889" width="15.7109375" style="2" customWidth="1"/>
    <col min="5890" max="5895" width="11.42578125" style="2"/>
    <col min="5896" max="5896" width="5.7109375" style="2" customWidth="1"/>
    <col min="5897" max="6144" width="11.42578125" style="2"/>
    <col min="6145" max="6145" width="15.7109375" style="2" customWidth="1"/>
    <col min="6146" max="6151" width="11.42578125" style="2"/>
    <col min="6152" max="6152" width="5.7109375" style="2" customWidth="1"/>
    <col min="6153" max="6400" width="11.42578125" style="2"/>
    <col min="6401" max="6401" width="15.7109375" style="2" customWidth="1"/>
    <col min="6402" max="6407" width="11.42578125" style="2"/>
    <col min="6408" max="6408" width="5.7109375" style="2" customWidth="1"/>
    <col min="6409" max="6656" width="11.42578125" style="2"/>
    <col min="6657" max="6657" width="15.7109375" style="2" customWidth="1"/>
    <col min="6658" max="6663" width="11.42578125" style="2"/>
    <col min="6664" max="6664" width="5.7109375" style="2" customWidth="1"/>
    <col min="6665" max="6912" width="11.42578125" style="2"/>
    <col min="6913" max="6913" width="15.7109375" style="2" customWidth="1"/>
    <col min="6914" max="6919" width="11.42578125" style="2"/>
    <col min="6920" max="6920" width="5.7109375" style="2" customWidth="1"/>
    <col min="6921" max="7168" width="11.42578125" style="2"/>
    <col min="7169" max="7169" width="15.7109375" style="2" customWidth="1"/>
    <col min="7170" max="7175" width="11.42578125" style="2"/>
    <col min="7176" max="7176" width="5.7109375" style="2" customWidth="1"/>
    <col min="7177" max="7424" width="11.42578125" style="2"/>
    <col min="7425" max="7425" width="15.7109375" style="2" customWidth="1"/>
    <col min="7426" max="7431" width="11.42578125" style="2"/>
    <col min="7432" max="7432" width="5.7109375" style="2" customWidth="1"/>
    <col min="7433" max="7680" width="11.42578125" style="2"/>
    <col min="7681" max="7681" width="15.7109375" style="2" customWidth="1"/>
    <col min="7682" max="7687" width="11.42578125" style="2"/>
    <col min="7688" max="7688" width="5.7109375" style="2" customWidth="1"/>
    <col min="7689" max="7936" width="11.42578125" style="2"/>
    <col min="7937" max="7937" width="15.7109375" style="2" customWidth="1"/>
    <col min="7938" max="7943" width="11.42578125" style="2"/>
    <col min="7944" max="7944" width="5.7109375" style="2" customWidth="1"/>
    <col min="7945" max="8192" width="11.42578125" style="2"/>
    <col min="8193" max="8193" width="15.7109375" style="2" customWidth="1"/>
    <col min="8194" max="8199" width="11.42578125" style="2"/>
    <col min="8200" max="8200" width="5.7109375" style="2" customWidth="1"/>
    <col min="8201" max="8448" width="11.42578125" style="2"/>
    <col min="8449" max="8449" width="15.7109375" style="2" customWidth="1"/>
    <col min="8450" max="8455" width="11.42578125" style="2"/>
    <col min="8456" max="8456" width="5.7109375" style="2" customWidth="1"/>
    <col min="8457" max="8704" width="11.42578125" style="2"/>
    <col min="8705" max="8705" width="15.7109375" style="2" customWidth="1"/>
    <col min="8706" max="8711" width="11.42578125" style="2"/>
    <col min="8712" max="8712" width="5.7109375" style="2" customWidth="1"/>
    <col min="8713" max="8960" width="11.42578125" style="2"/>
    <col min="8961" max="8961" width="15.7109375" style="2" customWidth="1"/>
    <col min="8962" max="8967" width="11.42578125" style="2"/>
    <col min="8968" max="8968" width="5.7109375" style="2" customWidth="1"/>
    <col min="8969" max="9216" width="11.42578125" style="2"/>
    <col min="9217" max="9217" width="15.7109375" style="2" customWidth="1"/>
    <col min="9218" max="9223" width="11.42578125" style="2"/>
    <col min="9224" max="9224" width="5.7109375" style="2" customWidth="1"/>
    <col min="9225" max="9472" width="11.42578125" style="2"/>
    <col min="9473" max="9473" width="15.7109375" style="2" customWidth="1"/>
    <col min="9474" max="9479" width="11.42578125" style="2"/>
    <col min="9480" max="9480" width="5.7109375" style="2" customWidth="1"/>
    <col min="9481" max="9728" width="11.42578125" style="2"/>
    <col min="9729" max="9729" width="15.7109375" style="2" customWidth="1"/>
    <col min="9730" max="9735" width="11.42578125" style="2"/>
    <col min="9736" max="9736" width="5.7109375" style="2" customWidth="1"/>
    <col min="9737" max="9984" width="11.42578125" style="2"/>
    <col min="9985" max="9985" width="15.7109375" style="2" customWidth="1"/>
    <col min="9986" max="9991" width="11.42578125" style="2"/>
    <col min="9992" max="9992" width="5.7109375" style="2" customWidth="1"/>
    <col min="9993" max="10240" width="11.42578125" style="2"/>
    <col min="10241" max="10241" width="15.7109375" style="2" customWidth="1"/>
    <col min="10242" max="10247" width="11.42578125" style="2"/>
    <col min="10248" max="10248" width="5.7109375" style="2" customWidth="1"/>
    <col min="10249" max="10496" width="11.42578125" style="2"/>
    <col min="10497" max="10497" width="15.7109375" style="2" customWidth="1"/>
    <col min="10498" max="10503" width="11.42578125" style="2"/>
    <col min="10504" max="10504" width="5.7109375" style="2" customWidth="1"/>
    <col min="10505" max="10752" width="11.42578125" style="2"/>
    <col min="10753" max="10753" width="15.7109375" style="2" customWidth="1"/>
    <col min="10754" max="10759" width="11.42578125" style="2"/>
    <col min="10760" max="10760" width="5.7109375" style="2" customWidth="1"/>
    <col min="10761" max="11008" width="11.42578125" style="2"/>
    <col min="11009" max="11009" width="15.7109375" style="2" customWidth="1"/>
    <col min="11010" max="11015" width="11.42578125" style="2"/>
    <col min="11016" max="11016" width="5.7109375" style="2" customWidth="1"/>
    <col min="11017" max="11264" width="11.42578125" style="2"/>
    <col min="11265" max="11265" width="15.7109375" style="2" customWidth="1"/>
    <col min="11266" max="11271" width="11.42578125" style="2"/>
    <col min="11272" max="11272" width="5.7109375" style="2" customWidth="1"/>
    <col min="11273" max="11520" width="11.42578125" style="2"/>
    <col min="11521" max="11521" width="15.7109375" style="2" customWidth="1"/>
    <col min="11522" max="11527" width="11.42578125" style="2"/>
    <col min="11528" max="11528" width="5.7109375" style="2" customWidth="1"/>
    <col min="11529" max="11776" width="11.42578125" style="2"/>
    <col min="11777" max="11777" width="15.7109375" style="2" customWidth="1"/>
    <col min="11778" max="11783" width="11.42578125" style="2"/>
    <col min="11784" max="11784" width="5.7109375" style="2" customWidth="1"/>
    <col min="11785" max="12032" width="11.42578125" style="2"/>
    <col min="12033" max="12033" width="15.7109375" style="2" customWidth="1"/>
    <col min="12034" max="12039" width="11.42578125" style="2"/>
    <col min="12040" max="12040" width="5.7109375" style="2" customWidth="1"/>
    <col min="12041" max="12288" width="11.42578125" style="2"/>
    <col min="12289" max="12289" width="15.7109375" style="2" customWidth="1"/>
    <col min="12290" max="12295" width="11.42578125" style="2"/>
    <col min="12296" max="12296" width="5.7109375" style="2" customWidth="1"/>
    <col min="12297" max="12544" width="11.42578125" style="2"/>
    <col min="12545" max="12545" width="15.7109375" style="2" customWidth="1"/>
    <col min="12546" max="12551" width="11.42578125" style="2"/>
    <col min="12552" max="12552" width="5.7109375" style="2" customWidth="1"/>
    <col min="12553" max="12800" width="11.42578125" style="2"/>
    <col min="12801" max="12801" width="15.7109375" style="2" customWidth="1"/>
    <col min="12802" max="12807" width="11.42578125" style="2"/>
    <col min="12808" max="12808" width="5.7109375" style="2" customWidth="1"/>
    <col min="12809" max="13056" width="11.42578125" style="2"/>
    <col min="13057" max="13057" width="15.7109375" style="2" customWidth="1"/>
    <col min="13058" max="13063" width="11.42578125" style="2"/>
    <col min="13064" max="13064" width="5.7109375" style="2" customWidth="1"/>
    <col min="13065" max="13312" width="11.42578125" style="2"/>
    <col min="13313" max="13313" width="15.7109375" style="2" customWidth="1"/>
    <col min="13314" max="13319" width="11.42578125" style="2"/>
    <col min="13320" max="13320" width="5.7109375" style="2" customWidth="1"/>
    <col min="13321" max="13568" width="11.42578125" style="2"/>
    <col min="13569" max="13569" width="15.7109375" style="2" customWidth="1"/>
    <col min="13570" max="13575" width="11.42578125" style="2"/>
    <col min="13576" max="13576" width="5.7109375" style="2" customWidth="1"/>
    <col min="13577" max="13824" width="11.42578125" style="2"/>
    <col min="13825" max="13825" width="15.7109375" style="2" customWidth="1"/>
    <col min="13826" max="13831" width="11.42578125" style="2"/>
    <col min="13832" max="13832" width="5.7109375" style="2" customWidth="1"/>
    <col min="13833" max="14080" width="11.42578125" style="2"/>
    <col min="14081" max="14081" width="15.7109375" style="2" customWidth="1"/>
    <col min="14082" max="14087" width="11.42578125" style="2"/>
    <col min="14088" max="14088" width="5.7109375" style="2" customWidth="1"/>
    <col min="14089" max="14336" width="11.42578125" style="2"/>
    <col min="14337" max="14337" width="15.7109375" style="2" customWidth="1"/>
    <col min="14338" max="14343" width="11.42578125" style="2"/>
    <col min="14344" max="14344" width="5.7109375" style="2" customWidth="1"/>
    <col min="14345" max="14592" width="11.42578125" style="2"/>
    <col min="14593" max="14593" width="15.7109375" style="2" customWidth="1"/>
    <col min="14594" max="14599" width="11.42578125" style="2"/>
    <col min="14600" max="14600" width="5.7109375" style="2" customWidth="1"/>
    <col min="14601" max="14848" width="11.42578125" style="2"/>
    <col min="14849" max="14849" width="15.7109375" style="2" customWidth="1"/>
    <col min="14850" max="14855" width="11.42578125" style="2"/>
    <col min="14856" max="14856" width="5.7109375" style="2" customWidth="1"/>
    <col min="14857" max="15104" width="11.42578125" style="2"/>
    <col min="15105" max="15105" width="15.7109375" style="2" customWidth="1"/>
    <col min="15106" max="15111" width="11.42578125" style="2"/>
    <col min="15112" max="15112" width="5.7109375" style="2" customWidth="1"/>
    <col min="15113" max="15360" width="11.42578125" style="2"/>
    <col min="15361" max="15361" width="15.7109375" style="2" customWidth="1"/>
    <col min="15362" max="15367" width="11.42578125" style="2"/>
    <col min="15368" max="15368" width="5.7109375" style="2" customWidth="1"/>
    <col min="15369" max="15616" width="11.42578125" style="2"/>
    <col min="15617" max="15617" width="15.7109375" style="2" customWidth="1"/>
    <col min="15618" max="15623" width="11.42578125" style="2"/>
    <col min="15624" max="15624" width="5.7109375" style="2" customWidth="1"/>
    <col min="15625" max="15872" width="11.42578125" style="2"/>
    <col min="15873" max="15873" width="15.7109375" style="2" customWidth="1"/>
    <col min="15874" max="15879" width="11.42578125" style="2"/>
    <col min="15880" max="15880" width="5.7109375" style="2" customWidth="1"/>
    <col min="15881" max="16128" width="11.42578125" style="2"/>
    <col min="16129" max="16129" width="15.7109375" style="2" customWidth="1"/>
    <col min="16130" max="16135" width="11.42578125" style="2"/>
    <col min="16136" max="16136" width="5.7109375" style="2" customWidth="1"/>
    <col min="16137" max="16384" width="11.42578125" style="2"/>
  </cols>
  <sheetData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spans="2:18" ht="14.25" customHeight="1"/>
    <row r="18" spans="2:18" ht="14.25" customHeight="1"/>
    <row r="19" spans="2:18" ht="14.25" customHeight="1"/>
    <row r="20" spans="2:18" ht="14.25" customHeight="1"/>
    <row r="21" spans="2:18" ht="14.25" customHeight="1"/>
    <row r="22" spans="2:18" ht="14.25" customHeight="1"/>
    <row r="23" spans="2:18" ht="14.25" customHeight="1"/>
    <row r="24" spans="2:18" ht="14.25" customHeight="1"/>
    <row r="25" spans="2:18" ht="14.25" customHeight="1"/>
    <row r="26" spans="2:18" ht="14.25" customHeight="1"/>
    <row r="27" spans="2:18" ht="14.25" customHeight="1"/>
    <row r="28" spans="2:18" ht="14.25" customHeight="1">
      <c r="B28" s="12"/>
      <c r="C28" s="12"/>
      <c r="D28" s="12"/>
      <c r="E28" s="12"/>
      <c r="F28" s="12"/>
      <c r="G28" s="12"/>
      <c r="I28" s="12"/>
      <c r="J28" s="12"/>
      <c r="K28" s="12"/>
      <c r="L28" s="12"/>
    </row>
    <row r="29" spans="2:18" ht="14.25" customHeight="1" thickBot="1"/>
    <row r="30" spans="2:18" ht="14.25" customHeight="1" thickBot="1">
      <c r="R30" s="41" t="s">
        <v>60</v>
      </c>
    </row>
    <row r="31" spans="2:18" ht="14.25" customHeight="1"/>
    <row r="32" spans="2:18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</sheetData>
  <hyperlinks>
    <hyperlink ref="R30" location="'Distrib Plazas Autor 03_04-05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70">
    <tabColor indexed="52"/>
    <pageSetUpPr fitToPage="1"/>
  </sheetPr>
  <dimension ref="A1:U48"/>
  <sheetViews>
    <sheetView showGridLines="0" showOutlineSymbols="0" zoomScaleNormal="100" workbookViewId="0">
      <selection sqref="A1:A3"/>
    </sheetView>
  </sheetViews>
  <sheetFormatPr baseColWidth="10" defaultRowHeight="12.7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>
      <c r="A1" s="217" t="s">
        <v>244</v>
      </c>
      <c r="B1" s="218" t="s">
        <v>96</v>
      </c>
      <c r="D1" s="219" t="s">
        <v>175</v>
      </c>
      <c r="F1" s="219" t="s">
        <v>175</v>
      </c>
    </row>
    <row r="2" spans="1:6">
      <c r="A2" s="220"/>
      <c r="B2" s="221" t="s">
        <v>67</v>
      </c>
      <c r="D2" s="219" t="s">
        <v>210</v>
      </c>
      <c r="F2" s="219" t="s">
        <v>245</v>
      </c>
    </row>
    <row r="3" spans="1:6">
      <c r="A3" s="222"/>
      <c r="B3" s="223" t="s">
        <v>73</v>
      </c>
      <c r="D3" s="219" t="s">
        <v>246</v>
      </c>
      <c r="F3" s="219" t="s">
        <v>247</v>
      </c>
    </row>
    <row r="4" spans="1:6">
      <c r="A4" s="217" t="s">
        <v>248</v>
      </c>
      <c r="B4" s="218" t="s">
        <v>96</v>
      </c>
      <c r="D4" s="219" t="s">
        <v>177</v>
      </c>
      <c r="F4" s="219" t="s">
        <v>249</v>
      </c>
    </row>
    <row r="5" spans="1:6">
      <c r="A5" s="220"/>
      <c r="B5" s="221" t="s">
        <v>67</v>
      </c>
      <c r="D5" s="219" t="s">
        <v>178</v>
      </c>
      <c r="F5" s="219"/>
    </row>
    <row r="6" spans="1:6">
      <c r="A6" s="222"/>
      <c r="B6" s="223" t="s">
        <v>73</v>
      </c>
    </row>
    <row r="7" spans="1:6">
      <c r="A7" s="217" t="s">
        <v>56</v>
      </c>
      <c r="B7" s="218" t="s">
        <v>96</v>
      </c>
    </row>
    <row r="8" spans="1:6">
      <c r="A8" s="220"/>
      <c r="B8" s="221" t="s">
        <v>67</v>
      </c>
      <c r="D8" s="224" t="s">
        <v>250</v>
      </c>
    </row>
    <row r="9" spans="1:6">
      <c r="A9" s="222"/>
      <c r="B9" s="223" t="s">
        <v>73</v>
      </c>
      <c r="D9" s="224" t="s">
        <v>251</v>
      </c>
    </row>
    <row r="10" spans="1:6">
      <c r="A10" s="217" t="s">
        <v>151</v>
      </c>
      <c r="B10" s="218" t="s">
        <v>96</v>
      </c>
      <c r="D10" s="224" t="s">
        <v>252</v>
      </c>
    </row>
    <row r="11" spans="1:6">
      <c r="A11" s="220"/>
      <c r="B11" s="221" t="s">
        <v>67</v>
      </c>
      <c r="D11" s="224" t="s">
        <v>26</v>
      </c>
    </row>
    <row r="12" spans="1:6">
      <c r="A12" s="222"/>
      <c r="B12" s="223" t="s">
        <v>73</v>
      </c>
      <c r="D12" s="224" t="s">
        <v>253</v>
      </c>
      <c r="F12" s="2">
        <v>2001</v>
      </c>
    </row>
    <row r="13" spans="1:6">
      <c r="A13" s="217" t="s">
        <v>152</v>
      </c>
      <c r="B13" s="218" t="s">
        <v>96</v>
      </c>
      <c r="D13" s="224" t="s">
        <v>254</v>
      </c>
      <c r="F13" s="2">
        <v>2002</v>
      </c>
    </row>
    <row r="14" spans="1:6">
      <c r="A14" s="220"/>
      <c r="B14" s="221" t="s">
        <v>67</v>
      </c>
      <c r="F14" s="2">
        <v>2003</v>
      </c>
    </row>
    <row r="15" spans="1:6">
      <c r="A15" s="220"/>
      <c r="B15" s="223" t="s">
        <v>73</v>
      </c>
      <c r="F15" s="2">
        <v>2004</v>
      </c>
    </row>
    <row r="18" spans="1:21">
      <c r="A18" s="225" t="s">
        <v>255</v>
      </c>
      <c r="B18" s="226" t="s">
        <v>55</v>
      </c>
    </row>
    <row r="19" spans="1:21">
      <c r="A19" s="227"/>
      <c r="B19" s="228" t="s">
        <v>256</v>
      </c>
    </row>
    <row r="20" spans="1:21">
      <c r="A20" s="225" t="s">
        <v>257</v>
      </c>
      <c r="B20" s="226" t="s">
        <v>55</v>
      </c>
    </row>
    <row r="21" spans="1:21">
      <c r="A21" s="227"/>
      <c r="B21" s="228" t="s">
        <v>256</v>
      </c>
    </row>
    <row r="22" spans="1:21">
      <c r="A22" s="225" t="s">
        <v>258</v>
      </c>
      <c r="B22" s="226" t="s">
        <v>55</v>
      </c>
    </row>
    <row r="23" spans="1:21">
      <c r="A23" s="227"/>
      <c r="B23" s="228" t="s">
        <v>256</v>
      </c>
    </row>
    <row r="25" spans="1:21">
      <c r="A25" s="217" t="s">
        <v>244</v>
      </c>
      <c r="B25" s="218" t="s">
        <v>96</v>
      </c>
      <c r="D25" s="217" t="s">
        <v>244</v>
      </c>
      <c r="E25" s="218" t="s">
        <v>96</v>
      </c>
    </row>
    <row r="26" spans="1:21">
      <c r="A26" s="220"/>
      <c r="B26" s="221" t="s">
        <v>67</v>
      </c>
      <c r="D26" s="220"/>
      <c r="E26" s="221" t="s">
        <v>67</v>
      </c>
    </row>
    <row r="27" spans="1:21">
      <c r="A27" s="222"/>
      <c r="B27" s="223" t="s">
        <v>73</v>
      </c>
      <c r="D27" s="222"/>
      <c r="E27" s="223" t="s">
        <v>73</v>
      </c>
    </row>
    <row r="28" spans="1:21">
      <c r="A28" s="217" t="s">
        <v>149</v>
      </c>
      <c r="B28" s="218" t="s">
        <v>96</v>
      </c>
      <c r="D28" s="217" t="s">
        <v>55</v>
      </c>
      <c r="E28" s="218" t="s">
        <v>96</v>
      </c>
    </row>
    <row r="29" spans="1:21">
      <c r="A29" s="220"/>
      <c r="B29" s="221" t="s">
        <v>67</v>
      </c>
      <c r="D29" s="220"/>
      <c r="E29" s="221" t="s">
        <v>67</v>
      </c>
    </row>
    <row r="30" spans="1:21">
      <c r="A30" s="222"/>
      <c r="B30" s="223" t="s">
        <v>73</v>
      </c>
      <c r="D30" s="222"/>
      <c r="E30" s="223" t="s">
        <v>73</v>
      </c>
    </row>
    <row r="31" spans="1:21">
      <c r="A31" s="217" t="s">
        <v>150</v>
      </c>
      <c r="B31" s="218" t="s">
        <v>96</v>
      </c>
      <c r="D31" s="217" t="s">
        <v>56</v>
      </c>
      <c r="E31" s="218" t="s">
        <v>96</v>
      </c>
      <c r="G31" s="229" t="s">
        <v>244</v>
      </c>
      <c r="H31" s="229"/>
      <c r="I31" s="229"/>
      <c r="J31" s="229" t="s">
        <v>149</v>
      </c>
      <c r="K31" s="229"/>
      <c r="L31" s="229"/>
      <c r="M31" s="229" t="s">
        <v>150</v>
      </c>
      <c r="N31" s="229"/>
      <c r="O31" s="229"/>
      <c r="P31" s="229" t="s">
        <v>151</v>
      </c>
      <c r="Q31" s="229"/>
      <c r="R31" s="229"/>
      <c r="S31" s="229" t="s">
        <v>152</v>
      </c>
      <c r="T31" s="229"/>
      <c r="U31" s="229"/>
    </row>
    <row r="32" spans="1:21">
      <c r="A32" s="220"/>
      <c r="B32" s="221" t="s">
        <v>67</v>
      </c>
      <c r="D32" s="220"/>
      <c r="E32" s="221" t="s">
        <v>67</v>
      </c>
      <c r="G32" s="2" t="s">
        <v>96</v>
      </c>
      <c r="H32" s="2" t="s">
        <v>67</v>
      </c>
      <c r="I32" s="2" t="s">
        <v>73</v>
      </c>
      <c r="J32" s="2" t="s">
        <v>96</v>
      </c>
      <c r="K32" s="2" t="s">
        <v>67</v>
      </c>
      <c r="L32" s="2" t="s">
        <v>73</v>
      </c>
      <c r="M32" s="2" t="s">
        <v>96</v>
      </c>
      <c r="N32" s="2" t="s">
        <v>67</v>
      </c>
      <c r="O32" s="2" t="s">
        <v>73</v>
      </c>
      <c r="P32" s="2" t="s">
        <v>96</v>
      </c>
      <c r="Q32" s="2" t="s">
        <v>67</v>
      </c>
      <c r="R32" s="2" t="s">
        <v>73</v>
      </c>
      <c r="S32" s="2" t="s">
        <v>96</v>
      </c>
      <c r="T32" s="2" t="s">
        <v>67</v>
      </c>
      <c r="U32" s="2" t="s">
        <v>73</v>
      </c>
    </row>
    <row r="33" spans="1:5">
      <c r="A33" s="222"/>
      <c r="B33" s="223" t="s">
        <v>73</v>
      </c>
      <c r="D33" s="220"/>
      <c r="E33" s="223" t="s">
        <v>73</v>
      </c>
    </row>
    <row r="34" spans="1:5">
      <c r="A34" s="217" t="s">
        <v>151</v>
      </c>
      <c r="B34" s="218" t="s">
        <v>96</v>
      </c>
      <c r="D34" s="217" t="s">
        <v>57</v>
      </c>
      <c r="E34" s="218" t="s">
        <v>96</v>
      </c>
    </row>
    <row r="35" spans="1:5">
      <c r="A35" s="220"/>
      <c r="B35" s="221" t="s">
        <v>67</v>
      </c>
      <c r="D35" s="220"/>
      <c r="E35" s="221" t="s">
        <v>67</v>
      </c>
    </row>
    <row r="36" spans="1:5">
      <c r="A36" s="222"/>
      <c r="B36" s="223" t="s">
        <v>73</v>
      </c>
      <c r="D36" s="220"/>
      <c r="E36" s="223" t="s">
        <v>73</v>
      </c>
    </row>
    <row r="37" spans="1:5">
      <c r="A37" s="217" t="s">
        <v>57</v>
      </c>
      <c r="B37" s="218" t="s">
        <v>96</v>
      </c>
      <c r="D37" s="217" t="s">
        <v>58</v>
      </c>
      <c r="E37" s="218" t="s">
        <v>96</v>
      </c>
    </row>
    <row r="38" spans="1:5">
      <c r="A38" s="220"/>
      <c r="B38" s="221" t="s">
        <v>67</v>
      </c>
      <c r="D38" s="220"/>
      <c r="E38" s="221" t="s">
        <v>67</v>
      </c>
    </row>
    <row r="39" spans="1:5">
      <c r="A39" s="220"/>
      <c r="B39" s="223" t="s">
        <v>73</v>
      </c>
      <c r="D39" s="222"/>
      <c r="E39" s="223" t="s">
        <v>73</v>
      </c>
    </row>
    <row r="40" spans="1:5">
      <c r="A40" s="217" t="s">
        <v>152</v>
      </c>
      <c r="B40" s="218" t="s">
        <v>96</v>
      </c>
    </row>
    <row r="41" spans="1:5">
      <c r="A41" s="220"/>
      <c r="B41" s="221" t="s">
        <v>67</v>
      </c>
    </row>
    <row r="42" spans="1:5">
      <c r="A42" s="220"/>
      <c r="B42" s="223" t="s">
        <v>73</v>
      </c>
    </row>
    <row r="43" spans="1:5">
      <c r="A43" s="217" t="s">
        <v>55</v>
      </c>
      <c r="B43" s="218" t="s">
        <v>96</v>
      </c>
    </row>
    <row r="44" spans="1:5">
      <c r="A44" s="220"/>
      <c r="B44" s="221" t="s">
        <v>67</v>
      </c>
    </row>
    <row r="45" spans="1:5">
      <c r="A45" s="220"/>
      <c r="B45" s="223" t="s">
        <v>73</v>
      </c>
    </row>
    <row r="46" spans="1:5">
      <c r="A46" s="217" t="s">
        <v>56</v>
      </c>
      <c r="B46" s="218" t="s">
        <v>96</v>
      </c>
    </row>
    <row r="47" spans="1:5">
      <c r="A47" s="220"/>
      <c r="B47" s="221" t="s">
        <v>67</v>
      </c>
    </row>
    <row r="48" spans="1:5">
      <c r="A48" s="220"/>
      <c r="B48" s="223" t="s">
        <v>73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:A3"/>
    <mergeCell ref="A4:A6"/>
    <mergeCell ref="A7:A9"/>
    <mergeCell ref="A10:A12"/>
    <mergeCell ref="A13:A15"/>
    <mergeCell ref="A18:A1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173">
    <tabColor theme="9" tint="-0.249977111117893"/>
    <pageSetUpPr fitToPage="1"/>
  </sheetPr>
  <dimension ref="A2:I12"/>
  <sheetViews>
    <sheetView zoomScaleNormal="100" workbookViewId="0">
      <selection activeCell="F15" sqref="F15"/>
    </sheetView>
  </sheetViews>
  <sheetFormatPr baseColWidth="10" defaultRowHeight="12.75"/>
  <cols>
    <col min="1" max="1" width="17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>
      <c r="A2" s="151" t="s">
        <v>272</v>
      </c>
    </row>
    <row r="3" spans="1:9">
      <c r="A3" s="151" t="s">
        <v>271</v>
      </c>
    </row>
    <row r="4" spans="1:9">
      <c r="A4" s="44" t="s">
        <v>259</v>
      </c>
      <c r="B4" s="44" t="s">
        <v>260</v>
      </c>
    </row>
    <row r="5" spans="1:9">
      <c r="A5" s="44" t="s">
        <v>261</v>
      </c>
      <c r="B5" s="44" t="s">
        <v>262</v>
      </c>
    </row>
    <row r="6" spans="1:9">
      <c r="A6" s="2" t="s">
        <v>263</v>
      </c>
    </row>
    <row r="7" spans="1:9">
      <c r="A7" s="230" t="s">
        <v>264</v>
      </c>
    </row>
    <row r="8" spans="1:9" ht="54.75" customHeight="1">
      <c r="A8" s="231" t="s">
        <v>265</v>
      </c>
      <c r="B8" s="232"/>
      <c r="C8" s="232"/>
      <c r="D8" s="232"/>
      <c r="E8" s="232"/>
      <c r="F8" s="232"/>
      <c r="G8" s="233"/>
      <c r="I8" s="234" t="s">
        <v>266</v>
      </c>
    </row>
    <row r="9" spans="1:9" ht="14.25">
      <c r="I9" s="235" t="s">
        <v>267</v>
      </c>
    </row>
    <row r="10" spans="1:9" ht="25.5">
      <c r="A10" s="236" t="s">
        <v>268</v>
      </c>
      <c r="B10" s="237" t="s">
        <v>269</v>
      </c>
    </row>
    <row r="12" spans="1:9">
      <c r="A12" s="2" t="s">
        <v>270</v>
      </c>
      <c r="B12" s="2">
        <v>2012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abril</mes>
    <year xmlns="f58ff5a6-252f-4ce0-9aec-4d01cb81bd09">2012</year>
    <PublishingExpirationDate xmlns="http://schemas.microsoft.com/sharepoint/v3" xsi:nil="true"/>
    <mercado xmlns="f58ff5a6-252f-4ce0-9aec-4d01cb81bd09">espana</mercado>
    <PublishingStartDate xmlns="http://schemas.microsoft.com/sharepoint/v3">2012-06-24T23:00:00+00:00</PublishingStartDate>
    <_dlc_DocId xmlns="8b099203-c902-4a5b-992f-1f849b15ff82">Q5F7QW3RQ55V-2054-295</_dlc_DocId>
    <_dlc_DocIdUrl xmlns="8b099203-c902-4a5b-992f-1f849b15ff82">
      <Url>http://cd102671/es/investigacion/Situacion-turistica/zonas-turisticas-tenerife/_layouts/DocIdRedir.aspx?ID=Q5F7QW3RQ55V-2054-295</Url>
      <Description>Q5F7QW3RQ55V-2054-295</Description>
    </_dlc_DocIdUrl>
  </documentManagement>
</p:properties>
</file>

<file path=customXml/itemProps1.xml><?xml version="1.0" encoding="utf-8"?>
<ds:datastoreItem xmlns:ds="http://schemas.openxmlformats.org/officeDocument/2006/customXml" ds:itemID="{0333C3FA-9A9D-4F70-83C9-BA81FDE1DD24}"/>
</file>

<file path=customXml/itemProps2.xml><?xml version="1.0" encoding="utf-8"?>
<ds:datastoreItem xmlns:ds="http://schemas.openxmlformats.org/officeDocument/2006/customXml" ds:itemID="{FA0AC511-E8D0-4E51-B1B7-AFBDB2F2A7FB}"/>
</file>

<file path=customXml/itemProps3.xml><?xml version="1.0" encoding="utf-8"?>
<ds:datastoreItem xmlns:ds="http://schemas.openxmlformats.org/officeDocument/2006/customXml" ds:itemID="{AEBBBDD7-827C-4DDA-ADDD-9876C3D651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36</vt:i4>
      </vt:variant>
      <vt:variant>
        <vt:lpstr>Rangos con nombre</vt:lpstr>
      </vt:variant>
      <vt:variant>
        <vt:i4>34</vt:i4>
      </vt:variant>
    </vt:vector>
  </HeadingPairs>
  <TitlesOfParts>
    <vt:vector size="70" baseType="lpstr">
      <vt:lpstr>Menú Principal</vt:lpstr>
      <vt:lpstr>SERIE ALOJADOS MUNICIPIOS</vt:lpstr>
      <vt:lpstr>Alojados por municipio</vt:lpstr>
      <vt:lpstr>Gráfica alojados municipio</vt:lpstr>
      <vt:lpstr>Alojados tipología y categoría</vt:lpstr>
      <vt:lpstr>Gráfico aloj tipolog y categorí</vt:lpstr>
      <vt:lpstr>SERIE PERNOCTACIONES MUN</vt:lpstr>
      <vt:lpstr>Pernoctaciones munic y tipologí</vt:lpstr>
      <vt:lpstr>Gráfica pernoct munic tipología</vt:lpstr>
      <vt:lpstr>pernocta municipio y catego</vt:lpstr>
      <vt:lpstr>Gráfico pernocta munic y cate</vt:lpstr>
      <vt:lpstr>SERIE IO MUNICIPIOS</vt:lpstr>
      <vt:lpstr>IO municipio y Tipología</vt:lpstr>
      <vt:lpstr>gráfica IO MUNICIPI y tipología</vt:lpstr>
      <vt:lpstr>IO municipio y catego</vt:lpstr>
      <vt:lpstr>Gráfico IOa munic y ca </vt:lpstr>
      <vt:lpstr>SERIE EM MUNICIPIOS</vt:lpstr>
      <vt:lpstr>EM MUNICIPIO y tipología</vt:lpstr>
      <vt:lpstr>gráfico EM MUNICIPI y tipología</vt:lpstr>
      <vt:lpstr>EM municipio y catego</vt:lpstr>
      <vt:lpstr>Gráfico EM munic y ca </vt:lpstr>
      <vt:lpstr>Nacionalidad-Zona (datos)</vt:lpstr>
      <vt:lpstr>evolucion nac zonas</vt:lpstr>
      <vt:lpstr>Nacionalidad-Zona</vt:lpstr>
      <vt:lpstr>Ofe Aloj Estim zona cat </vt:lpstr>
      <vt:lpstr>Graf plazas estim zona tipologí</vt:lpstr>
      <vt:lpstr>Oferta Alojat Estim tipol categ</vt:lpstr>
      <vt:lpstr>Gráfica plazas estim tipo categ</vt:lpstr>
      <vt:lpstr>Gráfica distrib plazas est tipo</vt:lpstr>
      <vt:lpstr>Plazas Autorizadas tipología</vt:lpstr>
      <vt:lpstr>Gráfic Plazas Autoriz tipología</vt:lpstr>
      <vt:lpstr>Cuotas Plazas Autorizadas05</vt:lpstr>
      <vt:lpstr>Distrib Plazas Autor 03_04-05</vt:lpstr>
      <vt:lpstr>Gráfica Distrib Plazas Autoriza</vt:lpstr>
      <vt:lpstr>Hoja1</vt:lpstr>
      <vt:lpstr>actualizaciones</vt:lpstr>
      <vt:lpstr>'Alojados por municipio'!Área_de_impresión</vt:lpstr>
      <vt:lpstr>'Alojados tipología y categoría'!Área_de_impresión</vt:lpstr>
      <vt:lpstr>'Cuotas Plazas Autorizadas05'!Área_de_impresión</vt:lpstr>
      <vt:lpstr>'Distrib Plazas Autor 03_04-05'!Área_de_impresión</vt:lpstr>
      <vt:lpstr>'EM municipio y catego'!Área_de_impresión</vt:lpstr>
      <vt:lpstr>'EM MUNICIPIO y tipología'!Área_de_impresión</vt:lpstr>
      <vt:lpstr>'evolucion nac zonas'!Área_de_impresión</vt:lpstr>
      <vt:lpstr>'Graf plazas estim zona tipologí'!Área_de_impresión</vt:lpstr>
      <vt:lpstr>'Gráfic Plazas Autoriz tipología'!Área_de_impresión</vt:lpstr>
      <vt:lpstr>'Gráfica alojados municipio'!Área_de_impresión</vt:lpstr>
      <vt:lpstr>'Gráfica Distrib Plazas Autoriza'!Área_de_impresión</vt:lpstr>
      <vt:lpstr>'Gráfica distrib plazas est tipo'!Área_de_impresión</vt:lpstr>
      <vt:lpstr>'gráfica IO MUNICIPI y tipología'!Área_de_impresión</vt:lpstr>
      <vt:lpstr>'Gráfica pernoct munic tipología'!Área_de_impresión</vt:lpstr>
      <vt:lpstr>'Gráfica plazas estim tipo categ'!Área_de_impresión</vt:lpstr>
      <vt:lpstr>'Gráfico aloj tipolog y categorí'!Área_de_impresión</vt:lpstr>
      <vt:lpstr>'Gráfico EM munic y ca '!Área_de_impresión</vt:lpstr>
      <vt:lpstr>'gráfico EM MUNICIPI y tipología'!Área_de_impresión</vt:lpstr>
      <vt:lpstr>'Gráfico IOa munic y ca '!Área_de_impresión</vt:lpstr>
      <vt:lpstr>'Gráfico pernocta munic y cate'!Área_de_impresión</vt:lpstr>
      <vt:lpstr>'IO municipio y catego'!Área_de_impresión</vt:lpstr>
      <vt:lpstr>'IO municipio y Tipología'!Área_de_impresión</vt:lpstr>
      <vt:lpstr>'Menú Principal'!Área_de_impresión</vt:lpstr>
      <vt:lpstr>'Nacionalidad-Zona'!Área_de_impresión</vt:lpstr>
      <vt:lpstr>'Nacionalidad-Zona (datos)'!Área_de_impresión</vt:lpstr>
      <vt:lpstr>'Ofe Aloj Estim zona cat '!Área_de_impresión</vt:lpstr>
      <vt:lpstr>'Oferta Alojat Estim tipol categ'!Área_de_impresión</vt:lpstr>
      <vt:lpstr>'pernocta municipio y catego'!Área_de_impresión</vt:lpstr>
      <vt:lpstr>'Pernoctaciones munic y tipologí'!Área_de_impresión</vt:lpstr>
      <vt:lpstr>'Plazas Autorizadas tipología'!Área_de_impresión</vt:lpstr>
      <vt:lpstr>'SERIE ALOJADOS MUNICIPIOS'!Área_de_impresión</vt:lpstr>
      <vt:lpstr>'SERIE EM MUNICIPIOS'!Área_de_impresión</vt:lpstr>
      <vt:lpstr>'SERIE IO MUNICIPIOS'!Área_de_impresión</vt:lpstr>
      <vt:lpstr>'SERIE PERNOCTACIONES MUN'!Área_de_impresión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comparativo municipios (I cuatrimestre 2012)</dc:title>
  <dc:creator>manuela</dc:creator>
  <cp:lastModifiedBy>manuela</cp:lastModifiedBy>
  <cp:lastPrinted>2012-06-25T10:11:12Z</cp:lastPrinted>
  <dcterms:created xsi:type="dcterms:W3CDTF">2012-06-25T09:41:23Z</dcterms:created>
  <dcterms:modified xsi:type="dcterms:W3CDTF">2012-06-25T10:11:23Z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70439815-34be-4c7a-8c83-96c760ad1bb2</vt:lpwstr>
  </property>
</Properties>
</file>