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1700"/>
  </bookViews>
  <sheets>
    <sheet name="indice Serie Anual" sheetId="1" r:id="rId1"/>
    <sheet name="TURISTAS ALOJADOSXTIPOLOGÍA" sheetId="2" r:id="rId2"/>
    <sheet name="TURISTAS ALOJADOSXCATEGORÍA" sheetId="3" r:id="rId3"/>
    <sheet name="TURISTAS NACIONALIDAD" sheetId="4" r:id="rId4"/>
    <sheet name="PERNOCTACIONESXTIPOLOGIA" sheetId="5" r:id="rId5"/>
    <sheet name="PERNOCTACIONESXCATEGORÍA" sheetId="6" r:id="rId6"/>
    <sheet name="OCUPACIONXTIPOLOGÍA" sheetId="7" r:id="rId7"/>
    <sheet name="OCUPACIÓNXCATEGORÍA" sheetId="8" r:id="rId8"/>
    <sheet name="ESTANCIA MEDIAXTIPOLOGÍA" sheetId="9" r:id="rId9"/>
    <sheet name="ESTANCIA MEDIAXCATEGORIA" sheetId="10" r:id="rId10"/>
    <sheet name="PLAZAS ESTIMADASXTIPOLOGÍA" sheetId="11" r:id="rId11"/>
    <sheet name="PLAZAS ESTIMADAS X CATEGORÍA" sheetId="12" r:id="rId12"/>
    <sheet name="PLAZAS AUTORIZADAS-TRAMITE" sheetId="13" r:id="rId13"/>
    <sheet name="PLAZAS AUTORIZADAS CATEGORÍA" sheetId="14" r:id="rId14"/>
  </sheets>
  <definedNames>
    <definedName name="_xlnm.Print_Area" localSheetId="0">'indice Serie Anual'!$A$1:$K$25</definedName>
  </definedNames>
  <calcPr calcId="125725"/>
</workbook>
</file>

<file path=xl/calcChain.xml><?xml version="1.0" encoding="utf-8"?>
<calcChain xmlns="http://schemas.openxmlformats.org/spreadsheetml/2006/main">
  <c r="K56" i="4"/>
  <c r="J93" i="14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P70" i="13"/>
  <c r="O70"/>
  <c r="N70"/>
  <c r="M70"/>
  <c r="L70"/>
  <c r="K70"/>
  <c r="J70"/>
  <c r="I70"/>
  <c r="H70"/>
  <c r="G70"/>
  <c r="F70"/>
  <c r="E70"/>
  <c r="D70"/>
  <c r="C70"/>
  <c r="B70"/>
  <c r="P69"/>
  <c r="O69"/>
  <c r="N69"/>
  <c r="M69"/>
  <c r="L69"/>
  <c r="K69"/>
  <c r="J69"/>
  <c r="I69"/>
  <c r="H69"/>
  <c r="G69"/>
  <c r="F69"/>
  <c r="E69"/>
  <c r="D69"/>
  <c r="C69"/>
  <c r="B69"/>
  <c r="P68"/>
  <c r="O68"/>
  <c r="N68"/>
  <c r="M68"/>
  <c r="L68"/>
  <c r="K68"/>
  <c r="J68"/>
  <c r="I68"/>
  <c r="H68"/>
  <c r="G68"/>
  <c r="F68"/>
  <c r="E68"/>
  <c r="D68"/>
  <c r="C68"/>
  <c r="B68"/>
  <c r="O52"/>
  <c r="N52"/>
  <c r="L52"/>
  <c r="K52"/>
  <c r="I52"/>
  <c r="H52"/>
  <c r="F52"/>
  <c r="E52"/>
  <c r="C52"/>
  <c r="B52"/>
  <c r="P51"/>
  <c r="O51"/>
  <c r="N51"/>
  <c r="M51"/>
  <c r="L51"/>
  <c r="K51"/>
  <c r="J51"/>
  <c r="I51"/>
  <c r="H51"/>
  <c r="G51"/>
  <c r="F51"/>
  <c r="E51"/>
  <c r="D51"/>
  <c r="C51"/>
  <c r="B51"/>
  <c r="P50"/>
  <c r="O50"/>
  <c r="N50"/>
  <c r="M50"/>
  <c r="L50"/>
  <c r="K50"/>
  <c r="J50"/>
  <c r="I50"/>
  <c r="H50"/>
  <c r="G50"/>
  <c r="F50"/>
  <c r="E50"/>
  <c r="D50"/>
  <c r="C50"/>
  <c r="B50"/>
  <c r="P49"/>
  <c r="O49"/>
  <c r="N49"/>
  <c r="M49"/>
  <c r="L49"/>
  <c r="K49"/>
  <c r="J49"/>
  <c r="I49"/>
  <c r="H49"/>
  <c r="G49"/>
  <c r="F49"/>
  <c r="E49"/>
  <c r="D49"/>
  <c r="C49"/>
  <c r="B49"/>
  <c r="O48"/>
  <c r="N48"/>
  <c r="M48"/>
  <c r="L48"/>
  <c r="K48"/>
  <c r="I48"/>
  <c r="H48"/>
  <c r="F48"/>
  <c r="E48"/>
  <c r="C48"/>
  <c r="B48"/>
  <c r="O33"/>
  <c r="N33"/>
  <c r="M33"/>
  <c r="L33"/>
  <c r="K33"/>
  <c r="I33"/>
  <c r="H33"/>
  <c r="F33"/>
  <c r="E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O30"/>
  <c r="N30"/>
  <c r="M30"/>
  <c r="L30"/>
  <c r="K30"/>
  <c r="I30"/>
  <c r="H30"/>
  <c r="F30"/>
  <c r="E30"/>
  <c r="C30"/>
  <c r="B30"/>
  <c r="P14"/>
  <c r="P52" s="1"/>
  <c r="M14"/>
  <c r="M71" s="1"/>
  <c r="J14"/>
  <c r="I71" s="1"/>
  <c r="G14"/>
  <c r="E71" s="1"/>
  <c r="D14"/>
  <c r="D52" s="1"/>
  <c r="P10"/>
  <c r="P48" s="1"/>
  <c r="M10"/>
  <c r="M67" s="1"/>
  <c r="J10"/>
  <c r="I67" s="1"/>
  <c r="G10"/>
  <c r="E67" s="1"/>
  <c r="D10"/>
  <c r="D48" s="1"/>
  <c r="J58" i="12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I31"/>
  <c r="H31"/>
  <c r="G31"/>
  <c r="E31"/>
  <c r="J31" s="1"/>
  <c r="H30"/>
  <c r="G30"/>
  <c r="E30"/>
  <c r="I30" s="1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P71" i="11"/>
  <c r="N71"/>
  <c r="M71"/>
  <c r="L71"/>
  <c r="K71"/>
  <c r="J71"/>
  <c r="I71"/>
  <c r="H71"/>
  <c r="G71"/>
  <c r="F71"/>
  <c r="E71"/>
  <c r="D71"/>
  <c r="C71"/>
  <c r="B71"/>
  <c r="P70"/>
  <c r="N70"/>
  <c r="M70"/>
  <c r="L70"/>
  <c r="K70"/>
  <c r="J70"/>
  <c r="I70"/>
  <c r="H70"/>
  <c r="G70"/>
  <c r="F70"/>
  <c r="E70"/>
  <c r="D70"/>
  <c r="C70"/>
  <c r="B70"/>
  <c r="P69"/>
  <c r="N69"/>
  <c r="M69"/>
  <c r="L69"/>
  <c r="K69"/>
  <c r="J69"/>
  <c r="I69"/>
  <c r="H69"/>
  <c r="G69"/>
  <c r="F69"/>
  <c r="E69"/>
  <c r="D69"/>
  <c r="C69"/>
  <c r="B69"/>
  <c r="P68"/>
  <c r="N68"/>
  <c r="M68"/>
  <c r="L68"/>
  <c r="K68"/>
  <c r="J68"/>
  <c r="I68"/>
  <c r="H68"/>
  <c r="G68"/>
  <c r="F68"/>
  <c r="E68"/>
  <c r="D68"/>
  <c r="C68"/>
  <c r="B68"/>
  <c r="P67"/>
  <c r="N67"/>
  <c r="M67"/>
  <c r="L67"/>
  <c r="K67"/>
  <c r="J67"/>
  <c r="I67"/>
  <c r="H67"/>
  <c r="G67"/>
  <c r="F67"/>
  <c r="E67"/>
  <c r="D67"/>
  <c r="C67"/>
  <c r="B67"/>
  <c r="P52"/>
  <c r="N52"/>
  <c r="M52"/>
  <c r="L52"/>
  <c r="K52"/>
  <c r="J52"/>
  <c r="I52"/>
  <c r="H52"/>
  <c r="G52"/>
  <c r="F52"/>
  <c r="E52"/>
  <c r="D52"/>
  <c r="C52"/>
  <c r="B52"/>
  <c r="P51"/>
  <c r="N51"/>
  <c r="M51"/>
  <c r="L51"/>
  <c r="K51"/>
  <c r="J51"/>
  <c r="I51"/>
  <c r="H51"/>
  <c r="G51"/>
  <c r="F51"/>
  <c r="E51"/>
  <c r="D51"/>
  <c r="C51"/>
  <c r="B51"/>
  <c r="P50"/>
  <c r="N50"/>
  <c r="M50"/>
  <c r="L50"/>
  <c r="K50"/>
  <c r="J50"/>
  <c r="I50"/>
  <c r="H50"/>
  <c r="G50"/>
  <c r="F50"/>
  <c r="E50"/>
  <c r="D50"/>
  <c r="C50"/>
  <c r="B50"/>
  <c r="P49"/>
  <c r="N49"/>
  <c r="M49"/>
  <c r="L49"/>
  <c r="K49"/>
  <c r="J49"/>
  <c r="I49"/>
  <c r="H49"/>
  <c r="G49"/>
  <c r="F49"/>
  <c r="E49"/>
  <c r="D49"/>
  <c r="C49"/>
  <c r="B49"/>
  <c r="P48"/>
  <c r="N48"/>
  <c r="M48"/>
  <c r="L48"/>
  <c r="K48"/>
  <c r="J48"/>
  <c r="I48"/>
  <c r="H48"/>
  <c r="G48"/>
  <c r="F48"/>
  <c r="E48"/>
  <c r="D48"/>
  <c r="C48"/>
  <c r="B48"/>
  <c r="P33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2" i="10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6"/>
  <c r="I66"/>
  <c r="H66"/>
  <c r="G66"/>
  <c r="J59"/>
  <c r="I59"/>
  <c r="H59"/>
  <c r="G59"/>
  <c r="J57"/>
  <c r="I57"/>
  <c r="H57"/>
  <c r="G57"/>
  <c r="J56"/>
  <c r="I56"/>
  <c r="H56"/>
  <c r="G56"/>
  <c r="J55"/>
  <c r="I55"/>
  <c r="H55"/>
  <c r="G55"/>
  <c r="J54"/>
  <c r="I54"/>
  <c r="H54"/>
  <c r="G54"/>
  <c r="J52"/>
  <c r="I52"/>
  <c r="H52"/>
  <c r="G52"/>
  <c r="J45"/>
  <c r="I45"/>
  <c r="H45"/>
  <c r="G45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7"/>
  <c r="I37"/>
  <c r="H37"/>
  <c r="G37"/>
  <c r="J30"/>
  <c r="I30"/>
  <c r="H30"/>
  <c r="G30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2"/>
  <c r="I22"/>
  <c r="H22"/>
  <c r="G22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33" i="9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1" i="8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5"/>
  <c r="I65"/>
  <c r="H65"/>
  <c r="G65"/>
  <c r="J58"/>
  <c r="I58"/>
  <c r="H58"/>
  <c r="G58"/>
  <c r="J56"/>
  <c r="I56"/>
  <c r="H56"/>
  <c r="G56"/>
  <c r="J55"/>
  <c r="I55"/>
  <c r="H55"/>
  <c r="G55"/>
  <c r="J54"/>
  <c r="I54"/>
  <c r="H54"/>
  <c r="G54"/>
  <c r="J53"/>
  <c r="I53"/>
  <c r="H53"/>
  <c r="G53"/>
  <c r="J51"/>
  <c r="I51"/>
  <c r="H51"/>
  <c r="G51"/>
  <c r="J44"/>
  <c r="I44"/>
  <c r="H44"/>
  <c r="G44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6"/>
  <c r="I36"/>
  <c r="H36"/>
  <c r="G36"/>
  <c r="J29"/>
  <c r="I29"/>
  <c r="H29"/>
  <c r="G29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1"/>
  <c r="I21"/>
  <c r="H21"/>
  <c r="G21"/>
  <c r="J14"/>
  <c r="I14"/>
  <c r="H14"/>
  <c r="G14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5"/>
  <c r="I5"/>
  <c r="H5"/>
  <c r="G5"/>
  <c r="P33" i="7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2" i="6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6"/>
  <c r="I66"/>
  <c r="H66"/>
  <c r="G66"/>
  <c r="J59"/>
  <c r="I59"/>
  <c r="H59"/>
  <c r="G59"/>
  <c r="J57"/>
  <c r="I57"/>
  <c r="H57"/>
  <c r="G57"/>
  <c r="J56"/>
  <c r="I56"/>
  <c r="H56"/>
  <c r="G56"/>
  <c r="J55"/>
  <c r="I55"/>
  <c r="H55"/>
  <c r="G55"/>
  <c r="J54"/>
  <c r="I54"/>
  <c r="H54"/>
  <c r="G54"/>
  <c r="J52"/>
  <c r="I52"/>
  <c r="H52"/>
  <c r="G52"/>
  <c r="J45"/>
  <c r="I45"/>
  <c r="H45"/>
  <c r="G45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7"/>
  <c r="I37"/>
  <c r="H37"/>
  <c r="G37"/>
  <c r="J30"/>
  <c r="I30"/>
  <c r="H30"/>
  <c r="G30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2"/>
  <c r="I22"/>
  <c r="H22"/>
  <c r="G22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74" i="5"/>
  <c r="N74"/>
  <c r="M74"/>
  <c r="L74"/>
  <c r="K74"/>
  <c r="J74"/>
  <c r="I74"/>
  <c r="H74"/>
  <c r="G74"/>
  <c r="F74"/>
  <c r="E74"/>
  <c r="D74"/>
  <c r="C74"/>
  <c r="B74"/>
  <c r="P73"/>
  <c r="N73"/>
  <c r="M73"/>
  <c r="L73"/>
  <c r="K73"/>
  <c r="J73"/>
  <c r="I73"/>
  <c r="H73"/>
  <c r="G73"/>
  <c r="F73"/>
  <c r="E73"/>
  <c r="D73"/>
  <c r="C73"/>
  <c r="B73"/>
  <c r="P72"/>
  <c r="N72"/>
  <c r="M72"/>
  <c r="L72"/>
  <c r="K72"/>
  <c r="J72"/>
  <c r="I72"/>
  <c r="H72"/>
  <c r="G72"/>
  <c r="F72"/>
  <c r="E72"/>
  <c r="D72"/>
  <c r="C72"/>
  <c r="B72"/>
  <c r="P71"/>
  <c r="N71"/>
  <c r="M71"/>
  <c r="L71"/>
  <c r="K71"/>
  <c r="J71"/>
  <c r="I71"/>
  <c r="H71"/>
  <c r="G71"/>
  <c r="F71"/>
  <c r="E71"/>
  <c r="D71"/>
  <c r="C71"/>
  <c r="B71"/>
  <c r="P70"/>
  <c r="N70"/>
  <c r="M70"/>
  <c r="L70"/>
  <c r="K70"/>
  <c r="J70"/>
  <c r="I70"/>
  <c r="H70"/>
  <c r="G70"/>
  <c r="F70"/>
  <c r="E70"/>
  <c r="D70"/>
  <c r="C70"/>
  <c r="B70"/>
  <c r="P54"/>
  <c r="N54"/>
  <c r="M54"/>
  <c r="L54"/>
  <c r="K54"/>
  <c r="J54"/>
  <c r="I54"/>
  <c r="H54"/>
  <c r="G54"/>
  <c r="F54"/>
  <c r="E54"/>
  <c r="D54"/>
  <c r="C54"/>
  <c r="B54"/>
  <c r="P53"/>
  <c r="N53"/>
  <c r="M53"/>
  <c r="L53"/>
  <c r="K53"/>
  <c r="J53"/>
  <c r="I53"/>
  <c r="H53"/>
  <c r="G53"/>
  <c r="F53"/>
  <c r="E53"/>
  <c r="D53"/>
  <c r="C53"/>
  <c r="B53"/>
  <c r="P52"/>
  <c r="N52"/>
  <c r="M52"/>
  <c r="L52"/>
  <c r="K52"/>
  <c r="J52"/>
  <c r="I52"/>
  <c r="H52"/>
  <c r="G52"/>
  <c r="F52"/>
  <c r="E52"/>
  <c r="D52"/>
  <c r="C52"/>
  <c r="B52"/>
  <c r="P51"/>
  <c r="N51"/>
  <c r="M51"/>
  <c r="L51"/>
  <c r="K51"/>
  <c r="J51"/>
  <c r="I51"/>
  <c r="H51"/>
  <c r="G51"/>
  <c r="F51"/>
  <c r="E51"/>
  <c r="D51"/>
  <c r="C51"/>
  <c r="B51"/>
  <c r="P50"/>
  <c r="N50"/>
  <c r="M50"/>
  <c r="L50"/>
  <c r="K50"/>
  <c r="J50"/>
  <c r="I50"/>
  <c r="H50"/>
  <c r="G50"/>
  <c r="F50"/>
  <c r="E50"/>
  <c r="D50"/>
  <c r="C50"/>
  <c r="B50"/>
  <c r="P34"/>
  <c r="N34"/>
  <c r="M34"/>
  <c r="L34"/>
  <c r="K34"/>
  <c r="J34"/>
  <c r="I34"/>
  <c r="H34"/>
  <c r="G34"/>
  <c r="F34"/>
  <c r="E34"/>
  <c r="D34"/>
  <c r="C34"/>
  <c r="B34"/>
  <c r="P33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Z114" i="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Z56"/>
  <c r="Y56"/>
  <c r="X56"/>
  <c r="W56"/>
  <c r="U56"/>
  <c r="T56"/>
  <c r="S56"/>
  <c r="R56"/>
  <c r="P56"/>
  <c r="O56"/>
  <c r="N56"/>
  <c r="M56"/>
  <c r="J56"/>
  <c r="I56"/>
  <c r="H56"/>
  <c r="F56"/>
  <c r="E56"/>
  <c r="D56"/>
  <c r="C56"/>
  <c r="Z55"/>
  <c r="Y55"/>
  <c r="X55"/>
  <c r="W55"/>
  <c r="U55"/>
  <c r="T55"/>
  <c r="S55"/>
  <c r="R55"/>
  <c r="P55"/>
  <c r="O55"/>
  <c r="N55"/>
  <c r="M55"/>
  <c r="K55"/>
  <c r="J55"/>
  <c r="I55"/>
  <c r="H55"/>
  <c r="F55"/>
  <c r="E55"/>
  <c r="D55"/>
  <c r="C55"/>
  <c r="Z54"/>
  <c r="Y54"/>
  <c r="X54"/>
  <c r="W54"/>
  <c r="U54"/>
  <c r="T54"/>
  <c r="S54"/>
  <c r="R54"/>
  <c r="P54"/>
  <c r="O54"/>
  <c r="N54"/>
  <c r="M54"/>
  <c r="K54"/>
  <c r="J54"/>
  <c r="I54"/>
  <c r="H54"/>
  <c r="F54"/>
  <c r="E54"/>
  <c r="D54"/>
  <c r="C54"/>
  <c r="Z53"/>
  <c r="Y53"/>
  <c r="X53"/>
  <c r="W53"/>
  <c r="U53"/>
  <c r="T53"/>
  <c r="S53"/>
  <c r="R53"/>
  <c r="P53"/>
  <c r="O53"/>
  <c r="N53"/>
  <c r="M53"/>
  <c r="K53"/>
  <c r="J53"/>
  <c r="I53"/>
  <c r="H53"/>
  <c r="F53"/>
  <c r="E53"/>
  <c r="D53"/>
  <c r="C53"/>
  <c r="Z52"/>
  <c r="Y52"/>
  <c r="X52"/>
  <c r="W52"/>
  <c r="U52"/>
  <c r="T52"/>
  <c r="S52"/>
  <c r="R52"/>
  <c r="P52"/>
  <c r="O52"/>
  <c r="N52"/>
  <c r="M52"/>
  <c r="K52"/>
  <c r="J52"/>
  <c r="I52"/>
  <c r="H52"/>
  <c r="F52"/>
  <c r="E52"/>
  <c r="D52"/>
  <c r="C52"/>
  <c r="Z51"/>
  <c r="Y51"/>
  <c r="X51"/>
  <c r="W51"/>
  <c r="U51"/>
  <c r="T51"/>
  <c r="S51"/>
  <c r="R51"/>
  <c r="P51"/>
  <c r="O51"/>
  <c r="N51"/>
  <c r="M51"/>
  <c r="K51"/>
  <c r="J51"/>
  <c r="I51"/>
  <c r="H51"/>
  <c r="F51"/>
  <c r="E51"/>
  <c r="D51"/>
  <c r="C51"/>
  <c r="Z50"/>
  <c r="Y50"/>
  <c r="X50"/>
  <c r="W50"/>
  <c r="U50"/>
  <c r="T50"/>
  <c r="S50"/>
  <c r="R50"/>
  <c r="P50"/>
  <c r="O50"/>
  <c r="N50"/>
  <c r="M50"/>
  <c r="K50"/>
  <c r="J50"/>
  <c r="I50"/>
  <c r="H50"/>
  <c r="F50"/>
  <c r="E50"/>
  <c r="D50"/>
  <c r="C50"/>
  <c r="Z49"/>
  <c r="Y49"/>
  <c r="X49"/>
  <c r="W49"/>
  <c r="U49"/>
  <c r="T49"/>
  <c r="S49"/>
  <c r="R49"/>
  <c r="P49"/>
  <c r="O49"/>
  <c r="N49"/>
  <c r="M49"/>
  <c r="K49"/>
  <c r="J49"/>
  <c r="I49"/>
  <c r="H49"/>
  <c r="F49"/>
  <c r="E49"/>
  <c r="D49"/>
  <c r="C49"/>
  <c r="Z48"/>
  <c r="Y48"/>
  <c r="X48"/>
  <c r="W48"/>
  <c r="U48"/>
  <c r="T48"/>
  <c r="S48"/>
  <c r="R48"/>
  <c r="P48"/>
  <c r="O48"/>
  <c r="N48"/>
  <c r="M48"/>
  <c r="K48"/>
  <c r="J48"/>
  <c r="I48"/>
  <c r="H48"/>
  <c r="F48"/>
  <c r="E48"/>
  <c r="D48"/>
  <c r="C48"/>
  <c r="Z47"/>
  <c r="Y47"/>
  <c r="X47"/>
  <c r="W47"/>
  <c r="U47"/>
  <c r="T47"/>
  <c r="S47"/>
  <c r="R47"/>
  <c r="P47"/>
  <c r="O47"/>
  <c r="N47"/>
  <c r="M47"/>
  <c r="K47"/>
  <c r="J47"/>
  <c r="I47"/>
  <c r="H47"/>
  <c r="F47"/>
  <c r="E47"/>
  <c r="D47"/>
  <c r="C47"/>
  <c r="Z46"/>
  <c r="Y46"/>
  <c r="X46"/>
  <c r="W46"/>
  <c r="U46"/>
  <c r="T46"/>
  <c r="S46"/>
  <c r="R46"/>
  <c r="P46"/>
  <c r="O46"/>
  <c r="N46"/>
  <c r="M46"/>
  <c r="K46"/>
  <c r="J46"/>
  <c r="I46"/>
  <c r="H46"/>
  <c r="F46"/>
  <c r="E46"/>
  <c r="D46"/>
  <c r="C46"/>
  <c r="Z45"/>
  <c r="Y45"/>
  <c r="X45"/>
  <c r="W45"/>
  <c r="U45"/>
  <c r="T45"/>
  <c r="S45"/>
  <c r="R45"/>
  <c r="P45"/>
  <c r="O45"/>
  <c r="N45"/>
  <c r="M45"/>
  <c r="K45"/>
  <c r="J45"/>
  <c r="I45"/>
  <c r="H45"/>
  <c r="F45"/>
  <c r="E45"/>
  <c r="D45"/>
  <c r="C45"/>
  <c r="Z44"/>
  <c r="Y44"/>
  <c r="X44"/>
  <c r="W44"/>
  <c r="U44"/>
  <c r="T44"/>
  <c r="S44"/>
  <c r="R44"/>
  <c r="P44"/>
  <c r="O44"/>
  <c r="N44"/>
  <c r="M44"/>
  <c r="K44"/>
  <c r="J44"/>
  <c r="I44"/>
  <c r="H44"/>
  <c r="F44"/>
  <c r="E44"/>
  <c r="D44"/>
  <c r="C44"/>
  <c r="Z43"/>
  <c r="Y43"/>
  <c r="X43"/>
  <c r="W43"/>
  <c r="U43"/>
  <c r="T43"/>
  <c r="S43"/>
  <c r="R43"/>
  <c r="P43"/>
  <c r="O43"/>
  <c r="N43"/>
  <c r="M43"/>
  <c r="K43"/>
  <c r="J43"/>
  <c r="I43"/>
  <c r="H43"/>
  <c r="F43"/>
  <c r="E43"/>
  <c r="D43"/>
  <c r="C43"/>
  <c r="Z42"/>
  <c r="Y42"/>
  <c r="X42"/>
  <c r="W42"/>
  <c r="U42"/>
  <c r="T42"/>
  <c r="S42"/>
  <c r="R42"/>
  <c r="P42"/>
  <c r="O42"/>
  <c r="N42"/>
  <c r="M42"/>
  <c r="K42"/>
  <c r="J42"/>
  <c r="I42"/>
  <c r="H42"/>
  <c r="F42"/>
  <c r="E42"/>
  <c r="D42"/>
  <c r="C42"/>
  <c r="Z41"/>
  <c r="Y41"/>
  <c r="X41"/>
  <c r="W41"/>
  <c r="U41"/>
  <c r="T41"/>
  <c r="S41"/>
  <c r="R41"/>
  <c r="P41"/>
  <c r="O41"/>
  <c r="N41"/>
  <c r="M41"/>
  <c r="K41"/>
  <c r="J41"/>
  <c r="I41"/>
  <c r="H41"/>
  <c r="F41"/>
  <c r="E41"/>
  <c r="D41"/>
  <c r="C41"/>
  <c r="Z40"/>
  <c r="Y40"/>
  <c r="X40"/>
  <c r="W40"/>
  <c r="U40"/>
  <c r="T40"/>
  <c r="S40"/>
  <c r="R40"/>
  <c r="P40"/>
  <c r="O40"/>
  <c r="N40"/>
  <c r="M40"/>
  <c r="K40"/>
  <c r="J40"/>
  <c r="I40"/>
  <c r="H40"/>
  <c r="F40"/>
  <c r="E40"/>
  <c r="D40"/>
  <c r="C40"/>
  <c r="Z39"/>
  <c r="Y39"/>
  <c r="X39"/>
  <c r="W39"/>
  <c r="U39"/>
  <c r="T39"/>
  <c r="S39"/>
  <c r="R39"/>
  <c r="P39"/>
  <c r="O39"/>
  <c r="N39"/>
  <c r="M39"/>
  <c r="K39"/>
  <c r="J39"/>
  <c r="I39"/>
  <c r="H39"/>
  <c r="F39"/>
  <c r="E39"/>
  <c r="D39"/>
  <c r="C39"/>
  <c r="Z38"/>
  <c r="Y38"/>
  <c r="X38"/>
  <c r="W38"/>
  <c r="U38"/>
  <c r="T38"/>
  <c r="S38"/>
  <c r="R38"/>
  <c r="P38"/>
  <c r="O38"/>
  <c r="N38"/>
  <c r="M38"/>
  <c r="K38"/>
  <c r="J38"/>
  <c r="I38"/>
  <c r="H38"/>
  <c r="F38"/>
  <c r="E38"/>
  <c r="D38"/>
  <c r="C38"/>
  <c r="Z37"/>
  <c r="Y37"/>
  <c r="X37"/>
  <c r="W37"/>
  <c r="U37"/>
  <c r="T37"/>
  <c r="S37"/>
  <c r="R37"/>
  <c r="P37"/>
  <c r="O37"/>
  <c r="N37"/>
  <c r="M37"/>
  <c r="K37"/>
  <c r="J37"/>
  <c r="I37"/>
  <c r="H37"/>
  <c r="F37"/>
  <c r="E37"/>
  <c r="D37"/>
  <c r="C37"/>
  <c r="Z36"/>
  <c r="Y36"/>
  <c r="X36"/>
  <c r="W36"/>
  <c r="U36"/>
  <c r="T36"/>
  <c r="S36"/>
  <c r="R36"/>
  <c r="P36"/>
  <c r="O36"/>
  <c r="N36"/>
  <c r="M36"/>
  <c r="K36"/>
  <c r="J36"/>
  <c r="I36"/>
  <c r="H36"/>
  <c r="F36"/>
  <c r="E36"/>
  <c r="D36"/>
  <c r="C36"/>
  <c r="Z35"/>
  <c r="Y35"/>
  <c r="X35"/>
  <c r="W35"/>
  <c r="U35"/>
  <c r="T35"/>
  <c r="S35"/>
  <c r="R35"/>
  <c r="P35"/>
  <c r="O35"/>
  <c r="N35"/>
  <c r="M35"/>
  <c r="K35"/>
  <c r="J35"/>
  <c r="I35"/>
  <c r="H35"/>
  <c r="F35"/>
  <c r="E35"/>
  <c r="D35"/>
  <c r="C35"/>
  <c r="Z34"/>
  <c r="Y34"/>
  <c r="X34"/>
  <c r="W34"/>
  <c r="U34"/>
  <c r="T34"/>
  <c r="S34"/>
  <c r="R34"/>
  <c r="P34"/>
  <c r="O34"/>
  <c r="N34"/>
  <c r="M34"/>
  <c r="K34"/>
  <c r="J34"/>
  <c r="I34"/>
  <c r="H34"/>
  <c r="F34"/>
  <c r="E34"/>
  <c r="D34"/>
  <c r="C34"/>
  <c r="J77" i="3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1"/>
  <c r="I71"/>
  <c r="H71"/>
  <c r="G71"/>
  <c r="J63"/>
  <c r="I63"/>
  <c r="H63"/>
  <c r="G63"/>
  <c r="J61"/>
  <c r="I61"/>
  <c r="H61"/>
  <c r="G61"/>
  <c r="J60"/>
  <c r="I60"/>
  <c r="H60"/>
  <c r="G60"/>
  <c r="J59"/>
  <c r="I59"/>
  <c r="H59"/>
  <c r="G59"/>
  <c r="J58"/>
  <c r="I58"/>
  <c r="H58"/>
  <c r="G58"/>
  <c r="J56"/>
  <c r="I56"/>
  <c r="H56"/>
  <c r="G56"/>
  <c r="J48"/>
  <c r="I48"/>
  <c r="H48"/>
  <c r="G48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0"/>
  <c r="I40"/>
  <c r="H40"/>
  <c r="G40"/>
  <c r="J32"/>
  <c r="I32"/>
  <c r="H32"/>
  <c r="G32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4"/>
  <c r="I24"/>
  <c r="H24"/>
  <c r="G24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68" i="2"/>
  <c r="N68"/>
  <c r="M68"/>
  <c r="L68"/>
  <c r="K68"/>
  <c r="J68"/>
  <c r="I68"/>
  <c r="H68"/>
  <c r="G68"/>
  <c r="F68"/>
  <c r="E68"/>
  <c r="D68"/>
  <c r="C68"/>
  <c r="B68"/>
  <c r="P67"/>
  <c r="N67"/>
  <c r="M67"/>
  <c r="L67"/>
  <c r="K67"/>
  <c r="J67"/>
  <c r="I67"/>
  <c r="H67"/>
  <c r="G67"/>
  <c r="F67"/>
  <c r="E67"/>
  <c r="D67"/>
  <c r="C67"/>
  <c r="B67"/>
  <c r="P66"/>
  <c r="N66"/>
  <c r="M66"/>
  <c r="L66"/>
  <c r="K66"/>
  <c r="J66"/>
  <c r="I66"/>
  <c r="H66"/>
  <c r="G66"/>
  <c r="F66"/>
  <c r="E66"/>
  <c r="D66"/>
  <c r="C66"/>
  <c r="B66"/>
  <c r="P65"/>
  <c r="N65"/>
  <c r="M65"/>
  <c r="L65"/>
  <c r="K65"/>
  <c r="J65"/>
  <c r="I65"/>
  <c r="H65"/>
  <c r="G65"/>
  <c r="F65"/>
  <c r="E65"/>
  <c r="D65"/>
  <c r="C65"/>
  <c r="B65"/>
  <c r="P64"/>
  <c r="N64"/>
  <c r="M64"/>
  <c r="L64"/>
  <c r="K64"/>
  <c r="J64"/>
  <c r="I64"/>
  <c r="H64"/>
  <c r="G64"/>
  <c r="F64"/>
  <c r="E64"/>
  <c r="D64"/>
  <c r="C64"/>
  <c r="B64"/>
  <c r="P50"/>
  <c r="N50"/>
  <c r="M50"/>
  <c r="L50"/>
  <c r="K50"/>
  <c r="J50"/>
  <c r="I50"/>
  <c r="H50"/>
  <c r="G50"/>
  <c r="F50"/>
  <c r="E50"/>
  <c r="D50"/>
  <c r="C50"/>
  <c r="B50"/>
  <c r="P49"/>
  <c r="N49"/>
  <c r="M49"/>
  <c r="L49"/>
  <c r="K49"/>
  <c r="J49"/>
  <c r="I49"/>
  <c r="H49"/>
  <c r="G49"/>
  <c r="F49"/>
  <c r="E49"/>
  <c r="D49"/>
  <c r="C49"/>
  <c r="B49"/>
  <c r="P48"/>
  <c r="N48"/>
  <c r="M48"/>
  <c r="L48"/>
  <c r="K48"/>
  <c r="J48"/>
  <c r="I48"/>
  <c r="H48"/>
  <c r="G48"/>
  <c r="F48"/>
  <c r="E48"/>
  <c r="D48"/>
  <c r="C48"/>
  <c r="B48"/>
  <c r="P47"/>
  <c r="N47"/>
  <c r="M47"/>
  <c r="L47"/>
  <c r="K47"/>
  <c r="J47"/>
  <c r="I47"/>
  <c r="H47"/>
  <c r="G47"/>
  <c r="F47"/>
  <c r="E47"/>
  <c r="D47"/>
  <c r="C47"/>
  <c r="B47"/>
  <c r="P46"/>
  <c r="N46"/>
  <c r="M46"/>
  <c r="L46"/>
  <c r="K46"/>
  <c r="J46"/>
  <c r="I46"/>
  <c r="H46"/>
  <c r="G46"/>
  <c r="F46"/>
  <c r="E46"/>
  <c r="D46"/>
  <c r="C46"/>
  <c r="B46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P29"/>
  <c r="N29"/>
  <c r="M29"/>
  <c r="L29"/>
  <c r="K29"/>
  <c r="J29"/>
  <c r="I29"/>
  <c r="H29"/>
  <c r="G29"/>
  <c r="F29"/>
  <c r="E29"/>
  <c r="D29"/>
  <c r="C29"/>
  <c r="B29"/>
  <c r="G30" i="13" l="1"/>
  <c r="J33"/>
  <c r="G48"/>
  <c r="G52"/>
  <c r="D67"/>
  <c r="H67"/>
  <c r="L67"/>
  <c r="P67"/>
  <c r="D71"/>
  <c r="H71"/>
  <c r="L71"/>
  <c r="P71"/>
  <c r="J30" i="12"/>
  <c r="J30" i="13"/>
  <c r="J48"/>
  <c r="J52"/>
  <c r="C67"/>
  <c r="G67"/>
  <c r="K67"/>
  <c r="O67"/>
  <c r="C71"/>
  <c r="G71"/>
  <c r="K71"/>
  <c r="O71"/>
  <c r="D33"/>
  <c r="P33"/>
  <c r="M52"/>
  <c r="B67"/>
  <c r="F67"/>
  <c r="J67"/>
  <c r="N67"/>
  <c r="B71"/>
  <c r="F71"/>
  <c r="J71"/>
  <c r="N71"/>
  <c r="D30"/>
  <c r="P30"/>
  <c r="G33"/>
</calcChain>
</file>

<file path=xl/sharedStrings.xml><?xml version="1.0" encoding="utf-8"?>
<sst xmlns="http://schemas.openxmlformats.org/spreadsheetml/2006/main" count="1602" uniqueCount="191">
  <si>
    <t>EVOLUCIÓN ANUAL PRINCIPALES INDICADORES TURÍSTICOS MUNICIPALES</t>
  </si>
  <si>
    <t>Series anuales 2005-2009</t>
  </si>
  <si>
    <t>Tablas</t>
  </si>
  <si>
    <t>NÚMERO DE TURISTAS ALOJADOS EN TENERIFE Y MUNICIPIOS TURÍSTICOS SEGÚN LA TIPOLOGÍA DEL ESTABLECIMIENTO</t>
  </si>
  <si>
    <t>NÚMERO DE TURISTAS ALOJADOS EN TENERIFE Y MUNICIPIOS TURÍSTICOS SEGÚN LA CATEGORÍA ALOJATIVA</t>
  </si>
  <si>
    <t>NÚMERO DE TURISTAS ALOJADOS EN TENERIFE Y MUNICIPIOS TURÍSTICOS POR NACIONALIDAD</t>
  </si>
  <si>
    <t>NÚMERO DE PERNOCTACIONES EN TENERIFE Y MUNICIPIOS TURÍSTICOS SEGÚN LA TIPOLOGÍA DEL ESTABLECIMIENTO</t>
  </si>
  <si>
    <t>NÚMERO DE PERNOCTACIONES EN TENERIFE Y MUNICIPIOS TURÍSTICOS SEGÚN LA CATEGORÍA ALOJATIVA</t>
  </si>
  <si>
    <t>ÍNDICE DE OCUPACIÓN EN TENERIFE Y MUNICIPIOS TURÍSTICOS SEGÚN LA TIPOLOGÍA ALOJATIVA</t>
  </si>
  <si>
    <t>ÍNDICE DE OCUPACIÓN EN TENERIFE Y MUNICIPIOS TURÍSTICOS SEGÚN LA CATEGORÍA ALOJATIVA</t>
  </si>
  <si>
    <t>ESTANCIA MEDIA EN TENERIFE Y MUNICIPIOS TURÍSTICOS SEGÚN LA TIPOLOGÍA ALOJATIVA</t>
  </si>
  <si>
    <t>ESTANCIA MEDIA EN TENERIFE Y MUNICIPIOS TURÍSTICOS SEGÚN LA CATEGORÍA ALOJATIVA</t>
  </si>
  <si>
    <t>PLAZAS ALOJATIVAS ESTIMADAS EN TENERIFE Y MUNICIPIOS TURÍSTICOS SEGÚN TIPOLOGÍA ALOJATIVA</t>
  </si>
  <si>
    <t xml:space="preserve">PLAZAS ALOJATIVAS ESTIMADAS EN TENERIFE Y MUNICIPIOS TURÍSTICOS SEGÚN CATEGORÍA ALOJATIVA </t>
  </si>
  <si>
    <t xml:space="preserve">PLAZAS ALOJATIVAS AUTORIZADAS Y EN TRÁMITE EN TENERIFE Y MUNICIPIOS TURÍSTICOS </t>
  </si>
  <si>
    <t>PLAZAS ALOJATIVAS AUTORIZADAS Y EN TRÁMITE EN TENERIFE Y MUNICIPIOS TURÍSTICOS POR TIPOLOGÍA Y CATEGORÍA ALOJATIVA</t>
  </si>
  <si>
    <t xml:space="preserve">Turismo de Tenerife </t>
  </si>
  <si>
    <t xml:space="preserve">EVOLUCIÓN DE LOS TURISTAS ALOJADOS EN TENERIFE Y MUNICIPIOS TURÍSTICOS (2005-2009) </t>
  </si>
  <si>
    <t>TENERIFE</t>
  </si>
  <si>
    <t>ADEJE</t>
  </si>
  <si>
    <t>ARONA</t>
  </si>
  <si>
    <t>PUERTO DE LA CRUZ</t>
  </si>
  <si>
    <t>SANTA CRUZ</t>
  </si>
  <si>
    <t>Hotel</t>
  </si>
  <si>
    <t>Extra-H</t>
  </si>
  <si>
    <t>Total</t>
  </si>
  <si>
    <t>-</t>
  </si>
  <si>
    <t>FUENTE: STDE Cabildo Insular de Tenerife.ELABORACIÓN: Turismo de Tenerife</t>
  </si>
  <si>
    <t>INDICE</t>
  </si>
  <si>
    <t xml:space="preserve">VARIACIONES INTERANUALES  DE LOS TURISTAS ALOJADOS EN TENERIFE Y MUNICIPIOS TURÍSTICOS (2005-2009) </t>
  </si>
  <si>
    <t xml:space="preserve">CUOTA  TURISTAS ALOJADOS EN LOS MUNICIPIOS TURÍSTICOS SOBRE EL TOTAL DE TURISTAS ALOJADOS EN LA ISLA  (2005-2009) </t>
  </si>
  <si>
    <t xml:space="preserve">FUENTE: STDE Cabildo Insular de Tenerife.ELABORACIÓN: Turismo de Tenerife </t>
  </si>
  <si>
    <t>DISTRIBUCIÓN DEL NÚMERO DE ALOJADOS SEGÚN TIPOLOGÍA ALOJATIVA PARA CADA MUNICIPIO Y TOTAL ISLA (2005-2008)</t>
  </si>
  <si>
    <t>EVOLUCIÓN TURISMO ALOJADO EN TENERIFE SEGÚN TIPOLOGÍA Y CATEGORÍA DE ESTABLECIMIENTO</t>
  </si>
  <si>
    <t>CATEGORIAS</t>
  </si>
  <si>
    <t>AÑO 2005</t>
  </si>
  <si>
    <t>AÑO 2006</t>
  </si>
  <si>
    <t>AÑO 2007</t>
  </si>
  <si>
    <t>AÑO 2008</t>
  </si>
  <si>
    <t>AÑO 2009</t>
  </si>
  <si>
    <t>var. 06/05</t>
  </si>
  <si>
    <t>var. 07/06</t>
  </si>
  <si>
    <t>var. 08/07</t>
  </si>
  <si>
    <t>var. 09/08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</si>
  <si>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</si>
  <si>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</si>
  <si>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</si>
  <si>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</si>
  <si>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</si>
  <si>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</si>
  <si>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</si>
  <si>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2*</t>
  </si>
  <si>
    <t>1*</t>
  </si>
  <si>
    <t>CATEGORÍA EXTRAHOTELERA</t>
  </si>
  <si>
    <t>Extrahotelera</t>
  </si>
  <si>
    <t xml:space="preserve">FUENTE: STDE Cabildo Insular de Tenerife. ELABORACIÓN: Turismo de Tenerife </t>
  </si>
  <si>
    <t>EVOLUCIÓN TURISMO ALOJADO EN ADEJE SEGÚN TIPOLOGÍA Y CATEGORÍA DE ESTABLECIMIENTO</t>
  </si>
  <si>
    <t>1* y  2*</t>
  </si>
  <si>
    <t>FUENTE: STDE Cabildo Insular de Tenerife. ELABORACIÓN: Turismo de Tenerife</t>
  </si>
  <si>
    <t>EVOLUCIÓN TURISMO ALOJADO EN ARONA SEGÚN TIPOLOGÍA Y CATEGORÍA DE ESTABLECIMIENTO</t>
  </si>
  <si>
    <t>EVOLUCIÓN TURISMO ALOJADO EN EL PUERTO DE LA CRUZ SEGÚN TIPOLOGÍA Y CATEGORÍA DE ESTABLECIMIENTO</t>
  </si>
  <si>
    <t>5* y 4*</t>
  </si>
  <si>
    <t>EVOLUCIÓN TURISMO ALOJADO EN SANTA CRUZ DE LA CRUZ SEGÚN TIPOLOGÍA Y CATEGORÍA DE ESTABLECIMIENTO</t>
  </si>
  <si>
    <t xml:space="preserve">1* </t>
  </si>
  <si>
    <t xml:space="preserve">EVOLUCIÓN DE LOS TURISTAS ALOJADOS EN TENERIFE Y MUNICIPIOS TURÍSTICOS POR NACIONALIDAD (2005-2009) 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</si>
  <si>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</si>
  <si>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</si>
  <si>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</si>
  <si>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</si>
  <si>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</si>
  <si>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</si>
  <si>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</si>
  <si>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</si>
  <si>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</si>
  <si>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</si>
  <si>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</si>
  <si>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</si>
  <si>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</si>
  <si>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</si>
  <si>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</si>
  <si>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</si>
  <si>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</si>
  <si>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</si>
  <si>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</si>
  <si>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</si>
  <si>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</si>
  <si>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</si>
  <si>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 xml:space="preserve">VARIACIONES INTERANUALES DE LOS TURISTAS ALOJADOS EN TENERIFE Y MUNICIPIOS TURÍSTICOS POR NACIONALIDAD (2005-2009) </t>
  </si>
  <si>
    <t xml:space="preserve">CUOTA MUNICIPAL POR NACIONALIDAD  (2005-2009) </t>
  </si>
  <si>
    <t xml:space="preserve">DISTRIBUCIÓN DE NACIONALIDADES POR MUNICIPIO Y TOTAL ISLA  (2005-2009) </t>
  </si>
  <si>
    <t xml:space="preserve">EVOLUCIÓN DE LAS PERNOCTACIONES EN TENERIFE Y MUNICIPIOS TURÍSTICOS (2005-2009) </t>
  </si>
  <si>
    <t xml:space="preserve">VARIACIONES INTERANUALES (%) DE LAS PERNOCTACIONES EN TENERIFE Y MUNICIPIOS TURÍSTICOS (2005-2009) </t>
  </si>
  <si>
    <t xml:space="preserve">CUOTA DE CADA MUNICIPIO SOBRE EL TOTA DE  PERNOCTACIONES EN TENERIFE (2005-2009) </t>
  </si>
  <si>
    <t>DISTRIBUCIÓN DE LAS PERNOCTACIONES  SEGÚN TIPOLOGÍA ALOJATIVA PARA CADA MUNICIPIO Y TOTAL ISLA (2005-2009)</t>
  </si>
  <si>
    <t>EVOLUCIÓN PERNOCTACIONES EN TENERIFE SEGÚN TIPOLOGÍA Y CATEGORÍA DE ESTABLECIMIENTO</t>
  </si>
  <si>
    <t>var.06/05</t>
  </si>
  <si>
    <t>var.07/06</t>
  </si>
  <si>
    <t>var.08/07</t>
  </si>
  <si>
    <t>var.09/08</t>
  </si>
  <si>
    <t>EVOLUCIÓN PERNOCTACIONES EN ADEJE SEGÚN TIPOLOGÍA Y CATEGORÍA DE ESTABLECIMIENTO</t>
  </si>
  <si>
    <t>2*y 1*</t>
  </si>
  <si>
    <t>EVOLUCIÓN PERNOCTACIONES EN ARONA SEGÚN TIPOLOGÍA Y CATEGORÍA DE ESTABLECIMIENTO</t>
  </si>
  <si>
    <t>2* y  1*</t>
  </si>
  <si>
    <t>EVOLUCIÓN PERNOCTACIONES EN EL PUERTO DE LA CRUZ SEGÚN TIPOLOGÍA Y CATEGORÍA DE ESTABLECIMIENTO</t>
  </si>
  <si>
    <t>5*y 4*</t>
  </si>
  <si>
    <t>EVOLUCIÓN PERNOCTACIONES EN SANTA CRUZ SEGÚN TIPOLOGÍA Y CATEGORÍA DE ESTABLECIMIENTO</t>
  </si>
  <si>
    <t xml:space="preserve">EVOLUCIÓN DE LOS ÍNDICES DE OCUPACIÓN EN TENERIFE Y MUNICIPIOS TURÍSTICOS (2005-2009 </t>
  </si>
  <si>
    <t xml:space="preserve">VARIACIONES INTERANUALES (%) DE LOS ÍNDICES DE OCUPACIÓN EN TENERIFE Y MUNICIPIOS TURÍSTICOS (2005-2009 </t>
  </si>
  <si>
    <t>EVOLUCIÓN ÍNDICES DE OCUPACIÓN EN TENERIFE SEGÚN TIPOLOGÍA Y CATEGORÍA DE ESTABLECIMIENTO</t>
  </si>
  <si>
    <t>var 07/06</t>
  </si>
  <si>
    <t>var 08/07</t>
  </si>
  <si>
    <t>var 09/08</t>
  </si>
  <si>
    <t>Ocupación Total</t>
  </si>
  <si>
    <t xml:space="preserve">FUENTE: STDE Cabildo Insular de Tenerife.
ELABORACIÓN: Turismo de Tenerife </t>
  </si>
  <si>
    <t>EVOLUCIÓN ÍNDICES DE OCUPACIÓN EN ADEJE SEGÚN TIPOLOGÍA Y CATEGORÍA DE ESTABLECIMIENTO</t>
  </si>
  <si>
    <t>2* y 1*</t>
  </si>
  <si>
    <t>EVOLUCIÓN ÍNDICES DE OCUPACIÓN EN ARONA SEGÚN TIPOLOGÍA Y CATEGORÍA DE ESTABLECIMIENTO</t>
  </si>
  <si>
    <t>EVOLUCIÓN ÍNDICES DE OCUPACIÓN EN EL PUERTO DE LA CRUZ SEGÚN TIPOLOGÍA Y CATEGORÍA DE ESTABLECIMIENTO</t>
  </si>
  <si>
    <t>FUENTE: STDE Cabildo Insular de Tenerife.
ELABORACIÓN: Turismo de Tenerife</t>
  </si>
  <si>
    <t>EVOLUCIÓN ÍNDICES DE OCUPACIÓN EN SANTA CRUZ SEGÚN TIPOLOGÍA Y CATEGORÍA DE ESTABLECIMIENTO</t>
  </si>
  <si>
    <t xml:space="preserve">EVOLUCIÓN DE ESTANCIA MEDIA EN TENERIFE Y MUNICIPIOS  TURÍSTICOS (2005-2009) </t>
  </si>
  <si>
    <t xml:space="preserve">DIFERENCIAS INTERANUALES DE LA ESTANCIA MEDIA EN TENERIFE Y MUNICIPIOS  TURÍSTICOS (2005-2009) </t>
  </si>
  <si>
    <t>EVOLUCIÓN ESTANCIAS MEDIAS EN TENERIFE SEGÚN TIPOLOGÍA Y CATEGORÍA DE ESTABLECIMIENTO</t>
  </si>
  <si>
    <t>DIF 06/05</t>
  </si>
  <si>
    <t>DIF 07/06</t>
  </si>
  <si>
    <t>DIF 08/07</t>
  </si>
  <si>
    <t>DIF 09/08</t>
  </si>
  <si>
    <t>Estancia Media Total</t>
  </si>
  <si>
    <t>EVOLUCIÓN ESTANCIAS MEDIAS EN ADEJE SEGÚN TIPOLOGÍA Y CATEGORÍA DE ESTABLECIMIENTO</t>
  </si>
  <si>
    <t>EVOLUCIÓN ESTANCIAS MEDIAS EN ARONA SEGÚN TIPOLOGÍA Y CATEGORÍA DE ESTABLECIMIENTO</t>
  </si>
  <si>
    <t>EVOLUCIÓN ESTANCIAS MEDIAS EN EL PUERTO DE LA CRUZ SEGÚN TIPOLOGÍA Y CATEGORÍA DE ESTABLECIMIENTO</t>
  </si>
  <si>
    <t>EVOLUCIÓN ESTANCIAS MEDIAS EN SANTA CRUZ SEGÚN TIPOLOGÍA Y CATEGORÍA DE ESTABLECIMIENTO</t>
  </si>
  <si>
    <t xml:space="preserve">EVOLUCIÓN DE PLAZAS ESTIMADAS EN TENERIFE Y MUNICIPIOS TURÍSTICOS  (2005-2009) </t>
  </si>
  <si>
    <t>FUENTE: STDE Cabildo Insular de Tenerife.ELABORACIÓN: Turismo de Tenerife - Investigación Turística</t>
  </si>
  <si>
    <t xml:space="preserve">VARIACIONES INTERANUALES (%)  DE PLAZAS ESTIMADAS EN TENERIFE Y MUNICIPIOS TURÍSTICOS  (2005-2009) </t>
  </si>
  <si>
    <t xml:space="preserve">CUOTA  MUNICIPAL DE PLAZAS ESTIMADAS SOBRE EL TOTAL INSULAR  (2005-2009) </t>
  </si>
  <si>
    <t xml:space="preserve">DISTRIBUCIÓN  DE PLAZAS ESTIMADAS SEGÚN TIPOLOGÍA PARA CADA MUNICIPIO Y TOTAL ISLA  (2005-2009) </t>
  </si>
  <si>
    <t xml:space="preserve">PLAZAS ALOJATIVAS ESTIMADAS EN TENERIFE SEGÚN TIPOLOGÍA Y CATEGORÍA </t>
  </si>
  <si>
    <t>TOTAL PLAZAS</t>
  </si>
  <si>
    <t>HOTELERAS</t>
  </si>
  <si>
    <t>5 estrellas</t>
  </si>
  <si>
    <t>4 estrellas</t>
  </si>
  <si>
    <t>3 estrellas</t>
  </si>
  <si>
    <t>2 estrellas</t>
  </si>
  <si>
    <t>1 estrellas</t>
  </si>
  <si>
    <t>EXTRAHOTELERAS</t>
  </si>
  <si>
    <t>*Los Datos relativos a plazas son una estimación y no debe ser tomada como cifra de plazas autorizadas. 
**Las Plazas estimadas se revisan semestralmente.
*** Plazas correspondientes al segundo semestre del año
FUENTE: STDE del Cabildo Insular de Tenerife. ELABORACIÓN: Turismo de Tenerife - Investigación turística</t>
  </si>
  <si>
    <t xml:space="preserve">PLAZAS ALOJATIVAS ESTIMADAS EN ADEJE SEGÚN TIPOLOGÍA Y CATEGORÍA </t>
  </si>
  <si>
    <t>2 y 1 estrellas</t>
  </si>
  <si>
    <t xml:space="preserve">PLAZAS ALOJATIVAS ESTIMADAS EN ARONA SEGÚN TIPOLOGÍA Y CATEGORÍA </t>
  </si>
  <si>
    <t xml:space="preserve">PLAZAS ALOJATIVAS ESTIMADAS EN EL PUERTO DE LA CRUZ SEGÚN TIPOLOGÍA Y CATEGORÍA </t>
  </si>
  <si>
    <t>5 y 4 estrellas</t>
  </si>
  <si>
    <t>PLAZAS ALOJATIVAS ESTIMADAS EN SANTA CRUZ SEGÚN TIPOLOGÍA Y CATEGORÍA</t>
  </si>
  <si>
    <t xml:space="preserve">EVOLUCIÓN DE PLAZAS AUTORIZADAS Y EN TRÁMITE,  EN TENERIFE Y MUNICIPIOS TURÍSTICOS (2005-2009) </t>
  </si>
  <si>
    <t>Autorizadas</t>
  </si>
  <si>
    <t>Trámite</t>
  </si>
  <si>
    <t>FUENTE: Policía Turística-Cabildo Insular de Tenerife.ELABORACIÓN: Turismo de Tenerife - Investigación Turística</t>
  </si>
  <si>
    <t xml:space="preserve">VARIACIONES INTERANUALES (%)  PLAZAS AUTORIZADAS Y EN TRÁMITE,  EN TENERIFE Y MUNICIPIOS TURÍSTICOS (2005-2009) </t>
  </si>
  <si>
    <t xml:space="preserve">CUOTA DE CADA MUNICIPIO DE PLAZAS AUTORIZADAS Y TRÁMITE SOBRE EL TOTAL INSULAR (2005-2009) </t>
  </si>
  <si>
    <t>DISTRIBUCIÓN  PLAZAS AUTORIZADAS Y EN TRÁMITE DE CADA MUNICIPIO Y TOTAL INSULAR (2005-2009)</t>
  </si>
  <si>
    <t>DISTRIBUCIÓN DE LAS PLAZAS TURÍSTICAS AUTORIZADAS EN TENERIFE SEGÚN TIPOLOGÍA Y CATEGORÍA ALOJATIVA</t>
  </si>
  <si>
    <t xml:space="preserve"> 2007</t>
  </si>
  <si>
    <t xml:space="preserve"> 2008</t>
  </si>
  <si>
    <t>2009</t>
  </si>
  <si>
    <t>var 06/05</t>
  </si>
  <si>
    <t>Total Plazas</t>
  </si>
  <si>
    <t>Hoteleros</t>
  </si>
  <si>
    <t>1 Estrellas</t>
  </si>
  <si>
    <t>2 Estrellas</t>
  </si>
  <si>
    <t>3 Estrellas</t>
  </si>
  <si>
    <t>4 Estrellas</t>
  </si>
  <si>
    <t>5 Estrellas</t>
  </si>
  <si>
    <t>Extrahoteleros</t>
  </si>
  <si>
    <t>1 Llave</t>
  </si>
  <si>
    <t>2 Llaves</t>
  </si>
  <si>
    <t>3 Llaves</t>
  </si>
  <si>
    <t>5 Llaves</t>
  </si>
  <si>
    <t>Sin categoría</t>
  </si>
  <si>
    <t>Hoteles Rurales</t>
  </si>
  <si>
    <t>1 Palmera</t>
  </si>
  <si>
    <t>2 Palmeras</t>
  </si>
  <si>
    <t>Casas Rurales</t>
  </si>
  <si>
    <t>(*) Plazas Autorizadas conforme a Policía Turística.
FUENTE: Policía Turística. Cabildo Insular de Tenerife.
ELABORACIÓN: Turismo de Tenerife - Investigación Turística.</t>
  </si>
  <si>
    <t>DISTRIBUCIÓN DE LAS PLAZAS TURÍSTICAS AUTORIZADAS DE ADEJE SEGÚN TIPOLOGÍA Y CATEGORÍA ALOJATIVA</t>
  </si>
  <si>
    <t>Hoteleras</t>
  </si>
  <si>
    <t>Extrahoteleras</t>
  </si>
  <si>
    <t>(*) Plazas Autorizadas conforme a Policía Turística.
FUENTE: Policía Turística. Cabildo Insular de Tenerife.
ELABORACIÓN: Turismo de Tenerife - Investigación turística</t>
  </si>
  <si>
    <t>DISTRIBUCIÓN DE LAS PLAZAS TURÍSTICAS AUTORIZADAS DE ARONA SEGÚN TIPOLOGÍA Y CATEGORÍA ALOJATIVA</t>
  </si>
  <si>
    <t>DISTRIBUCIÓN DE LAS PLAZAS TURÍSTICAS AUTORIZADAS DEL PUERTO DE LA CRUZ SEGÚN TIPOLOGÍA Y CATEGORÍA ALOJATIVA</t>
  </si>
  <si>
    <t>DISTRIBUCIÓN DE LAS PLAZAS TURÍSTICAS AUTORIZADAS EN SANTA CRUZ SEGÚN TIPOLOGÍA Y CATEGORÍA ALOJATIVA</t>
  </si>
  <si>
    <t>Pernoctaciones totales</t>
  </si>
</sst>
</file>

<file path=xl/styles.xml><?xml version="1.0" encoding="utf-8"?>
<styleSheet xmlns="http://schemas.openxmlformats.org/spreadsheetml/2006/main">
  <numFmts count="5">
    <numFmt numFmtId="164" formatCode="0.0%"/>
    <numFmt numFmtId="165" formatCode="#,##0_)"/>
    <numFmt numFmtId="166" formatCode="0.0"/>
    <numFmt numFmtId="167" formatCode="#,##0.00_)"/>
    <numFmt numFmtId="168" formatCode="_-* #,##0.00\ [$€-1]_-;\-* #,##0.00\ [$€-1]_-;_-* &quot;-&quot;??\ [$€-1]_-"/>
  </numFmts>
  <fonts count="29"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u/>
      <sz val="7.5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theme="3" tint="-0.249977111117893"/>
      <name val="Arial"/>
      <family val="2"/>
    </font>
    <font>
      <b/>
      <sz val="14"/>
      <color indexed="18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7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" fontId="2" fillId="0" borderId="0">
      <alignment vertical="center"/>
    </xf>
    <xf numFmtId="0" fontId="1" fillId="0" borderId="0" applyNumberFormat="0" applyFont="0" applyFill="0" applyBorder="0" applyAlignment="0" applyProtection="0"/>
    <xf numFmtId="3" fontId="2" fillId="0" borderId="0">
      <alignment vertical="center"/>
    </xf>
    <xf numFmtId="3" fontId="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Protection="0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8" fontId="2" fillId="0" borderId="0" applyFont="0" applyFill="0" applyBorder="0" applyAlignment="0" applyProtection="0">
      <alignment vertical="center"/>
    </xf>
    <xf numFmtId="0" fontId="2" fillId="0" borderId="0"/>
  </cellStyleXfs>
  <cellXfs count="353">
    <xf numFmtId="0" fontId="0" fillId="0" borderId="0" xfId="0"/>
    <xf numFmtId="1" fontId="2" fillId="0" borderId="0" xfId="1" applyNumberFormat="1" applyFont="1" applyAlignment="1">
      <alignment vertical="center"/>
    </xf>
    <xf numFmtId="1" fontId="2" fillId="3" borderId="0" xfId="1" applyNumberFormat="1" applyFont="1" applyFill="1" applyAlignment="1">
      <alignment vertical="center"/>
    </xf>
    <xf numFmtId="1" fontId="5" fillId="5" borderId="0" xfId="1" applyNumberFormat="1" applyFont="1" applyFill="1" applyAlignment="1">
      <alignment horizontal="left" vertical="center" indent="1"/>
    </xf>
    <xf numFmtId="1" fontId="6" fillId="5" borderId="0" xfId="1" applyNumberFormat="1" applyFont="1" applyFill="1" applyAlignment="1">
      <alignment vertical="center"/>
    </xf>
    <xf numFmtId="3" fontId="8" fillId="3" borderId="0" xfId="2" applyNumberFormat="1" applyFont="1" applyFill="1" applyAlignment="1" applyProtection="1">
      <alignment vertical="center"/>
    </xf>
    <xf numFmtId="1" fontId="9" fillId="3" borderId="0" xfId="1" applyNumberFormat="1" applyFont="1" applyFill="1" applyAlignment="1">
      <alignment vertical="center"/>
    </xf>
    <xf numFmtId="1" fontId="10" fillId="0" borderId="0" xfId="1" applyNumberFormat="1" applyFont="1" applyAlignment="1">
      <alignment vertical="center"/>
    </xf>
    <xf numFmtId="3" fontId="12" fillId="6" borderId="3" xfId="4" applyNumberFormat="1" applyFont="1" applyFill="1" applyBorder="1" applyAlignment="1">
      <alignment horizontal="center" vertical="center" wrapText="1"/>
    </xf>
    <xf numFmtId="0" fontId="0" fillId="0" borderId="4" xfId="0" applyBorder="1"/>
    <xf numFmtId="3" fontId="2" fillId="0" borderId="4" xfId="5" applyBorder="1" applyAlignment="1">
      <alignment vertical="center" wrapText="1"/>
    </xf>
    <xf numFmtId="0" fontId="0" fillId="0" borderId="5" xfId="0" applyBorder="1"/>
    <xf numFmtId="3" fontId="2" fillId="0" borderId="5" xfId="5" applyBorder="1" applyAlignment="1">
      <alignment vertical="center" wrapText="1"/>
    </xf>
    <xf numFmtId="0" fontId="0" fillId="0" borderId="5" xfId="0" applyBorder="1" applyAlignment="1">
      <alignment horizontal="center"/>
    </xf>
    <xf numFmtId="3" fontId="2" fillId="0" borderId="4" xfId="5" quotePrefix="1" applyFont="1" applyBorder="1" applyAlignment="1">
      <alignment horizontal="right" vertical="center" wrapText="1"/>
    </xf>
    <xf numFmtId="3" fontId="2" fillId="0" borderId="5" xfId="5" quotePrefix="1" applyFont="1" applyBorder="1" applyAlignment="1">
      <alignment horizontal="right" vertical="center" wrapText="1"/>
    </xf>
    <xf numFmtId="3" fontId="13" fillId="0" borderId="0" xfId="6" applyFont="1" applyBorder="1" applyAlignment="1">
      <alignment horizontal="left" wrapText="1"/>
    </xf>
    <xf numFmtId="3" fontId="15" fillId="5" borderId="0" xfId="7" applyNumberFormat="1" applyFont="1" applyFill="1" applyAlignment="1" applyProtection="1">
      <alignment horizontal="center" vertical="center" wrapText="1"/>
    </xf>
    <xf numFmtId="3" fontId="12" fillId="7" borderId="3" xfId="4" applyNumberFormat="1" applyFont="1" applyFill="1" applyBorder="1" applyAlignment="1">
      <alignment horizontal="center" vertical="center" wrapText="1"/>
    </xf>
    <xf numFmtId="164" fontId="2" fillId="0" borderId="5" xfId="8" applyNumberFormat="1" applyBorder="1" applyAlignment="1">
      <alignment vertical="center" wrapText="1"/>
    </xf>
    <xf numFmtId="164" fontId="2" fillId="0" borderId="4" xfId="8" quotePrefix="1" applyNumberFormat="1" applyFont="1" applyBorder="1" applyAlignment="1">
      <alignment horizontal="right" vertical="center" wrapText="1"/>
    </xf>
    <xf numFmtId="164" fontId="2" fillId="0" borderId="5" xfId="8" quotePrefix="1" applyNumberFormat="1" applyFont="1" applyBorder="1" applyAlignment="1">
      <alignment horizontal="right" vertical="center" wrapText="1"/>
    </xf>
    <xf numFmtId="164" fontId="2" fillId="0" borderId="7" xfId="8" quotePrefix="1" applyNumberFormat="1" applyFont="1" applyBorder="1" applyAlignment="1">
      <alignment horizontal="right" vertical="center" wrapText="1"/>
    </xf>
    <xf numFmtId="164" fontId="2" fillId="0" borderId="4" xfId="8" quotePrefix="1" applyNumberFormat="1" applyFont="1" applyFill="1" applyBorder="1" applyAlignment="1">
      <alignment horizontal="right" vertical="center" wrapText="1"/>
    </xf>
    <xf numFmtId="164" fontId="2" fillId="0" borderId="8" xfId="8" quotePrefix="1" applyNumberFormat="1" applyFont="1" applyBorder="1" applyAlignment="1">
      <alignment horizontal="right" vertical="center" wrapText="1"/>
    </xf>
    <xf numFmtId="164" fontId="2" fillId="0" borderId="9" xfId="8" applyNumberFormat="1" applyBorder="1" applyAlignment="1">
      <alignment vertical="center" wrapText="1"/>
    </xf>
    <xf numFmtId="164" fontId="2" fillId="0" borderId="5" xfId="8" quotePrefix="1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/>
    </xf>
    <xf numFmtId="164" fontId="2" fillId="0" borderId="10" xfId="8" applyNumberFormat="1" applyBorder="1" applyAlignment="1">
      <alignment vertical="center" wrapText="1"/>
    </xf>
    <xf numFmtId="164" fontId="2" fillId="0" borderId="10" xfId="8" quotePrefix="1" applyNumberFormat="1" applyFont="1" applyFill="1" applyBorder="1" applyAlignment="1">
      <alignment horizontal="right" vertical="center" wrapText="1"/>
    </xf>
    <xf numFmtId="3" fontId="12" fillId="7" borderId="7" xfId="6" applyFont="1" applyFill="1" applyBorder="1" applyAlignment="1">
      <alignment horizontal="center" vertical="center" wrapText="1"/>
    </xf>
    <xf numFmtId="2" fontId="17" fillId="7" borderId="4" xfId="6" applyNumberFormat="1" applyFont="1" applyFill="1" applyBorder="1" applyAlignment="1">
      <alignment horizontal="center" vertical="center" wrapText="1"/>
    </xf>
    <xf numFmtId="49" fontId="17" fillId="7" borderId="4" xfId="6" applyNumberFormat="1" applyFont="1" applyFill="1" applyBorder="1" applyAlignment="1">
      <alignment horizontal="center" vertical="center" wrapText="1"/>
    </xf>
    <xf numFmtId="49" fontId="17" fillId="7" borderId="3" xfId="6" applyNumberFormat="1" applyFont="1" applyFill="1" applyBorder="1" applyAlignment="1">
      <alignment horizontal="center" vertical="center" wrapText="1"/>
    </xf>
    <xf numFmtId="3" fontId="12" fillId="8" borderId="9" xfId="6" applyFont="1" applyFill="1" applyBorder="1" applyAlignment="1" applyProtection="1">
      <alignment horizontal="left" vertical="center" wrapText="1"/>
    </xf>
    <xf numFmtId="165" fontId="12" fillId="8" borderId="5" xfId="6" applyNumberFormat="1" applyFont="1" applyFill="1" applyBorder="1" applyAlignment="1" applyProtection="1">
      <alignment vertical="center" wrapText="1"/>
    </xf>
    <xf numFmtId="164" fontId="12" fillId="8" borderId="5" xfId="9" applyNumberFormat="1" applyFont="1" applyFill="1" applyBorder="1" applyAlignment="1" applyProtection="1">
      <alignment vertical="center" wrapText="1"/>
    </xf>
    <xf numFmtId="3" fontId="12" fillId="0" borderId="5" xfId="6" applyFont="1" applyBorder="1" applyAlignment="1" applyProtection="1">
      <alignment horizontal="left" vertical="center" wrapText="1"/>
    </xf>
    <xf numFmtId="165" fontId="12" fillId="0" borderId="4" xfId="6" applyNumberFormat="1" applyFont="1" applyBorder="1" applyAlignment="1" applyProtection="1">
      <alignment vertical="center" wrapText="1"/>
    </xf>
    <xf numFmtId="165" fontId="12" fillId="0" borderId="11" xfId="6" applyNumberFormat="1" applyFont="1" applyBorder="1" applyAlignment="1" applyProtection="1">
      <alignment vertical="center" wrapText="1"/>
    </xf>
    <xf numFmtId="165" fontId="12" fillId="0" borderId="7" xfId="6" applyNumberFormat="1" applyFont="1" applyBorder="1" applyAlignment="1" applyProtection="1">
      <alignment vertical="center" wrapText="1"/>
    </xf>
    <xf numFmtId="165" fontId="12" fillId="0" borderId="9" xfId="6" applyNumberFormat="1" applyFont="1" applyBorder="1" applyAlignment="1" applyProtection="1">
      <alignment vertical="center" wrapText="1"/>
    </xf>
    <xf numFmtId="164" fontId="12" fillId="0" borderId="5" xfId="9" applyNumberFormat="1" applyFont="1" applyBorder="1" applyAlignment="1" applyProtection="1">
      <alignment vertical="center" wrapText="1"/>
    </xf>
    <xf numFmtId="164" fontId="12" fillId="0" borderId="4" xfId="9" applyNumberFormat="1" applyFont="1" applyBorder="1" applyAlignment="1" applyProtection="1">
      <alignment vertical="center" wrapText="1"/>
    </xf>
    <xf numFmtId="3" fontId="2" fillId="0" borderId="5" xfId="6" applyFont="1" applyBorder="1" applyAlignment="1" applyProtection="1">
      <alignment horizontal="left" vertical="center" wrapText="1"/>
    </xf>
    <xf numFmtId="165" fontId="2" fillId="0" borderId="5" xfId="6" applyNumberFormat="1" applyFont="1" applyBorder="1" applyAlignment="1" applyProtection="1">
      <alignment vertical="center" wrapText="1"/>
    </xf>
    <xf numFmtId="165" fontId="2" fillId="0" borderId="0" xfId="6" applyNumberFormat="1" applyFont="1" applyBorder="1" applyAlignment="1" applyProtection="1">
      <alignment vertical="center" wrapText="1"/>
    </xf>
    <xf numFmtId="165" fontId="2" fillId="0" borderId="9" xfId="6" applyNumberFormat="1" applyFont="1" applyBorder="1" applyAlignment="1" applyProtection="1">
      <alignment vertical="center" wrapText="1"/>
    </xf>
    <xf numFmtId="164" fontId="2" fillId="0" borderId="5" xfId="9" applyNumberFormat="1" applyFont="1" applyBorder="1" applyAlignment="1" applyProtection="1">
      <alignment vertical="center" wrapText="1"/>
    </xf>
    <xf numFmtId="3" fontId="2" fillId="0" borderId="10" xfId="6" applyFont="1" applyBorder="1" applyAlignment="1" applyProtection="1">
      <alignment horizontal="left" vertical="center" wrapText="1"/>
    </xf>
    <xf numFmtId="165" fontId="2" fillId="0" borderId="10" xfId="6" applyNumberFormat="1" applyFont="1" applyBorder="1" applyAlignment="1" applyProtection="1">
      <alignment vertical="center" wrapText="1"/>
    </xf>
    <xf numFmtId="165" fontId="2" fillId="0" borderId="12" xfId="6" applyNumberFormat="1" applyFont="1" applyBorder="1" applyAlignment="1" applyProtection="1">
      <alignment vertical="center" wrapText="1"/>
    </xf>
    <xf numFmtId="164" fontId="2" fillId="0" borderId="10" xfId="9" applyNumberFormat="1" applyFont="1" applyBorder="1" applyAlignment="1" applyProtection="1">
      <alignment vertical="center" wrapText="1"/>
    </xf>
    <xf numFmtId="3" fontId="12" fillId="0" borderId="9" xfId="6" applyFont="1" applyBorder="1" applyAlignment="1" applyProtection="1">
      <alignment horizontal="left" vertical="center" wrapText="1"/>
    </xf>
    <xf numFmtId="165" fontId="12" fillId="0" borderId="5" xfId="6" applyNumberFormat="1" applyFont="1" applyBorder="1" applyAlignment="1" applyProtection="1">
      <alignment vertical="center" wrapText="1"/>
    </xf>
    <xf numFmtId="3" fontId="12" fillId="7" borderId="1" xfId="6" applyFont="1" applyFill="1" applyBorder="1" applyAlignment="1">
      <alignment vertical="center" wrapText="1"/>
    </xf>
    <xf numFmtId="3" fontId="12" fillId="7" borderId="2" xfId="6" applyFont="1" applyFill="1" applyBorder="1" applyAlignment="1">
      <alignment vertical="center" wrapText="1"/>
    </xf>
    <xf numFmtId="3" fontId="12" fillId="7" borderId="6" xfId="6" applyFont="1" applyFill="1" applyBorder="1" applyAlignment="1">
      <alignment vertical="center" wrapText="1"/>
    </xf>
    <xf numFmtId="3" fontId="12" fillId="8" borderId="9" xfId="6" applyFont="1" applyFill="1" applyBorder="1" applyAlignment="1" applyProtection="1">
      <alignment horizontal="right" vertical="center" wrapText="1"/>
    </xf>
    <xf numFmtId="3" fontId="12" fillId="0" borderId="9" xfId="6" applyFont="1" applyBorder="1" applyAlignment="1" applyProtection="1">
      <alignment horizontal="right" vertical="center" wrapText="1"/>
    </xf>
    <xf numFmtId="3" fontId="12" fillId="8" borderId="9" xfId="6" applyFont="1" applyFill="1" applyBorder="1" applyAlignment="1" applyProtection="1">
      <alignment horizontal="left" vertical="center" wrapText="1" indent="1"/>
    </xf>
    <xf numFmtId="3" fontId="12" fillId="8" borderId="9" xfId="6" applyFont="1" applyFill="1" applyBorder="1" applyAlignment="1" applyProtection="1">
      <alignment vertical="center" wrapText="1"/>
    </xf>
    <xf numFmtId="3" fontId="12" fillId="0" borderId="5" xfId="6" applyFont="1" applyBorder="1" applyAlignment="1" applyProtection="1">
      <alignment horizontal="left" vertical="center" wrapText="1" indent="1"/>
    </xf>
    <xf numFmtId="3" fontId="12" fillId="0" borderId="5" xfId="6" applyFont="1" applyBorder="1" applyAlignment="1" applyProtection="1">
      <alignment vertical="center" wrapText="1"/>
    </xf>
    <xf numFmtId="3" fontId="2" fillId="0" borderId="5" xfId="6" applyFont="1" applyBorder="1" applyAlignment="1" applyProtection="1">
      <alignment horizontal="left" vertical="center" wrapText="1" indent="1"/>
    </xf>
    <xf numFmtId="3" fontId="2" fillId="0" borderId="5" xfId="6" applyFont="1" applyBorder="1" applyAlignment="1" applyProtection="1">
      <alignment vertical="center" wrapText="1"/>
    </xf>
    <xf numFmtId="3" fontId="12" fillId="0" borderId="9" xfId="6" applyFont="1" applyBorder="1" applyAlignment="1" applyProtection="1">
      <alignment horizontal="left" vertical="center" wrapText="1" indent="1"/>
    </xf>
    <xf numFmtId="3" fontId="12" fillId="0" borderId="9" xfId="6" applyFont="1" applyBorder="1" applyAlignment="1" applyProtection="1">
      <alignment vertical="center" wrapText="1"/>
    </xf>
    <xf numFmtId="3" fontId="12" fillId="0" borderId="5" xfId="6" applyFont="1" applyBorder="1" applyAlignment="1" applyProtection="1">
      <alignment horizontal="right" vertical="center" wrapText="1"/>
    </xf>
    <xf numFmtId="3" fontId="2" fillId="0" borderId="5" xfId="6" applyFont="1" applyBorder="1" applyAlignment="1" applyProtection="1">
      <alignment horizontal="right" vertical="center" wrapText="1"/>
    </xf>
    <xf numFmtId="3" fontId="2" fillId="0" borderId="13" xfId="6" applyFont="1" applyBorder="1" applyAlignment="1" applyProtection="1">
      <alignment horizontal="left" vertical="center" wrapText="1"/>
    </xf>
    <xf numFmtId="3" fontId="2" fillId="0" borderId="13" xfId="6" applyFont="1" applyBorder="1" applyAlignment="1" applyProtection="1">
      <alignment horizontal="right" vertical="center" wrapText="1"/>
    </xf>
    <xf numFmtId="165" fontId="2" fillId="0" borderId="10" xfId="6" quotePrefix="1" applyNumberFormat="1" applyFont="1" applyBorder="1" applyAlignment="1" applyProtection="1">
      <alignment horizontal="right" vertical="center" wrapText="1"/>
    </xf>
    <xf numFmtId="165" fontId="2" fillId="0" borderId="3" xfId="6" quotePrefix="1" applyNumberFormat="1" applyFont="1" applyBorder="1" applyAlignment="1" applyProtection="1">
      <alignment horizontal="right" vertical="center" wrapText="1"/>
    </xf>
    <xf numFmtId="3" fontId="13" fillId="0" borderId="0" xfId="6" applyFont="1" applyBorder="1" applyAlignment="1">
      <alignment vertical="center" wrapText="1"/>
    </xf>
    <xf numFmtId="0" fontId="0" fillId="9" borderId="4" xfId="0" applyFill="1" applyBorder="1"/>
    <xf numFmtId="0" fontId="0" fillId="9" borderId="5" xfId="0" applyFill="1" applyBorder="1"/>
    <xf numFmtId="0" fontId="12" fillId="9" borderId="4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0" borderId="7" xfId="0" applyBorder="1"/>
    <xf numFmtId="3" fontId="0" fillId="0" borderId="4" xfId="0" applyNumberFormat="1" applyBorder="1"/>
    <xf numFmtId="3" fontId="0" fillId="0" borderId="11" xfId="0" applyNumberFormat="1" applyBorder="1"/>
    <xf numFmtId="0" fontId="0" fillId="0" borderId="0" xfId="0" applyBorder="1"/>
    <xf numFmtId="0" fontId="0" fillId="0" borderId="9" xfId="0" applyBorder="1"/>
    <xf numFmtId="3" fontId="0" fillId="0" borderId="5" xfId="0" applyNumberFormat="1" applyBorder="1"/>
    <xf numFmtId="3" fontId="0" fillId="0" borderId="0" xfId="0" applyNumberFormat="1" applyBorder="1"/>
    <xf numFmtId="0" fontId="18" fillId="0" borderId="9" xfId="0" applyFont="1" applyBorder="1" applyAlignment="1">
      <alignment horizontal="right"/>
    </xf>
    <xf numFmtId="3" fontId="18" fillId="0" borderId="5" xfId="0" applyNumberFormat="1" applyFont="1" applyBorder="1"/>
    <xf numFmtId="3" fontId="18" fillId="0" borderId="0" xfId="0" applyNumberFormat="1" applyFont="1" applyBorder="1"/>
    <xf numFmtId="0" fontId="18" fillId="0" borderId="5" xfId="0" applyFont="1" applyBorder="1"/>
    <xf numFmtId="0" fontId="18" fillId="0" borderId="0" xfId="0" applyFont="1" applyBorder="1"/>
    <xf numFmtId="0" fontId="19" fillId="0" borderId="9" xfId="0" applyFont="1" applyBorder="1"/>
    <xf numFmtId="3" fontId="19" fillId="0" borderId="5" xfId="0" applyNumberFormat="1" applyFont="1" applyBorder="1"/>
    <xf numFmtId="3" fontId="19" fillId="0" borderId="0" xfId="0" applyNumberFormat="1" applyFont="1" applyBorder="1"/>
    <xf numFmtId="0" fontId="19" fillId="0" borderId="5" xfId="0" applyFont="1" applyBorder="1"/>
    <xf numFmtId="0" fontId="19" fillId="0" borderId="0" xfId="0" applyFont="1" applyBorder="1"/>
    <xf numFmtId="0" fontId="12" fillId="8" borderId="13" xfId="0" applyFont="1" applyFill="1" applyBorder="1"/>
    <xf numFmtId="3" fontId="12" fillId="8" borderId="10" xfId="0" applyNumberFormat="1" applyFont="1" applyFill="1" applyBorder="1"/>
    <xf numFmtId="3" fontId="12" fillId="8" borderId="12" xfId="0" applyNumberFormat="1" applyFont="1" applyFill="1" applyBorder="1"/>
    <xf numFmtId="0" fontId="12" fillId="8" borderId="10" xfId="0" applyFont="1" applyFill="1" applyBorder="1"/>
    <xf numFmtId="0" fontId="12" fillId="0" borderId="0" xfId="0" applyFont="1" applyBorder="1"/>
    <xf numFmtId="0" fontId="14" fillId="0" borderId="0" xfId="7" applyFill="1" applyBorder="1" applyAlignment="1" applyProtection="1">
      <alignment horizontal="center"/>
    </xf>
    <xf numFmtId="3" fontId="0" fillId="0" borderId="7" xfId="0" quotePrefix="1" applyNumberFormat="1" applyBorder="1" applyAlignment="1">
      <alignment horizontal="center"/>
    </xf>
    <xf numFmtId="164" fontId="0" fillId="0" borderId="4" xfId="8" applyNumberFormat="1" applyFont="1" applyBorder="1"/>
    <xf numFmtId="164" fontId="0" fillId="0" borderId="11" xfId="8" applyNumberFormat="1" applyFont="1" applyBorder="1"/>
    <xf numFmtId="3" fontId="0" fillId="0" borderId="11" xfId="0" quotePrefix="1" applyNumberFormat="1" applyBorder="1" applyAlignment="1">
      <alignment horizontal="center"/>
    </xf>
    <xf numFmtId="164" fontId="0" fillId="0" borderId="11" xfId="0" quotePrefix="1" applyNumberFormat="1" applyBorder="1" applyAlignment="1">
      <alignment horizontal="center"/>
    </xf>
    <xf numFmtId="164" fontId="0" fillId="0" borderId="7" xfId="8" applyNumberFormat="1" applyFont="1" applyBorder="1"/>
    <xf numFmtId="164" fontId="0" fillId="0" borderId="14" xfId="8" applyNumberFormat="1" applyFont="1" applyBorder="1"/>
    <xf numFmtId="3" fontId="0" fillId="0" borderId="9" xfId="0" quotePrefix="1" applyNumberFormat="1" applyBorder="1" applyAlignment="1">
      <alignment horizontal="center"/>
    </xf>
    <xf numFmtId="164" fontId="0" fillId="0" borderId="5" xfId="8" applyNumberFormat="1" applyFont="1" applyBorder="1"/>
    <xf numFmtId="164" fontId="0" fillId="0" borderId="0" xfId="8" applyNumberFormat="1" applyFont="1" applyBorder="1"/>
    <xf numFmtId="3" fontId="0" fillId="0" borderId="0" xfId="0" quotePrefix="1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4" fontId="0" fillId="0" borderId="9" xfId="8" applyNumberFormat="1" applyFont="1" applyBorder="1"/>
    <xf numFmtId="164" fontId="0" fillId="0" borderId="8" xfId="8" applyNumberFormat="1" applyFont="1" applyBorder="1"/>
    <xf numFmtId="3" fontId="0" fillId="8" borderId="13" xfId="0" quotePrefix="1" applyNumberFormat="1" applyFill="1" applyBorder="1" applyAlignment="1">
      <alignment horizontal="center"/>
    </xf>
    <xf numFmtId="164" fontId="0" fillId="8" borderId="10" xfId="8" applyNumberFormat="1" applyFont="1" applyFill="1" applyBorder="1"/>
    <xf numFmtId="164" fontId="0" fillId="8" borderId="12" xfId="8" applyNumberFormat="1" applyFont="1" applyFill="1" applyBorder="1"/>
    <xf numFmtId="3" fontId="0" fillId="8" borderId="12" xfId="0" quotePrefix="1" applyNumberFormat="1" applyFill="1" applyBorder="1" applyAlignment="1">
      <alignment horizontal="center"/>
    </xf>
    <xf numFmtId="164" fontId="0" fillId="8" borderId="12" xfId="0" quotePrefix="1" applyNumberFormat="1" applyFill="1" applyBorder="1" applyAlignment="1">
      <alignment horizontal="center"/>
    </xf>
    <xf numFmtId="164" fontId="0" fillId="8" borderId="13" xfId="8" applyNumberFormat="1" applyFont="1" applyFill="1" applyBorder="1"/>
    <xf numFmtId="164" fontId="0" fillId="8" borderId="15" xfId="8" applyNumberFormat="1" applyFont="1" applyFill="1" applyBorder="1"/>
    <xf numFmtId="0" fontId="12" fillId="9" borderId="1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164" fontId="0" fillId="0" borderId="4" xfId="8" quotePrefix="1" applyNumberFormat="1" applyFont="1" applyBorder="1" applyAlignment="1">
      <alignment horizontal="center"/>
    </xf>
    <xf numFmtId="9" fontId="0" fillId="0" borderId="4" xfId="8" applyFont="1" applyBorder="1"/>
    <xf numFmtId="164" fontId="0" fillId="0" borderId="0" xfId="8" quotePrefix="1" applyNumberFormat="1" applyFont="1" applyBorder="1" applyAlignment="1">
      <alignment horizontal="center"/>
    </xf>
    <xf numFmtId="164" fontId="0" fillId="0" borderId="5" xfId="8" quotePrefix="1" applyNumberFormat="1" applyFont="1" applyBorder="1" applyAlignment="1">
      <alignment horizontal="center"/>
    </xf>
    <xf numFmtId="9" fontId="0" fillId="0" borderId="5" xfId="8" applyFont="1" applyBorder="1"/>
    <xf numFmtId="0" fontId="12" fillId="8" borderId="9" xfId="0" applyFont="1" applyFill="1" applyBorder="1"/>
    <xf numFmtId="164" fontId="0" fillId="8" borderId="5" xfId="8" quotePrefix="1" applyNumberFormat="1" applyFont="1" applyFill="1" applyBorder="1" applyAlignment="1">
      <alignment horizontal="center"/>
    </xf>
    <xf numFmtId="164" fontId="0" fillId="8" borderId="5" xfId="8" applyNumberFormat="1" applyFont="1" applyFill="1" applyBorder="1"/>
    <xf numFmtId="9" fontId="0" fillId="8" borderId="5" xfId="8" applyFont="1" applyFill="1" applyBorder="1"/>
    <xf numFmtId="164" fontId="0" fillId="8" borderId="0" xfId="8" quotePrefix="1" applyNumberFormat="1" applyFont="1" applyFill="1" applyBorder="1" applyAlignment="1">
      <alignment horizontal="center"/>
    </xf>
    <xf numFmtId="164" fontId="0" fillId="8" borderId="8" xfId="8" applyNumberFormat="1" applyFont="1" applyFill="1" applyBorder="1"/>
    <xf numFmtId="164" fontId="0" fillId="8" borderId="0" xfId="8" applyNumberFormat="1" applyFont="1" applyFill="1" applyBorder="1"/>
    <xf numFmtId="3" fontId="13" fillId="0" borderId="0" xfId="6" applyFont="1" applyBorder="1" applyAlignment="1">
      <alignment wrapText="1"/>
    </xf>
    <xf numFmtId="0" fontId="12" fillId="9" borderId="5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center"/>
    </xf>
    <xf numFmtId="164" fontId="0" fillId="0" borderId="7" xfId="8" quotePrefix="1" applyNumberFormat="1" applyFont="1" applyBorder="1" applyAlignment="1">
      <alignment horizontal="center"/>
    </xf>
    <xf numFmtId="164" fontId="0" fillId="0" borderId="9" xfId="8" quotePrefix="1" applyNumberFormat="1" applyFont="1" applyBorder="1" applyAlignment="1">
      <alignment horizontal="center"/>
    </xf>
    <xf numFmtId="164" fontId="19" fillId="0" borderId="9" xfId="8" quotePrefix="1" applyNumberFormat="1" applyFont="1" applyBorder="1" applyAlignment="1">
      <alignment horizontal="center"/>
    </xf>
    <xf numFmtId="164" fontId="19" fillId="0" borderId="5" xfId="8" applyNumberFormat="1" applyFont="1" applyBorder="1"/>
    <xf numFmtId="164" fontId="12" fillId="8" borderId="13" xfId="8" quotePrefix="1" applyNumberFormat="1" applyFont="1" applyFill="1" applyBorder="1" applyAlignment="1">
      <alignment horizontal="center"/>
    </xf>
    <xf numFmtId="164" fontId="12" fillId="8" borderId="10" xfId="8" applyNumberFormat="1" applyFont="1" applyFill="1" applyBorder="1"/>
    <xf numFmtId="3" fontId="2" fillId="0" borderId="10" xfId="5" applyBorder="1" applyAlignment="1">
      <alignment vertical="center" wrapText="1"/>
    </xf>
    <xf numFmtId="3" fontId="2" fillId="0" borderId="10" xfId="5" quotePrefix="1" applyFont="1" applyBorder="1" applyAlignment="1">
      <alignment horizontal="right" vertical="center" wrapText="1"/>
    </xf>
    <xf numFmtId="3" fontId="2" fillId="0" borderId="7" xfId="5" quotePrefix="1" applyFont="1" applyBorder="1" applyAlignment="1">
      <alignment horizontal="right" vertical="center" wrapText="1"/>
    </xf>
    <xf numFmtId="3" fontId="2" fillId="0" borderId="14" xfId="5" quotePrefix="1" applyFont="1" applyBorder="1" applyAlignment="1">
      <alignment horizontal="right" vertical="center" wrapText="1"/>
    </xf>
    <xf numFmtId="164" fontId="2" fillId="0" borderId="8" xfId="8" applyNumberFormat="1" applyBorder="1" applyAlignment="1">
      <alignment vertical="center" wrapText="1"/>
    </xf>
    <xf numFmtId="164" fontId="2" fillId="0" borderId="5" xfId="5" applyNumberFormat="1" applyBorder="1" applyAlignment="1">
      <alignment vertical="center" wrapText="1"/>
    </xf>
    <xf numFmtId="3" fontId="12" fillId="7" borderId="1" xfId="6" applyFont="1" applyFill="1" applyBorder="1" applyAlignment="1">
      <alignment horizontal="center" vertical="center" wrapText="1"/>
    </xf>
    <xf numFmtId="2" fontId="17" fillId="7" borderId="3" xfId="6" applyNumberFormat="1" applyFont="1" applyFill="1" applyBorder="1" applyAlignment="1">
      <alignment horizontal="center" vertical="center" wrapText="1"/>
    </xf>
    <xf numFmtId="3" fontId="12" fillId="8" borderId="5" xfId="6" applyFont="1" applyFill="1" applyBorder="1" applyAlignment="1" applyProtection="1">
      <alignment horizontal="left" vertical="center" wrapText="1"/>
    </xf>
    <xf numFmtId="3" fontId="12" fillId="8" borderId="5" xfId="6" applyFont="1" applyFill="1" applyBorder="1" applyAlignment="1" applyProtection="1">
      <alignment horizontal="right" vertical="center" wrapText="1"/>
    </xf>
    <xf numFmtId="3" fontId="2" fillId="0" borderId="9" xfId="6" applyFont="1" applyBorder="1" applyAlignment="1" applyProtection="1">
      <alignment horizontal="right" vertical="center" wrapText="1"/>
    </xf>
    <xf numFmtId="3" fontId="12" fillId="8" borderId="5" xfId="6" applyFont="1" applyFill="1" applyBorder="1" applyAlignment="1" applyProtection="1">
      <alignment vertical="center" wrapText="1"/>
    </xf>
    <xf numFmtId="3" fontId="2" fillId="0" borderId="9" xfId="6" applyFont="1" applyBorder="1" applyAlignment="1" applyProtection="1">
      <alignment vertical="center" wrapText="1"/>
    </xf>
    <xf numFmtId="165" fontId="12" fillId="0" borderId="10" xfId="6" applyNumberFormat="1" applyFont="1" applyBorder="1" applyAlignment="1" applyProtection="1">
      <alignment vertical="center" wrapText="1"/>
    </xf>
    <xf numFmtId="3" fontId="13" fillId="0" borderId="1" xfId="6" applyFont="1" applyBorder="1" applyAlignment="1">
      <alignment vertical="center" wrapText="1"/>
    </xf>
    <xf numFmtId="3" fontId="13" fillId="0" borderId="2" xfId="6" applyFont="1" applyBorder="1" applyAlignment="1">
      <alignment vertical="center" wrapText="1"/>
    </xf>
    <xf numFmtId="3" fontId="13" fillId="0" borderId="6" xfId="6" applyFont="1" applyBorder="1" applyAlignment="1">
      <alignment vertical="center" wrapText="1"/>
    </xf>
    <xf numFmtId="0" fontId="0" fillId="0" borderId="11" xfId="0" applyBorder="1"/>
    <xf numFmtId="166" fontId="0" fillId="0" borderId="0" xfId="0" applyNumberFormat="1" applyBorder="1"/>
    <xf numFmtId="167" fontId="21" fillId="11" borderId="4" xfId="10" applyNumberFormat="1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center"/>
    </xf>
    <xf numFmtId="167" fontId="21" fillId="11" borderId="11" xfId="10" applyNumberFormat="1" applyFont="1" applyFill="1" applyBorder="1" applyAlignment="1" applyProtection="1">
      <alignment horizontal="right" vertical="center" wrapText="1"/>
    </xf>
    <xf numFmtId="167" fontId="21" fillId="11" borderId="7" xfId="10" applyNumberFormat="1" applyFont="1" applyFill="1" applyBorder="1" applyAlignment="1" applyProtection="1">
      <alignment horizontal="right" vertical="center" wrapText="1"/>
    </xf>
    <xf numFmtId="167" fontId="21" fillId="11" borderId="4" xfId="10" quotePrefix="1" applyNumberFormat="1" applyFont="1" applyFill="1" applyBorder="1" applyAlignment="1" applyProtection="1">
      <alignment horizontal="right" vertical="center" wrapText="1"/>
    </xf>
    <xf numFmtId="167" fontId="21" fillId="11" borderId="14" xfId="1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/>
    </xf>
    <xf numFmtId="167" fontId="21" fillId="11" borderId="5" xfId="10" applyNumberFormat="1" applyFont="1" applyFill="1" applyBorder="1" applyAlignment="1" applyProtection="1">
      <alignment horizontal="right" vertical="center" wrapText="1"/>
    </xf>
    <xf numFmtId="167" fontId="21" fillId="11" borderId="0" xfId="10" applyNumberFormat="1" applyFont="1" applyFill="1" applyBorder="1" applyAlignment="1" applyProtection="1">
      <alignment horizontal="right" vertical="center" wrapText="1"/>
    </xf>
    <xf numFmtId="167" fontId="21" fillId="11" borderId="9" xfId="10" applyNumberFormat="1" applyFont="1" applyFill="1" applyBorder="1" applyAlignment="1" applyProtection="1">
      <alignment horizontal="right" vertical="center" wrapText="1"/>
    </xf>
    <xf numFmtId="167" fontId="21" fillId="11" borderId="5" xfId="10" quotePrefix="1" applyNumberFormat="1" applyFont="1" applyFill="1" applyBorder="1" applyAlignment="1" applyProtection="1">
      <alignment horizontal="right" vertical="center" wrapText="1"/>
    </xf>
    <xf numFmtId="167" fontId="21" fillId="11" borderId="8" xfId="1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/>
    </xf>
    <xf numFmtId="167" fontId="21" fillId="11" borderId="10" xfId="10" applyNumberFormat="1" applyFont="1" applyFill="1" applyBorder="1" applyAlignment="1" applyProtection="1">
      <alignment horizontal="right" vertical="center" wrapText="1"/>
    </xf>
    <xf numFmtId="167" fontId="21" fillId="11" borderId="12" xfId="10" applyNumberFormat="1" applyFont="1" applyFill="1" applyBorder="1" applyAlignment="1" applyProtection="1">
      <alignment horizontal="right" vertical="center" wrapText="1"/>
    </xf>
    <xf numFmtId="167" fontId="21" fillId="11" borderId="13" xfId="10" applyNumberFormat="1" applyFont="1" applyFill="1" applyBorder="1" applyAlignment="1" applyProtection="1">
      <alignment horizontal="right" vertical="center" wrapText="1"/>
    </xf>
    <xf numFmtId="167" fontId="21" fillId="11" borderId="10" xfId="10" quotePrefix="1" applyNumberFormat="1" applyFont="1" applyFill="1" applyBorder="1" applyAlignment="1" applyProtection="1">
      <alignment horizontal="right" vertical="center" wrapText="1"/>
    </xf>
    <xf numFmtId="167" fontId="21" fillId="11" borderId="15" xfId="10" applyNumberFormat="1" applyFont="1" applyFill="1" applyBorder="1" applyAlignment="1" applyProtection="1">
      <alignment horizontal="right" vertical="center" wrapText="1"/>
    </xf>
    <xf numFmtId="167" fontId="21" fillId="11" borderId="7" xfId="10" quotePrefix="1" applyNumberFormat="1" applyFont="1" applyFill="1" applyBorder="1" applyAlignment="1" applyProtection="1">
      <alignment horizontal="right" vertical="center" wrapText="1"/>
    </xf>
    <xf numFmtId="167" fontId="21" fillId="11" borderId="14" xfId="10" quotePrefix="1" applyNumberFormat="1" applyFont="1" applyFill="1" applyBorder="1" applyAlignment="1" applyProtection="1">
      <alignment horizontal="right" vertical="center" wrapText="1"/>
    </xf>
    <xf numFmtId="10" fontId="21" fillId="11" borderId="5" xfId="8" applyNumberFormat="1" applyFont="1" applyFill="1" applyBorder="1" applyAlignment="1" applyProtection="1">
      <alignment horizontal="right" vertical="center" wrapText="1"/>
    </xf>
    <xf numFmtId="10" fontId="21" fillId="11" borderId="9" xfId="8" applyNumberFormat="1" applyFont="1" applyFill="1" applyBorder="1" applyAlignment="1" applyProtection="1">
      <alignment horizontal="right" vertical="center" wrapText="1"/>
    </xf>
    <xf numFmtId="10" fontId="21" fillId="11" borderId="8" xfId="8" applyNumberFormat="1" applyFont="1" applyFill="1" applyBorder="1" applyAlignment="1" applyProtection="1">
      <alignment horizontal="right" vertical="center" wrapText="1"/>
    </xf>
    <xf numFmtId="10" fontId="21" fillId="11" borderId="10" xfId="8" applyNumberFormat="1" applyFont="1" applyFill="1" applyBorder="1" applyAlignment="1" applyProtection="1">
      <alignment horizontal="right" vertical="center" wrapText="1"/>
    </xf>
    <xf numFmtId="10" fontId="21" fillId="11" borderId="13" xfId="8" applyNumberFormat="1" applyFont="1" applyFill="1" applyBorder="1" applyAlignment="1" applyProtection="1">
      <alignment horizontal="right" vertical="center" wrapText="1"/>
    </xf>
    <xf numFmtId="10" fontId="21" fillId="11" borderId="15" xfId="8" applyNumberFormat="1" applyFont="1" applyFill="1" applyBorder="1" applyAlignment="1" applyProtection="1">
      <alignment horizontal="right" vertical="center" wrapText="1"/>
    </xf>
    <xf numFmtId="167" fontId="12" fillId="8" borderId="5" xfId="6" applyNumberFormat="1" applyFont="1" applyFill="1" applyBorder="1" applyAlignment="1" applyProtection="1">
      <alignment vertical="center" wrapText="1"/>
    </xf>
    <xf numFmtId="167" fontId="12" fillId="8" borderId="9" xfId="6" applyNumberFormat="1" applyFont="1" applyFill="1" applyBorder="1" applyAlignment="1" applyProtection="1">
      <alignment vertical="center" wrapText="1"/>
    </xf>
    <xf numFmtId="10" fontId="12" fillId="8" borderId="5" xfId="9" applyNumberFormat="1" applyFont="1" applyFill="1" applyBorder="1" applyAlignment="1" applyProtection="1">
      <alignment vertical="center" wrapText="1"/>
    </xf>
    <xf numFmtId="167" fontId="12" fillId="0" borderId="5" xfId="6" applyNumberFormat="1" applyFont="1" applyBorder="1" applyAlignment="1" applyProtection="1">
      <alignment vertical="center" wrapText="1"/>
    </xf>
    <xf numFmtId="167" fontId="12" fillId="0" borderId="9" xfId="6" applyNumberFormat="1" applyFont="1" applyBorder="1" applyAlignment="1" applyProtection="1">
      <alignment vertical="center" wrapText="1"/>
    </xf>
    <xf numFmtId="10" fontId="12" fillId="0" borderId="5" xfId="9" applyNumberFormat="1" applyFont="1" applyBorder="1" applyAlignment="1" applyProtection="1">
      <alignment vertical="center" wrapText="1"/>
    </xf>
    <xf numFmtId="167" fontId="2" fillId="0" borderId="5" xfId="6" applyNumberFormat="1" applyFont="1" applyBorder="1" applyAlignment="1" applyProtection="1">
      <alignment vertical="center" wrapText="1"/>
    </xf>
    <xf numFmtId="167" fontId="2" fillId="0" borderId="9" xfId="6" applyNumberFormat="1" applyFont="1" applyBorder="1" applyAlignment="1" applyProtection="1">
      <alignment vertical="center" wrapText="1"/>
    </xf>
    <xf numFmtId="10" fontId="2" fillId="0" borderId="5" xfId="9" applyNumberFormat="1" applyFont="1" applyBorder="1" applyAlignment="1" applyProtection="1">
      <alignment vertical="center" wrapText="1"/>
    </xf>
    <xf numFmtId="3" fontId="22" fillId="0" borderId="0" xfId="6" applyFont="1" applyBorder="1" applyAlignment="1">
      <alignment vertical="center" wrapText="1"/>
    </xf>
    <xf numFmtId="2" fontId="12" fillId="8" borderId="5" xfId="6" applyNumberFormat="1" applyFont="1" applyFill="1" applyBorder="1" applyAlignment="1" applyProtection="1">
      <alignment horizontal="right" vertical="center" wrapText="1"/>
    </xf>
    <xf numFmtId="2" fontId="12" fillId="0" borderId="5" xfId="6" applyNumberFormat="1" applyFont="1" applyBorder="1" applyAlignment="1" applyProtection="1">
      <alignment horizontal="right" vertical="center" wrapText="1"/>
    </xf>
    <xf numFmtId="2" fontId="2" fillId="0" borderId="5" xfId="6" applyNumberFormat="1" applyFont="1" applyBorder="1" applyAlignment="1" applyProtection="1">
      <alignment horizontal="right" vertical="center" wrapText="1"/>
    </xf>
    <xf numFmtId="2" fontId="12" fillId="0" borderId="9" xfId="6" applyNumberFormat="1" applyFont="1" applyBorder="1" applyAlignment="1" applyProtection="1">
      <alignment horizontal="center" vertical="center" wrapText="1"/>
    </xf>
    <xf numFmtId="2" fontId="12" fillId="0" borderId="5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Border="1" applyAlignment="1" applyProtection="1">
      <alignment horizontal="center"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</xf>
    <xf numFmtId="2" fontId="12" fillId="0" borderId="5" xfId="6" applyNumberFormat="1" applyFont="1" applyBorder="1" applyAlignment="1" applyProtection="1">
      <alignment horizontal="center" vertical="center" wrapText="1"/>
    </xf>
    <xf numFmtId="10" fontId="12" fillId="0" borderId="5" xfId="9" applyNumberFormat="1" applyFont="1" applyBorder="1" applyAlignment="1" applyProtection="1">
      <alignment horizontal="right" vertical="center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167" fontId="21" fillId="0" borderId="4" xfId="11" applyNumberFormat="1" applyFont="1" applyFill="1" applyBorder="1" applyAlignment="1" applyProtection="1">
      <alignment horizontal="right" vertical="center" wrapText="1"/>
    </xf>
    <xf numFmtId="167" fontId="21" fillId="0" borderId="5" xfId="11" applyNumberFormat="1" applyFont="1" applyFill="1" applyBorder="1" applyAlignment="1" applyProtection="1">
      <alignment horizontal="right" vertical="center" wrapText="1"/>
    </xf>
    <xf numFmtId="167" fontId="21" fillId="0" borderId="4" xfId="11" quotePrefix="1" applyNumberFormat="1" applyFont="1" applyFill="1" applyBorder="1" applyAlignment="1" applyProtection="1">
      <alignment horizontal="right" vertical="center" wrapText="1"/>
    </xf>
    <xf numFmtId="167" fontId="21" fillId="0" borderId="5" xfId="11" quotePrefix="1" applyNumberFormat="1" applyFont="1" applyFill="1" applyBorder="1" applyAlignment="1" applyProtection="1">
      <alignment horizontal="right" vertical="center" wrapText="1"/>
    </xf>
    <xf numFmtId="167" fontId="21" fillId="0" borderId="10" xfId="11" applyNumberFormat="1" applyFont="1" applyFill="1" applyBorder="1" applyAlignment="1" applyProtection="1">
      <alignment horizontal="right" vertical="center" wrapText="1"/>
    </xf>
    <xf numFmtId="167" fontId="21" fillId="0" borderId="10" xfId="11" quotePrefix="1" applyNumberFormat="1" applyFont="1" applyFill="1" applyBorder="1" applyAlignment="1" applyProtection="1">
      <alignment horizontal="right" vertical="center" wrapText="1"/>
    </xf>
    <xf numFmtId="3" fontId="17" fillId="7" borderId="7" xfId="6" applyFont="1" applyFill="1" applyBorder="1" applyAlignment="1">
      <alignment horizontal="center" vertical="center" wrapText="1"/>
    </xf>
    <xf numFmtId="1" fontId="17" fillId="7" borderId="4" xfId="6" applyNumberFormat="1" applyFont="1" applyFill="1" applyBorder="1" applyAlignment="1">
      <alignment horizontal="center" vertical="center" wrapText="1"/>
    </xf>
    <xf numFmtId="1" fontId="17" fillId="7" borderId="3" xfId="6" applyNumberFormat="1" applyFont="1" applyFill="1" applyBorder="1" applyAlignment="1">
      <alignment horizontal="center" vertical="center" wrapText="1"/>
    </xf>
    <xf numFmtId="167" fontId="12" fillId="8" borderId="10" xfId="9" applyNumberFormat="1" applyFont="1" applyFill="1" applyBorder="1" applyAlignment="1" applyProtection="1">
      <alignment vertical="center" wrapText="1"/>
    </xf>
    <xf numFmtId="0" fontId="12" fillId="0" borderId="0" xfId="0" applyFont="1"/>
    <xf numFmtId="167" fontId="12" fillId="0" borderId="7" xfId="9" applyNumberFormat="1" applyFont="1" applyBorder="1" applyAlignment="1" applyProtection="1">
      <alignment vertical="center" wrapText="1"/>
    </xf>
    <xf numFmtId="167" fontId="12" fillId="0" borderId="4" xfId="9" applyNumberFormat="1" applyFont="1" applyBorder="1" applyAlignment="1" applyProtection="1">
      <alignment vertical="center" wrapText="1"/>
    </xf>
    <xf numFmtId="167" fontId="2" fillId="0" borderId="9" xfId="9" applyNumberFormat="1" applyFont="1" applyBorder="1" applyAlignment="1" applyProtection="1">
      <alignment vertical="center" wrapText="1"/>
    </xf>
    <xf numFmtId="167" fontId="2" fillId="0" borderId="5" xfId="9" applyNumberFormat="1" applyFont="1" applyBorder="1" applyAlignment="1" applyProtection="1">
      <alignment vertical="center" wrapText="1"/>
    </xf>
    <xf numFmtId="167" fontId="2" fillId="0" borderId="13" xfId="6" applyNumberFormat="1" applyFont="1" applyBorder="1" applyAlignment="1" applyProtection="1">
      <alignment vertical="center" wrapText="1"/>
    </xf>
    <xf numFmtId="167" fontId="2" fillId="0" borderId="13" xfId="9" applyNumberFormat="1" applyFont="1" applyBorder="1" applyAlignment="1" applyProtection="1">
      <alignment vertical="center" wrapText="1"/>
    </xf>
    <xf numFmtId="167" fontId="2" fillId="0" borderId="10" xfId="9" applyNumberFormat="1" applyFont="1" applyBorder="1" applyAlignment="1" applyProtection="1">
      <alignment vertical="center" wrapText="1"/>
    </xf>
    <xf numFmtId="3" fontId="17" fillId="7" borderId="1" xfId="6" applyFont="1" applyFill="1" applyBorder="1" applyAlignment="1">
      <alignment horizontal="center" vertical="center" wrapText="1"/>
    </xf>
    <xf numFmtId="3" fontId="12" fillId="8" borderId="7" xfId="6" applyFont="1" applyFill="1" applyBorder="1" applyAlignment="1" applyProtection="1">
      <alignment horizontal="left" vertical="center" wrapText="1"/>
    </xf>
    <xf numFmtId="167" fontId="12" fillId="8" borderId="4" xfId="6" applyNumberFormat="1" applyFont="1" applyFill="1" applyBorder="1" applyAlignment="1" applyProtection="1">
      <alignment horizontal="right" vertical="center" wrapText="1"/>
    </xf>
    <xf numFmtId="167" fontId="12" fillId="8" borderId="7" xfId="6" applyNumberFormat="1" applyFont="1" applyFill="1" applyBorder="1" applyAlignment="1" applyProtection="1">
      <alignment horizontal="right" vertical="center" wrapText="1"/>
    </xf>
    <xf numFmtId="167" fontId="12" fillId="8" borderId="9" xfId="6" applyNumberFormat="1" applyFont="1" applyFill="1" applyBorder="1" applyAlignment="1" applyProtection="1">
      <alignment horizontal="right" vertical="center" wrapText="1"/>
    </xf>
    <xf numFmtId="167" fontId="12" fillId="8" borderId="9" xfId="9" applyNumberFormat="1" applyFont="1" applyFill="1" applyBorder="1" applyAlignment="1" applyProtection="1">
      <alignment vertical="center" wrapText="1"/>
    </xf>
    <xf numFmtId="167" fontId="12" fillId="8" borderId="5" xfId="9" applyNumberFormat="1" applyFont="1" applyFill="1" applyBorder="1" applyAlignment="1" applyProtection="1">
      <alignment vertical="center" wrapText="1"/>
    </xf>
    <xf numFmtId="167" fontId="12" fillId="0" borderId="5" xfId="6" applyNumberFormat="1" applyFont="1" applyBorder="1" applyAlignment="1" applyProtection="1">
      <alignment horizontal="right" vertical="center" wrapText="1"/>
    </xf>
    <xf numFmtId="167" fontId="12" fillId="0" borderId="9" xfId="6" applyNumberFormat="1" applyFont="1" applyBorder="1" applyAlignment="1" applyProtection="1">
      <alignment horizontal="right" vertical="center" wrapText="1"/>
    </xf>
    <xf numFmtId="167" fontId="12" fillId="0" borderId="9" xfId="9" applyNumberFormat="1" applyFont="1" applyBorder="1" applyAlignment="1" applyProtection="1">
      <alignment vertical="center" wrapText="1"/>
    </xf>
    <xf numFmtId="167" fontId="12" fillId="0" borderId="5" xfId="9" applyNumberFormat="1" applyFont="1" applyBorder="1" applyAlignment="1" applyProtection="1">
      <alignment vertical="center" wrapText="1"/>
    </xf>
    <xf numFmtId="167" fontId="2" fillId="0" borderId="9" xfId="6" applyNumberFormat="1" applyFont="1" applyBorder="1" applyAlignment="1" applyProtection="1">
      <alignment horizontal="right" vertical="center" wrapText="1"/>
    </xf>
    <xf numFmtId="3" fontId="12" fillId="8" borderId="7" xfId="6" applyFont="1" applyFill="1" applyBorder="1" applyAlignment="1" applyProtection="1">
      <alignment horizontal="left" vertical="center" wrapText="1" indent="1"/>
    </xf>
    <xf numFmtId="164" fontId="2" fillId="0" borderId="13" xfId="8" applyNumberFormat="1" applyBorder="1" applyAlignment="1">
      <alignment vertical="center" wrapText="1"/>
    </xf>
    <xf numFmtId="164" fontId="2" fillId="0" borderId="15" xfId="8" applyNumberFormat="1" applyBorder="1" applyAlignment="1">
      <alignment vertical="center" wrapText="1"/>
    </xf>
    <xf numFmtId="2" fontId="24" fillId="7" borderId="3" xfId="6" applyNumberFormat="1" applyFont="1" applyFill="1" applyBorder="1" applyAlignment="1">
      <alignment horizontal="center" vertical="center" wrapText="1"/>
    </xf>
    <xf numFmtId="0" fontId="24" fillId="7" borderId="9" xfId="6" applyNumberFormat="1" applyFont="1" applyFill="1" applyBorder="1" applyAlignment="1" applyProtection="1">
      <alignment horizontal="center" vertical="center" wrapText="1"/>
    </xf>
    <xf numFmtId="0" fontId="24" fillId="7" borderId="3" xfId="6" applyNumberFormat="1" applyFont="1" applyFill="1" applyBorder="1" applyAlignment="1" applyProtection="1">
      <alignment horizontal="center" vertical="center" wrapText="1"/>
    </xf>
    <xf numFmtId="3" fontId="24" fillId="7" borderId="5" xfId="6" applyFont="1" applyFill="1" applyBorder="1" applyAlignment="1" applyProtection="1">
      <alignment horizontal="center" vertical="center" wrapText="1"/>
    </xf>
    <xf numFmtId="3" fontId="24" fillId="7" borderId="3" xfId="6" applyFont="1" applyFill="1" applyBorder="1" applyAlignment="1" applyProtection="1">
      <alignment horizontal="center" vertical="center" wrapText="1"/>
    </xf>
    <xf numFmtId="3" fontId="12" fillId="8" borderId="7" xfId="6" applyFont="1" applyFill="1" applyBorder="1" applyAlignment="1">
      <alignment horizontal="left" vertical="center" wrapText="1"/>
    </xf>
    <xf numFmtId="165" fontId="2" fillId="8" borderId="7" xfId="6" applyNumberFormat="1" applyFont="1" applyFill="1" applyBorder="1" applyAlignment="1" applyProtection="1">
      <alignment vertical="center" wrapText="1"/>
    </xf>
    <xf numFmtId="164" fontId="2" fillId="8" borderId="7" xfId="9" applyNumberFormat="1" applyFont="1" applyFill="1" applyBorder="1" applyAlignment="1" applyProtection="1">
      <alignment vertical="center" wrapText="1"/>
    </xf>
    <xf numFmtId="164" fontId="2" fillId="8" borderId="4" xfId="9" applyNumberFormat="1" applyFont="1" applyFill="1" applyBorder="1" applyAlignment="1" applyProtection="1">
      <alignment vertical="center" wrapText="1"/>
    </xf>
    <xf numFmtId="3" fontId="12" fillId="0" borderId="9" xfId="6" applyFont="1" applyFill="1" applyBorder="1" applyAlignment="1">
      <alignment horizontal="left" vertical="center" wrapText="1"/>
    </xf>
    <xf numFmtId="164" fontId="2" fillId="0" borderId="9" xfId="9" applyNumberFormat="1" applyFont="1" applyBorder="1" applyAlignment="1" applyProtection="1">
      <alignment vertical="center" wrapText="1"/>
    </xf>
    <xf numFmtId="3" fontId="2" fillId="0" borderId="9" xfId="6" applyFont="1" applyFill="1" applyBorder="1" applyAlignment="1" applyProtection="1">
      <alignment horizontal="left" vertical="center" wrapText="1"/>
    </xf>
    <xf numFmtId="3" fontId="12" fillId="0" borderId="13" xfId="6" applyFont="1" applyFill="1" applyBorder="1" applyAlignment="1">
      <alignment horizontal="left" vertical="center" wrapText="1"/>
    </xf>
    <xf numFmtId="165" fontId="2" fillId="0" borderId="13" xfId="6" applyNumberFormat="1" applyFont="1" applyBorder="1" applyAlignment="1" applyProtection="1">
      <alignment vertical="center" wrapText="1"/>
    </xf>
    <xf numFmtId="164" fontId="2" fillId="0" borderId="13" xfId="9" applyNumberFormat="1" applyFont="1" applyBorder="1" applyAlignment="1" applyProtection="1">
      <alignment vertical="center" wrapText="1"/>
    </xf>
    <xf numFmtId="165" fontId="2" fillId="8" borderId="9" xfId="6" applyNumberFormat="1" applyFont="1" applyFill="1" applyBorder="1" applyAlignment="1" applyProtection="1">
      <alignment vertical="center" wrapText="1"/>
    </xf>
    <xf numFmtId="165" fontId="2" fillId="8" borderId="4" xfId="6" applyNumberFormat="1" applyFont="1" applyFill="1" applyBorder="1" applyAlignment="1" applyProtection="1">
      <alignment vertical="center" wrapText="1"/>
    </xf>
    <xf numFmtId="164" fontId="2" fillId="8" borderId="9" xfId="9" applyNumberFormat="1" applyFont="1" applyFill="1" applyBorder="1" applyAlignment="1" applyProtection="1">
      <alignment vertical="center" wrapText="1"/>
    </xf>
    <xf numFmtId="164" fontId="2" fillId="8" borderId="5" xfId="9" applyNumberFormat="1" applyFont="1" applyFill="1" applyBorder="1" applyAlignment="1" applyProtection="1">
      <alignment vertical="center" wrapText="1"/>
    </xf>
    <xf numFmtId="3" fontId="2" fillId="0" borderId="9" xfId="6" applyFont="1" applyFill="1" applyBorder="1" applyAlignment="1" applyProtection="1">
      <alignment horizontal="left" vertical="center" wrapText="1" indent="1"/>
    </xf>
    <xf numFmtId="3" fontId="2" fillId="0" borderId="5" xfId="5" applyNumberFormat="1" applyBorder="1" applyAlignment="1">
      <alignment vertical="center" wrapText="1"/>
    </xf>
    <xf numFmtId="3" fontId="2" fillId="0" borderId="9" xfId="5" applyNumberFormat="1" applyBorder="1" applyAlignment="1">
      <alignment vertical="center" wrapText="1"/>
    </xf>
    <xf numFmtId="3" fontId="0" fillId="0" borderId="8" xfId="0" applyNumberFormat="1" applyBorder="1"/>
    <xf numFmtId="0" fontId="16" fillId="3" borderId="0" xfId="0" applyFont="1" applyFill="1" applyBorder="1" applyAlignment="1">
      <alignment horizontal="center"/>
    </xf>
    <xf numFmtId="0" fontId="12" fillId="7" borderId="3" xfId="0" applyNumberFormat="1" applyFont="1" applyFill="1" applyBorder="1" applyAlignment="1" applyProtection="1">
      <alignment horizontal="center" vertical="center" wrapText="1"/>
    </xf>
    <xf numFmtId="49" fontId="12" fillId="7" borderId="3" xfId="0" applyNumberFormat="1" applyFont="1" applyFill="1" applyBorder="1" applyAlignment="1" applyProtection="1">
      <alignment horizontal="center" vertical="center" wrapText="1"/>
    </xf>
    <xf numFmtId="49" fontId="12" fillId="7" borderId="4" xfId="0" applyNumberFormat="1" applyFont="1" applyFill="1" applyBorder="1" applyAlignment="1" applyProtection="1">
      <alignment horizontal="center" vertical="center" wrapText="1"/>
    </xf>
    <xf numFmtId="0" fontId="12" fillId="7" borderId="4" xfId="0" applyNumberFormat="1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>
      <alignment horizontal="left" vertical="center" wrapText="1"/>
    </xf>
    <xf numFmtId="3" fontId="25" fillId="8" borderId="4" xfId="0" applyNumberFormat="1" applyFont="1" applyFill="1" applyBorder="1" applyAlignment="1">
      <alignment horizontal="right" vertical="center"/>
    </xf>
    <xf numFmtId="3" fontId="25" fillId="8" borderId="7" xfId="0" applyNumberFormat="1" applyFont="1" applyFill="1" applyBorder="1" applyAlignment="1">
      <alignment horizontal="right" vertical="center"/>
    </xf>
    <xf numFmtId="164" fontId="26" fillId="8" borderId="7" xfId="8" applyNumberFormat="1" applyFont="1" applyFill="1" applyBorder="1" applyAlignment="1">
      <alignment horizontal="right" vertical="center" wrapText="1"/>
    </xf>
    <xf numFmtId="164" fontId="26" fillId="8" borderId="4" xfId="8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left" vertical="center" wrapText="1"/>
    </xf>
    <xf numFmtId="3" fontId="25" fillId="0" borderId="5" xfId="0" applyNumberFormat="1" applyFont="1" applyBorder="1"/>
    <xf numFmtId="3" fontId="25" fillId="0" borderId="9" xfId="0" applyNumberFormat="1" applyFont="1" applyBorder="1"/>
    <xf numFmtId="164" fontId="26" fillId="0" borderId="9" xfId="8" applyNumberFormat="1" applyFont="1" applyBorder="1" applyAlignment="1">
      <alignment horizontal="right" vertical="center" wrapText="1"/>
    </xf>
    <xf numFmtId="164" fontId="26" fillId="0" borderId="5" xfId="8" applyNumberFormat="1" applyFont="1" applyBorder="1" applyAlignment="1">
      <alignment horizontal="right" vertical="center" wrapText="1"/>
    </xf>
    <xf numFmtId="0" fontId="2" fillId="0" borderId="5" xfId="0" applyFont="1" applyFill="1" applyBorder="1" applyAlignment="1" applyProtection="1">
      <alignment horizontal="left" vertical="center" wrapText="1"/>
      <protection hidden="1"/>
    </xf>
    <xf numFmtId="3" fontId="0" fillId="0" borderId="9" xfId="0" applyNumberFormat="1" applyBorder="1"/>
    <xf numFmtId="3" fontId="25" fillId="0" borderId="5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3" fontId="25" fillId="0" borderId="10" xfId="0" applyNumberFormat="1" applyFont="1" applyBorder="1" applyAlignment="1">
      <alignment horizontal="right" vertical="center"/>
    </xf>
    <xf numFmtId="0" fontId="12" fillId="7" borderId="10" xfId="12" applyNumberFormat="1" applyFont="1" applyFill="1" applyBorder="1" applyAlignment="1" applyProtection="1">
      <alignment horizontal="center" vertical="center" wrapText="1"/>
    </xf>
    <xf numFmtId="0" fontId="12" fillId="8" borderId="4" xfId="12" applyFont="1" applyFill="1" applyBorder="1" applyAlignment="1">
      <alignment horizontal="left" vertical="center" wrapText="1"/>
    </xf>
    <xf numFmtId="3" fontId="26" fillId="8" borderId="5" xfId="13" applyNumberFormat="1" applyFont="1" applyFill="1" applyBorder="1" applyAlignment="1">
      <alignment vertical="center" wrapText="1"/>
    </xf>
    <xf numFmtId="3" fontId="26" fillId="8" borderId="9" xfId="13" applyNumberFormat="1" applyFont="1" applyFill="1" applyBorder="1" applyAlignment="1">
      <alignment vertical="center" wrapText="1"/>
    </xf>
    <xf numFmtId="3" fontId="26" fillId="8" borderId="4" xfId="13" applyNumberFormat="1" applyFont="1" applyFill="1" applyBorder="1" applyAlignment="1">
      <alignment vertical="center" wrapText="1"/>
    </xf>
    <xf numFmtId="3" fontId="26" fillId="8" borderId="0" xfId="13" applyNumberFormat="1" applyFont="1" applyFill="1" applyBorder="1" applyAlignment="1">
      <alignment vertical="center" wrapText="1"/>
    </xf>
    <xf numFmtId="0" fontId="12" fillId="0" borderId="5" xfId="12" applyFont="1" applyFill="1" applyBorder="1" applyAlignment="1">
      <alignment horizontal="left" vertical="center" wrapText="1"/>
    </xf>
    <xf numFmtId="3" fontId="26" fillId="0" borderId="5" xfId="13" applyNumberFormat="1" applyFont="1" applyBorder="1" applyAlignment="1">
      <alignment vertical="center" wrapText="1"/>
    </xf>
    <xf numFmtId="3" fontId="26" fillId="0" borderId="9" xfId="13" applyNumberFormat="1" applyFont="1" applyBorder="1" applyAlignment="1">
      <alignment vertical="center" wrapText="1"/>
    </xf>
    <xf numFmtId="3" fontId="26" fillId="0" borderId="0" xfId="13" applyNumberFormat="1" applyFont="1" applyBorder="1" applyAlignment="1">
      <alignment vertical="center" wrapText="1"/>
    </xf>
    <xf numFmtId="0" fontId="2" fillId="0" borderId="5" xfId="12" applyFont="1" applyFill="1" applyBorder="1" applyAlignment="1" applyProtection="1">
      <alignment horizontal="left" indent="1"/>
      <protection hidden="1"/>
    </xf>
    <xf numFmtId="3" fontId="21" fillId="0" borderId="5" xfId="13" applyNumberFormat="1" applyFont="1" applyBorder="1" applyAlignment="1">
      <alignment vertical="center" wrapText="1"/>
    </xf>
    <xf numFmtId="3" fontId="21" fillId="0" borderId="9" xfId="13" applyNumberFormat="1" applyFont="1" applyBorder="1" applyAlignment="1">
      <alignment vertical="center" wrapText="1"/>
    </xf>
    <xf numFmtId="3" fontId="21" fillId="0" borderId="0" xfId="13" applyNumberFormat="1" applyFont="1" applyBorder="1" applyAlignment="1">
      <alignment vertical="center" wrapText="1"/>
    </xf>
    <xf numFmtId="3" fontId="25" fillId="0" borderId="18" xfId="0" applyNumberFormat="1" applyFont="1" applyBorder="1"/>
    <xf numFmtId="3" fontId="25" fillId="0" borderId="0" xfId="0" applyNumberFormat="1" applyFont="1" applyBorder="1"/>
    <xf numFmtId="3" fontId="25" fillId="0" borderId="10" xfId="0" applyNumberFormat="1" applyFont="1" applyBorder="1"/>
    <xf numFmtId="0" fontId="12" fillId="0" borderId="5" xfId="12" applyFont="1" applyFill="1" applyBorder="1" applyAlignment="1" applyProtection="1">
      <protection hidden="1"/>
    </xf>
    <xf numFmtId="3" fontId="0" fillId="0" borderId="19" xfId="0" applyNumberFormat="1" applyBorder="1"/>
    <xf numFmtId="3" fontId="0" fillId="0" borderId="20" xfId="0" applyNumberFormat="1" applyBorder="1"/>
    <xf numFmtId="3" fontId="0" fillId="0" borderId="10" xfId="0" applyNumberFormat="1" applyBorder="1"/>
    <xf numFmtId="0" fontId="0" fillId="8" borderId="0" xfId="0" applyFill="1"/>
    <xf numFmtId="0" fontId="25" fillId="0" borderId="5" xfId="12" applyFont="1" applyBorder="1"/>
    <xf numFmtId="3" fontId="26" fillId="0" borderId="10" xfId="13" applyNumberFormat="1" applyFont="1" applyBorder="1" applyAlignment="1">
      <alignment vertical="center" wrapText="1"/>
    </xf>
    <xf numFmtId="0" fontId="28" fillId="0" borderId="0" xfId="0" applyFont="1"/>
    <xf numFmtId="1" fontId="3" fillId="2" borderId="0" xfId="1" applyNumberFormat="1" applyFont="1" applyFill="1" applyAlignment="1">
      <alignment horizontal="center" vertical="center"/>
    </xf>
    <xf numFmtId="1" fontId="4" fillId="4" borderId="0" xfId="1" applyNumberFormat="1" applyFont="1" applyFill="1" applyAlignment="1">
      <alignment horizontal="center" vertical="center"/>
    </xf>
    <xf numFmtId="1" fontId="11" fillId="2" borderId="0" xfId="1" applyNumberFormat="1" applyFont="1" applyFill="1" applyAlignment="1">
      <alignment horizontal="center" vertical="center"/>
    </xf>
    <xf numFmtId="3" fontId="13" fillId="0" borderId="1" xfId="6" applyFont="1" applyBorder="1" applyAlignment="1">
      <alignment horizontal="left" wrapText="1"/>
    </xf>
    <xf numFmtId="3" fontId="13" fillId="0" borderId="2" xfId="6" applyFont="1" applyBorder="1" applyAlignment="1">
      <alignment horizontal="left" wrapText="1"/>
    </xf>
    <xf numFmtId="3" fontId="13" fillId="0" borderId="6" xfId="6" applyFont="1" applyBorder="1" applyAlignment="1">
      <alignment horizontal="left" wrapText="1"/>
    </xf>
    <xf numFmtId="3" fontId="5" fillId="2" borderId="1" xfId="3" applyFont="1" applyFill="1" applyBorder="1" applyAlignment="1" applyProtection="1">
      <alignment horizontal="center" vertical="center" wrapText="1"/>
      <protection hidden="1"/>
    </xf>
    <xf numFmtId="3" fontId="5" fillId="2" borderId="2" xfId="3" applyFont="1" applyFill="1" applyBorder="1" applyAlignment="1" applyProtection="1">
      <alignment horizontal="center" vertical="center" wrapText="1"/>
      <protection hidden="1"/>
    </xf>
    <xf numFmtId="3" fontId="12" fillId="7" borderId="3" xfId="4" applyNumberFormat="1" applyFont="1" applyFill="1" applyBorder="1" applyAlignment="1">
      <alignment horizontal="center" vertical="center" wrapText="1"/>
    </xf>
    <xf numFmtId="3" fontId="12" fillId="6" borderId="3" xfId="4" applyNumberFormat="1" applyFont="1" applyFill="1" applyBorder="1" applyAlignment="1">
      <alignment horizontal="center" vertical="center" wrapText="1"/>
    </xf>
    <xf numFmtId="3" fontId="12" fillId="7" borderId="1" xfId="6" applyFont="1" applyFill="1" applyBorder="1" applyAlignment="1">
      <alignment horizontal="center" vertical="center" wrapText="1"/>
    </xf>
    <xf numFmtId="3" fontId="12" fillId="7" borderId="2" xfId="6" applyFont="1" applyFill="1" applyBorder="1" applyAlignment="1">
      <alignment horizontal="center" vertical="center" wrapText="1"/>
    </xf>
    <xf numFmtId="3" fontId="12" fillId="7" borderId="6" xfId="6" applyFont="1" applyFill="1" applyBorder="1" applyAlignment="1">
      <alignment horizontal="center" vertical="center" wrapText="1"/>
    </xf>
    <xf numFmtId="3" fontId="12" fillId="7" borderId="1" xfId="6" applyFont="1" applyFill="1" applyBorder="1" applyAlignment="1">
      <alignment horizontal="left" vertical="center" wrapText="1"/>
    </xf>
    <xf numFmtId="3" fontId="12" fillId="7" borderId="2" xfId="6" applyFont="1" applyFill="1" applyBorder="1" applyAlignment="1">
      <alignment horizontal="left" vertical="center" wrapText="1"/>
    </xf>
    <xf numFmtId="3" fontId="12" fillId="7" borderId="6" xfId="6" applyFont="1" applyFill="1" applyBorder="1" applyAlignment="1">
      <alignment horizontal="left" vertical="center" wrapText="1"/>
    </xf>
    <xf numFmtId="3" fontId="13" fillId="0" borderId="1" xfId="6" applyFont="1" applyBorder="1" applyAlignment="1">
      <alignment horizontal="left" vertical="center" wrapText="1"/>
    </xf>
    <xf numFmtId="3" fontId="13" fillId="0" borderId="2" xfId="6" applyFont="1" applyBorder="1" applyAlignment="1">
      <alignment horizontal="left" vertical="center" wrapText="1"/>
    </xf>
    <xf numFmtId="3" fontId="13" fillId="0" borderId="6" xfId="6" applyFont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/>
    </xf>
    <xf numFmtId="3" fontId="12" fillId="9" borderId="1" xfId="4" applyNumberFormat="1" applyFont="1" applyFill="1" applyBorder="1" applyAlignment="1">
      <alignment horizontal="center" vertical="center" wrapText="1"/>
    </xf>
    <xf numFmtId="3" fontId="12" fillId="9" borderId="2" xfId="4" applyNumberFormat="1" applyFont="1" applyFill="1" applyBorder="1" applyAlignment="1">
      <alignment horizontal="center" vertical="center" wrapText="1"/>
    </xf>
    <xf numFmtId="3" fontId="12" fillId="9" borderId="6" xfId="4" applyNumberFormat="1" applyFont="1" applyFill="1" applyBorder="1" applyAlignment="1">
      <alignment horizontal="center" vertical="center" wrapText="1"/>
    </xf>
    <xf numFmtId="3" fontId="20" fillId="10" borderId="13" xfId="6" applyFont="1" applyFill="1" applyBorder="1" applyAlignment="1">
      <alignment horizontal="center" vertical="center" wrapText="1"/>
    </xf>
    <xf numFmtId="3" fontId="20" fillId="10" borderId="12" xfId="6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2" fillId="0" borderId="1" xfId="6" applyFont="1" applyBorder="1" applyAlignment="1">
      <alignment horizontal="left" vertical="center" wrapText="1"/>
    </xf>
    <xf numFmtId="3" fontId="2" fillId="0" borderId="1" xfId="6" applyFont="1" applyFill="1" applyBorder="1" applyAlignment="1">
      <alignment horizontal="left" vertical="center" wrapText="1"/>
    </xf>
    <xf numFmtId="3" fontId="2" fillId="0" borderId="2" xfId="6" applyFont="1" applyFill="1" applyBorder="1" applyAlignment="1">
      <alignment horizontal="left" vertical="center" wrapText="1"/>
    </xf>
    <xf numFmtId="3" fontId="2" fillId="0" borderId="6" xfId="6" applyFont="1" applyFill="1" applyBorder="1" applyAlignment="1">
      <alignment horizontal="left" vertical="center" wrapText="1"/>
    </xf>
    <xf numFmtId="3" fontId="22" fillId="0" borderId="2" xfId="6" applyFont="1" applyBorder="1" applyAlignment="1">
      <alignment horizontal="left" vertical="center" wrapText="1"/>
    </xf>
    <xf numFmtId="3" fontId="22" fillId="0" borderId="6" xfId="6" applyFont="1" applyBorder="1" applyAlignment="1">
      <alignment horizontal="left" vertical="center" wrapText="1"/>
    </xf>
    <xf numFmtId="0" fontId="27" fillId="0" borderId="1" xfId="12" applyFont="1" applyBorder="1" applyAlignment="1">
      <alignment horizontal="left" vertical="center" wrapText="1"/>
    </xf>
    <xf numFmtId="0" fontId="27" fillId="0" borderId="2" xfId="12" applyFont="1" applyBorder="1" applyAlignment="1">
      <alignment horizontal="left" vertical="center" wrapText="1"/>
    </xf>
    <xf numFmtId="0" fontId="27" fillId="0" borderId="6" xfId="12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</cellXfs>
  <cellStyles count="17">
    <cellStyle name="Estilo 1" xfId="14"/>
    <cellStyle name="Euro" xfId="15"/>
    <cellStyle name="Hipervínculo" xfId="7" builtinId="8"/>
    <cellStyle name="Hipervínculo 2" xfId="2"/>
    <cellStyle name="Normal" xfId="0" builtinId="0"/>
    <cellStyle name="Normal 2" xfId="1"/>
    <cellStyle name="Normal 3" xfId="16"/>
    <cellStyle name="Normal_Datos para el Boletín Julio Definitivo 2006" xfId="3"/>
    <cellStyle name="Normal_Datos para el Boletín Julio Definitivo 2006 2" xfId="6"/>
    <cellStyle name="Normal_Datos para el Boletín resumen 2004" xfId="5"/>
    <cellStyle name="Normal_ESTANCIA MEDIA" xfId="11"/>
    <cellStyle name="Normal_Evolución de Plazas y Establecimientos Turisticos Autorizados" xfId="12"/>
    <cellStyle name="Normal_Hoja1" xfId="4"/>
    <cellStyle name="Normal_OCUPACION" xfId="10"/>
    <cellStyle name="Normal_PlazasEstablecimientosMunicipioAutAños" xfId="13"/>
    <cellStyle name="Porcentual 2" xfId="8"/>
    <cellStyle name="Porcentual_Datos para el Boletín Julio Definitivo 2006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1085851</xdr:colOff>
      <xdr:row>3</xdr:row>
      <xdr:rowOff>209550</xdr:rowOff>
    </xdr:to>
    <xdr:pic>
      <xdr:nvPicPr>
        <xdr:cNvPr id="3" name="Picture 3" descr="logo 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5"/>
  <sheetViews>
    <sheetView showGridLines="0" showRowColHeaders="0" tabSelected="1" zoomScaleNormal="100" workbookViewId="0"/>
  </sheetViews>
  <sheetFormatPr baseColWidth="10" defaultRowHeight="12.75"/>
  <cols>
    <col min="1" max="1" width="16.7109375" customWidth="1"/>
    <col min="2" max="2" width="19.5703125" customWidth="1"/>
    <col min="3" max="3" width="39.85546875" customWidth="1"/>
  </cols>
  <sheetData>
    <row r="1" spans="2:11">
      <c r="B1" s="1"/>
      <c r="C1" s="1"/>
    </row>
    <row r="2" spans="2:11" ht="18">
      <c r="B2" s="314" t="s">
        <v>0</v>
      </c>
      <c r="C2" s="314"/>
      <c r="D2" s="314"/>
      <c r="E2" s="314"/>
      <c r="F2" s="314"/>
      <c r="G2" s="314"/>
      <c r="H2" s="314"/>
      <c r="I2" s="314"/>
      <c r="J2" s="314"/>
      <c r="K2" s="314"/>
    </row>
    <row r="3" spans="2:11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>
      <c r="B4" s="315" t="s">
        <v>1</v>
      </c>
      <c r="C4" s="315"/>
      <c r="D4" s="315"/>
      <c r="E4" s="315"/>
      <c r="F4" s="315"/>
      <c r="G4" s="315"/>
      <c r="H4" s="315"/>
      <c r="I4" s="315"/>
      <c r="J4" s="315"/>
      <c r="K4" s="315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.75">
      <c r="B6" s="3" t="s">
        <v>2</v>
      </c>
      <c r="C6" s="4"/>
      <c r="D6" s="4"/>
      <c r="E6" s="4"/>
      <c r="F6" s="4"/>
      <c r="G6" s="4"/>
      <c r="H6" s="4"/>
      <c r="I6" s="4"/>
      <c r="J6" s="4"/>
      <c r="K6" s="4"/>
    </row>
    <row r="7" spans="2:11">
      <c r="B7" s="2"/>
      <c r="C7" s="5"/>
      <c r="D7" s="2"/>
      <c r="E7" s="2"/>
      <c r="F7" s="2"/>
      <c r="G7" s="2"/>
      <c r="H7" s="2"/>
      <c r="I7" s="2"/>
      <c r="J7" s="2"/>
      <c r="K7" s="2"/>
    </row>
    <row r="8" spans="2:11" ht="17.25" customHeight="1">
      <c r="B8" s="2"/>
      <c r="C8" s="6" t="s">
        <v>3</v>
      </c>
      <c r="D8" s="6"/>
      <c r="E8" s="6"/>
      <c r="F8" s="6"/>
      <c r="G8" s="6"/>
      <c r="H8" s="6"/>
      <c r="I8" s="6"/>
      <c r="J8" s="6"/>
      <c r="K8" s="6"/>
    </row>
    <row r="9" spans="2:11" ht="17.25" customHeight="1">
      <c r="B9" s="2"/>
      <c r="C9" s="6" t="s">
        <v>4</v>
      </c>
      <c r="D9" s="6"/>
      <c r="E9" s="6"/>
      <c r="F9" s="6"/>
      <c r="G9" s="6"/>
      <c r="H9" s="6"/>
      <c r="I9" s="6"/>
      <c r="J9" s="6"/>
      <c r="K9" s="6"/>
    </row>
    <row r="10" spans="2:11" ht="17.25" customHeight="1">
      <c r="B10" s="2"/>
      <c r="C10" s="6" t="s">
        <v>5</v>
      </c>
      <c r="D10" s="6"/>
      <c r="E10" s="6"/>
      <c r="F10" s="6"/>
      <c r="G10" s="6"/>
      <c r="H10" s="6"/>
      <c r="I10" s="6"/>
      <c r="J10" s="6"/>
      <c r="K10" s="6"/>
    </row>
    <row r="11" spans="2:11" ht="17.25" customHeight="1">
      <c r="B11" s="2"/>
      <c r="C11" s="6" t="s">
        <v>6</v>
      </c>
      <c r="D11" s="6"/>
      <c r="E11" s="6"/>
      <c r="F11" s="6"/>
      <c r="G11" s="6"/>
      <c r="H11" s="6"/>
      <c r="I11" s="6"/>
      <c r="J11" s="6"/>
      <c r="K11" s="6"/>
    </row>
    <row r="12" spans="2:11" ht="17.25" customHeight="1">
      <c r="B12" s="2"/>
      <c r="C12" s="6" t="s">
        <v>7</v>
      </c>
      <c r="D12" s="6"/>
      <c r="E12" s="6"/>
      <c r="F12" s="6"/>
      <c r="G12" s="6"/>
      <c r="H12" s="6"/>
      <c r="I12" s="6"/>
      <c r="J12" s="6"/>
      <c r="K12" s="6"/>
    </row>
    <row r="13" spans="2:11" ht="17.25" customHeight="1">
      <c r="B13" s="2"/>
      <c r="C13" s="6" t="s">
        <v>8</v>
      </c>
      <c r="D13" s="6"/>
      <c r="E13" s="6"/>
      <c r="F13" s="6"/>
      <c r="G13" s="6"/>
      <c r="H13" s="6"/>
      <c r="I13" s="6"/>
      <c r="J13" s="6"/>
      <c r="K13" s="6"/>
    </row>
    <row r="14" spans="2:11" ht="17.25" customHeight="1">
      <c r="B14" s="2"/>
      <c r="C14" s="6" t="s">
        <v>9</v>
      </c>
      <c r="D14" s="6"/>
      <c r="E14" s="6"/>
      <c r="F14" s="6"/>
      <c r="G14" s="6"/>
      <c r="H14" s="6"/>
      <c r="I14" s="6"/>
      <c r="J14" s="6"/>
      <c r="K14" s="6"/>
    </row>
    <row r="15" spans="2:11" ht="17.25" customHeight="1">
      <c r="B15" s="2"/>
      <c r="C15" s="6" t="s">
        <v>10</v>
      </c>
      <c r="D15" s="6"/>
      <c r="E15" s="6"/>
      <c r="F15" s="6"/>
      <c r="G15" s="6"/>
      <c r="H15" s="6"/>
      <c r="I15" s="6"/>
      <c r="J15" s="6"/>
      <c r="K15" s="6"/>
    </row>
    <row r="16" spans="2:11" ht="17.25" customHeight="1">
      <c r="B16" s="2"/>
      <c r="C16" s="6" t="s">
        <v>11</v>
      </c>
      <c r="D16" s="6"/>
      <c r="E16" s="6"/>
      <c r="F16" s="6"/>
      <c r="G16" s="6"/>
      <c r="H16" s="6"/>
      <c r="I16" s="6"/>
      <c r="J16" s="6"/>
      <c r="K16" s="6"/>
    </row>
    <row r="17" spans="2:11" ht="17.25" customHeight="1">
      <c r="B17" s="2"/>
      <c r="C17" s="6" t="s">
        <v>12</v>
      </c>
      <c r="D17" s="6"/>
      <c r="E17" s="6"/>
      <c r="F17" s="6"/>
      <c r="G17" s="6"/>
      <c r="H17" s="6"/>
      <c r="I17" s="6"/>
      <c r="J17" s="6"/>
      <c r="K17" s="6"/>
    </row>
    <row r="18" spans="2:11" ht="17.25" customHeight="1">
      <c r="B18" s="2"/>
      <c r="C18" s="6" t="s">
        <v>13</v>
      </c>
      <c r="D18" s="6"/>
      <c r="E18" s="6"/>
      <c r="F18" s="6"/>
      <c r="G18" s="6"/>
      <c r="H18" s="6"/>
      <c r="I18" s="6"/>
      <c r="J18" s="6"/>
      <c r="K18" s="6"/>
    </row>
    <row r="19" spans="2:11" ht="17.25" customHeight="1">
      <c r="B19" s="2"/>
      <c r="C19" s="6" t="s">
        <v>14</v>
      </c>
      <c r="D19" s="6"/>
      <c r="E19" s="6"/>
      <c r="F19" s="6"/>
      <c r="G19" s="6"/>
      <c r="H19" s="6"/>
      <c r="I19" s="6"/>
      <c r="J19" s="6"/>
      <c r="K19" s="6"/>
    </row>
    <row r="20" spans="2:11" ht="17.25" customHeight="1">
      <c r="B20" s="2"/>
      <c r="C20" s="6" t="s">
        <v>15</v>
      </c>
      <c r="D20" s="6"/>
      <c r="E20" s="6"/>
      <c r="F20" s="6"/>
      <c r="G20" s="6"/>
      <c r="H20" s="6"/>
      <c r="I20" s="6"/>
      <c r="J20" s="6"/>
      <c r="K20" s="6"/>
    </row>
    <row r="21" spans="2:11" ht="17.25" customHeight="1">
      <c r="B21" s="2"/>
      <c r="C21" s="6" t="s">
        <v>3</v>
      </c>
      <c r="D21" s="6"/>
      <c r="E21" s="6"/>
      <c r="F21" s="6"/>
      <c r="G21" s="6"/>
      <c r="H21" s="6"/>
      <c r="I21" s="6"/>
      <c r="J21" s="6"/>
      <c r="K21" s="6"/>
    </row>
    <row r="22" spans="2:11" ht="17.25" customHeight="1">
      <c r="B22" s="2"/>
      <c r="C22" s="6" t="s">
        <v>4</v>
      </c>
      <c r="D22" s="6"/>
      <c r="E22" s="6"/>
      <c r="F22" s="6"/>
      <c r="G22" s="6"/>
      <c r="H22" s="6"/>
      <c r="I22" s="6"/>
      <c r="J22" s="6"/>
      <c r="K22" s="6"/>
    </row>
    <row r="23" spans="2:11" ht="17.25" customHeight="1">
      <c r="B23" s="2"/>
      <c r="C23" s="6" t="s">
        <v>5</v>
      </c>
      <c r="D23" s="6"/>
      <c r="E23" s="6"/>
      <c r="F23" s="6"/>
      <c r="G23" s="6"/>
      <c r="H23" s="6"/>
      <c r="I23" s="6"/>
      <c r="J23" s="6"/>
      <c r="K23" s="6"/>
    </row>
    <row r="24" spans="2:11" ht="18">
      <c r="B24" s="7"/>
      <c r="C24" s="1"/>
      <c r="D24" s="1"/>
      <c r="E24" s="1"/>
    </row>
    <row r="25" spans="2:11">
      <c r="B25" s="316" t="s">
        <v>16</v>
      </c>
      <c r="C25" s="316"/>
      <c r="D25" s="316"/>
      <c r="E25" s="316"/>
      <c r="F25" s="316"/>
      <c r="G25" s="316"/>
      <c r="H25" s="316"/>
      <c r="I25" s="316"/>
      <c r="J25" s="316"/>
      <c r="K25" s="316"/>
    </row>
  </sheetData>
  <mergeCells count="3">
    <mergeCell ref="B2:K2"/>
    <mergeCell ref="B4:K4"/>
    <mergeCell ref="B25:K25"/>
  </mergeCells>
  <hyperlinks>
    <hyperlink ref="C21" location="'TURISTAS ALOJADOSXTIPOLOGÍA'!A1" tooltip="NÚMERO DE TURISTAS ALOJADOS EN TENERIFE Y MUNICIPIOS TURÍSTICOS SEGÚN LA TIPOLOGÍA DEL ESTABLECIMIENTO" display="NÚMERO DE TURISTAS ALOJADOS EN TENERIFE Y MUNICIPIOS TURÍSTICOS SEGÚN LA TIPOLOGÍA DEL ESTABLECIMIENTO"/>
    <hyperlink ref="C22" location="'TURISTAS ALOJADOSXCATEGORÍA'!A1" tooltip="NÚMERO DE TURISTAS ALOJADOS EN TENERIFE Y MUNICIPIOS TURÍSTICOS SEGÚN LA CATEGORÍA ALOJATIVA" display="NÚMERO DE TURISTAS ALOJADOS EN TENERIFE Y MUNICIPIOS TURÍSTICOS SEGÚN LA CATEGORÍA ALOJATIVA"/>
    <hyperlink ref="C23" location="'TURISTAS NACIONALIDAD'!A1" tooltip="NÚMERO DE TURISTAS ALOJADOS EN TENERIFE Y MUNICIPIOS TURÍSTICOS POR NACIONALIDAD" display="NÚMERO DE TURISTAS ALOJADOS EN TENERIFE Y MUNICIPIOS TURÍSTICOS POR NACIONALIDAD"/>
    <hyperlink ref="C8" location="'TURISTAS ALOJADOSXTIPOLOGÍA'!A1" tooltip="NÚMERO DE TURISTAS ALOJADOS EN TENERIFE Y MUNICIPIOS TURÍSTICOS SEGÚN LA TIPOLOGÍA DEL ESTABLECIMIENTO" display="NÚMERO DE TURISTAS ALOJADOS EN TENERIFE Y MUNICIPIOS TURÍSTICOS SEGÚN LA TIPOLOGÍA DEL ESTABLECIMIENTO"/>
    <hyperlink ref="C9" location="'TURISTAS ALOJADOSXCATEGORÍA'!A1" tooltip="NÚMERO DE TURISTAS ALOJADOS EN TENERIFE Y MUNICIPIOS TURÍSTICOS SEGÚN LA CATEGORÍA ALOJATIVA" display="NÚMERO DE TURISTAS ALOJADOS EN TENERIFE Y MUNICIPIOS TURÍSTICOS SEGÚN LA CATEGORÍA ALOJATIVA"/>
    <hyperlink ref="C10" location="'TURISTAS NACIONALIDAD'!A1" tooltip="NÚMERO DE TURISTAS ALOJADOS EN TENERIFE Y MUNICIPIOS TURÍSTICOS POR NACIONALIDAD" display="NÚMERO DE TURISTAS ALOJADOS EN TENERIFE Y MUNICIPIOS TURÍSTICOS POR NACIONALIDAD"/>
    <hyperlink ref="C11" location="PERNOCTACIONESXTIPOLOGIA!A1" tooltip="NÚMERO DE PERNOCTACIONES EN TENERIFE Y MUNICIPIOS TURÍSTICOS SEGÚN LA TIPOLOGÍA DEL ESTABLECIMIENTO" display="NÚMERO DE PERNOCTACIONES EN TENERIFE Y MUNICIPIOS TURÍSTICOS SEGÚN LA TIPOLOGÍA DEL ESTABLECIMIENTO"/>
    <hyperlink ref="C12" location="PERNOCTACIONESXCATEGORÍA!A1" tooltip="NÚMERO DE PERNOCTACIONES EN TENERIFE Y MUNICIPIOS TURÍSTICOS SEGÚN LA CATEGORÍA ALOJATIVA" display="NÚMERO DE PERNOCTACIONES EN TENERIFE Y MUNICIPIOS TURÍSTICOS SEGÚN LA CATEGORÍA ALOJATIVA"/>
    <hyperlink ref="C13" location="OCUPACIONXTIPOLOGÍA!A1" tooltip="ÍNDICE DE OCUPACIÓN EN TENERIFE Y MUNICIPIOS TURÍSTICOS SEGÚN LA TIPOLOGÍA ALOJATIVA" display="ÍNDICE DE OCUPACIÓN EN TENERIFE Y MUNICIPIOS TURÍSTICOS SEGÚN LA TIPOLOGÍA ALOJATIVA"/>
    <hyperlink ref="C14" location="OCUPACIÓNXCATEGORÍA!A1" tooltip="ÍNDICE DE OCUPACIÓN EN TENERIFE Y MUNICIPIOS TURÍSTICOS SEGÚN LA CATEGORÍA ALOJATIVA" display="ÍNDICE DE OCUPACIÓN EN TENERIFE Y MUNICIPIOS TURÍSTICOS SEGÚN LA CATEGORÍA ALOJATIVA"/>
    <hyperlink ref="C15" location="'ESTANCIA MEDIAXTIPOLOGÍA'!A1" tooltip="ESTANCIA MEDIA EN TENERIFE Y MUNICIPIOS TURÍSTICOS SEGÚN LA TIPOLOGÍA ALOJATIVA" display="ESTANCIA MEDIA EN TENERIFE Y MUNICIPIOS TURÍSTICOS SEGÚN LA TIPOLOGÍA ALOJATIVA"/>
    <hyperlink ref="C16" location="'ESTANCIA MEDIAXCATEGORIA'!A1" tooltip="ESTANCIA MEDIA EN TENERIFE Y MUNICIPIOS TURÍSTICOS SEGÚN LA CATEGORÍA ALOJATIVA" display="ESTANCIA MEDIA EN TENERIFE Y MUNICIPIOS TURÍSTICOS SEGÚN LA CATEGORÍA ALOJATIVA"/>
    <hyperlink ref="C17" location="'PLAZAS ESTIMADASXTIPOLOGÍA'!A1" tooltip="PLAZAS ALOJATIVAS ESTIMADAS EN TENERIFE Y MUNICIPIOS TURÍSTICOS SEGÚN TIPOLOGÍA ALOJATIVA" display="PLAZAS ALOJATIVAS ESTIMADAS EN TENERIFE Y MUNICIPIOS TURÍSTICOS SEGÚN TIPOLOGÍA ALOJATIVA"/>
    <hyperlink ref="C19" location="'PLAZAS AUTORIZADAS-TRAMITE'!A1" tooltip="PLAZAS ALOJATIVAS AUTORIZADAS Y EN TRÁMITE EN TENERIFE Y MUNICIPIOS TURÍSTICOS " display="PLAZAS ALOJATIVAS AUTORIZADAS Y EN TRÁMITE EN TENERIFE Y MUNICIPIOS TURÍSTICOS "/>
    <hyperlink ref="C20" location="'PLAZAS AUTORIZADAS CATEGORÍA'!A1" tooltip="PLAZAS ALOJATIVAS AUTORIZADAS Y EN TRÁMITE EN TENERIFE Y MUNICIPIOS TURÍSTICOS POR TIPOLOGÍA Y CATEGORÍA ALOJATIVA" display="PLAZAS ALOJATIVAS AUTORIZADAS Y EN TRÁMITE EN TENERIFE Y MUNICIPIOS TURÍSTICOS POR TIPOLOGÍA Y CATEGORÍA ALOJATIVA"/>
    <hyperlink ref="C18" location="'PLAZAS ESTIMADAS X CATEGORÍA'!A1" display="PLAZAS ALOJATIVAS ESTIMADAS EN TENERIFE Y MUNICIPIOS TURÍSTICOS SEGÚN CATEGORÍA ALOJATIVA 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2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75"/>
  <sheetViews>
    <sheetView showGridLines="0" showRowColHeaders="0" zoomScaleNormal="100" workbookViewId="0">
      <selection sqref="A1:P1"/>
    </sheetView>
  </sheetViews>
  <sheetFormatPr baseColWidth="10" defaultRowHeight="12.75"/>
  <cols>
    <col min="1" max="1" width="31.7109375" customWidth="1"/>
    <col min="2" max="6" width="13.5703125" customWidth="1"/>
  </cols>
  <sheetData>
    <row r="2" spans="1:11">
      <c r="A2" s="333" t="s">
        <v>18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ht="39" customHeight="1">
      <c r="A3" s="320" t="s">
        <v>122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 ht="16.5" customHeight="1">
      <c r="A4" s="218" t="s">
        <v>34</v>
      </c>
      <c r="B4" s="31" t="s">
        <v>35</v>
      </c>
      <c r="C4" s="31" t="s">
        <v>36</v>
      </c>
      <c r="D4" s="31" t="s">
        <v>37</v>
      </c>
      <c r="E4" s="31" t="s">
        <v>38</v>
      </c>
      <c r="F4" s="31" t="s">
        <v>39</v>
      </c>
      <c r="G4" s="219" t="s">
        <v>123</v>
      </c>
      <c r="H4" s="219" t="s">
        <v>124</v>
      </c>
      <c r="I4" s="220" t="s">
        <v>125</v>
      </c>
      <c r="J4" s="220" t="s">
        <v>126</v>
      </c>
    </row>
    <row r="5" spans="1:11">
      <c r="A5" s="327" t="s">
        <v>44</v>
      </c>
      <c r="B5" s="328"/>
      <c r="C5" s="328"/>
      <c r="D5" s="328"/>
      <c r="E5" s="328"/>
      <c r="F5" s="328"/>
      <c r="G5" s="328"/>
      <c r="H5" s="328"/>
      <c r="I5" s="328"/>
      <c r="J5" s="329"/>
    </row>
    <row r="6" spans="1:11" s="222" customFormat="1">
      <c r="A6" s="34" t="s">
        <v>127</v>
      </c>
      <c r="B6" s="191">
        <v>8.2610849962267352</v>
      </c>
      <c r="C6" s="191">
        <v>8.0514511706356231</v>
      </c>
      <c r="D6" s="192">
        <v>7.9448414634885607</v>
      </c>
      <c r="E6" s="192">
        <v>7.9477471819107173</v>
      </c>
      <c r="F6" s="192">
        <v>7.6734024642602394</v>
      </c>
      <c r="G6" s="221">
        <f>C6-B6</f>
        <v>-0.2096338255911121</v>
      </c>
      <c r="H6" s="221">
        <f>D6-C6</f>
        <v>-0.10660970714706242</v>
      </c>
      <c r="I6" s="221">
        <f>E6-D6</f>
        <v>2.905718422156589E-3</v>
      </c>
      <c r="J6" s="221">
        <f>F6-E6</f>
        <v>-0.27434471765047785</v>
      </c>
    </row>
    <row r="7" spans="1:11">
      <c r="A7" s="327" t="s">
        <v>46</v>
      </c>
      <c r="B7" s="328"/>
      <c r="C7" s="328"/>
      <c r="D7" s="328"/>
      <c r="E7" s="328"/>
      <c r="F7" s="328"/>
      <c r="G7" s="328"/>
      <c r="H7" s="328"/>
      <c r="I7" s="328"/>
      <c r="J7" s="329"/>
    </row>
    <row r="8" spans="1:11">
      <c r="A8" s="37" t="s">
        <v>47</v>
      </c>
      <c r="B8" s="194">
        <v>7.6184778560451809</v>
      </c>
      <c r="C8" s="194">
        <v>7.4390114382072561</v>
      </c>
      <c r="D8" s="195">
        <v>7.315456957864213</v>
      </c>
      <c r="E8" s="195">
        <v>7.3795307445182061</v>
      </c>
      <c r="F8" s="195">
        <v>7.1996530024705416</v>
      </c>
      <c r="G8" s="223">
        <f t="shared" ref="G8:J13" si="0">C8-B8</f>
        <v>-0.17946641783792483</v>
      </c>
      <c r="H8" s="224">
        <f t="shared" si="0"/>
        <v>-0.12355448034304306</v>
      </c>
      <c r="I8" s="224">
        <f t="shared" si="0"/>
        <v>6.4073786653993103E-2</v>
      </c>
      <c r="J8" s="224">
        <f t="shared" si="0"/>
        <v>-0.17987774204766449</v>
      </c>
    </row>
    <row r="9" spans="1:11">
      <c r="A9" s="44" t="s">
        <v>48</v>
      </c>
      <c r="B9" s="198">
        <v>6.3687704118420498</v>
      </c>
      <c r="C9" s="198">
        <v>6.8301296773965587</v>
      </c>
      <c r="D9" s="198">
        <v>6.5951550397732328</v>
      </c>
      <c r="E9" s="198">
        <v>7.0707665256389429</v>
      </c>
      <c r="F9" s="198">
        <v>6.9441581474726854</v>
      </c>
      <c r="G9" s="225">
        <f t="shared" si="0"/>
        <v>0.4613592655545089</v>
      </c>
      <c r="H9" s="226">
        <f t="shared" si="0"/>
        <v>-0.23497463762332593</v>
      </c>
      <c r="I9" s="226">
        <f t="shared" si="0"/>
        <v>0.47561148586571012</v>
      </c>
      <c r="J9" s="226">
        <f t="shared" si="0"/>
        <v>-0.12660837816625747</v>
      </c>
    </row>
    <row r="10" spans="1:11">
      <c r="A10" s="44" t="s">
        <v>49</v>
      </c>
      <c r="B10" s="198">
        <v>8.1234179706576146</v>
      </c>
      <c r="C10" s="198">
        <v>7.8406648584787559</v>
      </c>
      <c r="D10" s="198">
        <v>7.7699699696369517</v>
      </c>
      <c r="E10" s="198">
        <v>7.7816744216243103</v>
      </c>
      <c r="F10" s="198">
        <v>7.5366334730988269</v>
      </c>
      <c r="G10" s="225">
        <f t="shared" si="0"/>
        <v>-0.28275311217885868</v>
      </c>
      <c r="H10" s="226">
        <f t="shared" si="0"/>
        <v>-7.0694888841804193E-2</v>
      </c>
      <c r="I10" s="226">
        <f t="shared" si="0"/>
        <v>1.1704451987358588E-2</v>
      </c>
      <c r="J10" s="226">
        <f t="shared" si="0"/>
        <v>-0.24504094852548342</v>
      </c>
    </row>
    <row r="11" spans="1:11">
      <c r="A11" s="44" t="s">
        <v>50</v>
      </c>
      <c r="B11" s="198">
        <v>7.6543720412141463</v>
      </c>
      <c r="C11" s="198">
        <v>7.5932838817444939</v>
      </c>
      <c r="D11" s="198">
        <v>7.4097474844466058</v>
      </c>
      <c r="E11" s="198">
        <v>7.4694668120561429</v>
      </c>
      <c r="F11" s="198">
        <v>7.0952118143459915</v>
      </c>
      <c r="G11" s="225">
        <f t="shared" si="0"/>
        <v>-6.1088159469652403E-2</v>
      </c>
      <c r="H11" s="226">
        <f t="shared" si="0"/>
        <v>-0.18353639729788807</v>
      </c>
      <c r="I11" s="226">
        <f t="shared" si="0"/>
        <v>5.9719327609537132E-2</v>
      </c>
      <c r="J11" s="226">
        <f t="shared" si="0"/>
        <v>-0.37425499771015147</v>
      </c>
    </row>
    <row r="12" spans="1:11">
      <c r="A12" s="44" t="s">
        <v>51</v>
      </c>
      <c r="B12" s="198">
        <v>3.8149281432620201</v>
      </c>
      <c r="C12" s="198">
        <v>3.7467021864333665</v>
      </c>
      <c r="D12" s="198">
        <v>3.5023713688414615</v>
      </c>
      <c r="E12" s="198">
        <v>3.4270150193489965</v>
      </c>
      <c r="F12" s="198">
        <v>3.5729199652689108</v>
      </c>
      <c r="G12" s="225">
        <f t="shared" si="0"/>
        <v>-6.8225956828653622E-2</v>
      </c>
      <c r="H12" s="226">
        <f t="shared" si="0"/>
        <v>-0.244330817591905</v>
      </c>
      <c r="I12" s="226">
        <f t="shared" si="0"/>
        <v>-7.5356349492464947E-2</v>
      </c>
      <c r="J12" s="226">
        <f t="shared" si="0"/>
        <v>0.14590494591991421</v>
      </c>
    </row>
    <row r="13" spans="1:11">
      <c r="A13" s="49" t="s">
        <v>52</v>
      </c>
      <c r="B13" s="227">
        <v>5.9198810904872392</v>
      </c>
      <c r="C13" s="227">
        <v>5.20913789459527</v>
      </c>
      <c r="D13" s="227">
        <v>5.2036878948267029</v>
      </c>
      <c r="E13" s="227">
        <v>5.2908186988089705</v>
      </c>
      <c r="F13" s="227">
        <v>5.4544599900458994</v>
      </c>
      <c r="G13" s="228">
        <f t="shared" si="0"/>
        <v>-0.71074319589196921</v>
      </c>
      <c r="H13" s="229">
        <f t="shared" si="0"/>
        <v>-5.449999768567082E-3</v>
      </c>
      <c r="I13" s="229">
        <f t="shared" si="0"/>
        <v>8.7130803982267579E-2</v>
      </c>
      <c r="J13" s="229">
        <f t="shared" si="0"/>
        <v>0.16364129123692894</v>
      </c>
    </row>
    <row r="14" spans="1:11">
      <c r="A14" s="327" t="s">
        <v>53</v>
      </c>
      <c r="B14" s="328"/>
      <c r="C14" s="328"/>
      <c r="D14" s="328"/>
      <c r="E14" s="328"/>
      <c r="F14" s="328"/>
      <c r="G14" s="328"/>
      <c r="H14" s="328"/>
      <c r="I14" s="328"/>
      <c r="J14" s="329"/>
      <c r="K14" s="17" t="s">
        <v>28</v>
      </c>
    </row>
    <row r="15" spans="1:11" s="222" customFormat="1">
      <c r="A15" s="53" t="s">
        <v>54</v>
      </c>
      <c r="B15" s="194">
        <v>9.078289524737162</v>
      </c>
      <c r="C15" s="194">
        <v>8.8865936288321663</v>
      </c>
      <c r="D15" s="195">
        <v>8.8378839707738877</v>
      </c>
      <c r="E15" s="195">
        <v>8.7625754027458651</v>
      </c>
      <c r="F15" s="195">
        <v>8.3575297761506295</v>
      </c>
      <c r="G15" s="224">
        <f>C15-B15</f>
        <v>-0.19169589590499569</v>
      </c>
      <c r="H15" s="224">
        <f>D15-C15</f>
        <v>-4.8709658058278649E-2</v>
      </c>
      <c r="I15" s="224">
        <f>E15-D15</f>
        <v>-7.5308568028022549E-2</v>
      </c>
      <c r="J15" s="224">
        <f>F15-E15</f>
        <v>-0.40504562659523557</v>
      </c>
    </row>
    <row r="16" spans="1:11" ht="21.75" customHeight="1">
      <c r="A16" s="330" t="s">
        <v>113</v>
      </c>
      <c r="B16" s="331"/>
      <c r="C16" s="331"/>
      <c r="D16" s="331"/>
      <c r="E16" s="331"/>
      <c r="F16" s="331"/>
      <c r="G16" s="331"/>
      <c r="H16" s="331"/>
      <c r="I16" s="331"/>
      <c r="J16" s="332"/>
    </row>
    <row r="17" spans="1:11" s="82" customFormat="1">
      <c r="A17" s="74"/>
      <c r="B17" s="74"/>
      <c r="C17" s="74"/>
      <c r="D17" s="74"/>
      <c r="E17" s="74"/>
      <c r="F17" s="74"/>
      <c r="G17" s="74"/>
      <c r="H17" s="74"/>
      <c r="I17" s="74"/>
    </row>
    <row r="18" spans="1:11" s="82" customFormat="1">
      <c r="A18" s="333" t="s">
        <v>19</v>
      </c>
      <c r="B18" s="333"/>
      <c r="C18" s="333"/>
      <c r="D18" s="333"/>
      <c r="E18" s="333"/>
      <c r="F18" s="333"/>
      <c r="G18" s="333"/>
      <c r="H18" s="333"/>
      <c r="I18" s="333"/>
      <c r="J18" s="333"/>
    </row>
    <row r="19" spans="1:11" ht="39" customHeight="1">
      <c r="A19" s="320" t="s">
        <v>128</v>
      </c>
      <c r="B19" s="321"/>
      <c r="C19" s="321"/>
      <c r="D19" s="321"/>
      <c r="E19" s="321"/>
      <c r="F19" s="321"/>
      <c r="G19" s="321"/>
      <c r="H19" s="321"/>
      <c r="I19" s="321"/>
      <c r="J19" s="321"/>
    </row>
    <row r="20" spans="1:11" ht="16.5" customHeight="1">
      <c r="A20" s="230" t="s">
        <v>34</v>
      </c>
      <c r="B20" s="153" t="s">
        <v>35</v>
      </c>
      <c r="C20" s="153" t="s">
        <v>36</v>
      </c>
      <c r="D20" s="153" t="s">
        <v>37</v>
      </c>
      <c r="E20" s="31" t="s">
        <v>38</v>
      </c>
      <c r="F20" s="31" t="s">
        <v>39</v>
      </c>
      <c r="G20" s="220" t="s">
        <v>123</v>
      </c>
      <c r="H20" s="220" t="s">
        <v>124</v>
      </c>
      <c r="I20" s="220" t="s">
        <v>125</v>
      </c>
      <c r="J20" s="220" t="s">
        <v>126</v>
      </c>
    </row>
    <row r="21" spans="1:11">
      <c r="A21" s="327" t="s">
        <v>44</v>
      </c>
      <c r="B21" s="328"/>
      <c r="C21" s="328"/>
      <c r="D21" s="328"/>
      <c r="E21" s="328"/>
      <c r="F21" s="328"/>
      <c r="G21" s="328"/>
      <c r="H21" s="328"/>
      <c r="I21" s="328"/>
      <c r="J21" s="329"/>
    </row>
    <row r="22" spans="1:11">
      <c r="A22" s="231" t="s">
        <v>127</v>
      </c>
      <c r="B22" s="232">
        <v>8.7861370676576911</v>
      </c>
      <c r="C22" s="232">
        <v>8.5871512085156052</v>
      </c>
      <c r="D22" s="233">
        <v>8.5232466644042173</v>
      </c>
      <c r="E22" s="234">
        <v>8.5401565474931243</v>
      </c>
      <c r="F22" s="234">
        <v>8.1984413876998072</v>
      </c>
      <c r="G22" s="235">
        <f>C22-B22</f>
        <v>-0.19898585914208589</v>
      </c>
      <c r="H22" s="236">
        <f>D22-C22</f>
        <v>-6.3904544111387906E-2</v>
      </c>
      <c r="I22" s="236">
        <f>E22-D22</f>
        <v>1.6909883088906952E-2</v>
      </c>
      <c r="J22" s="236">
        <f>F22-E22</f>
        <v>-0.34171515979331701</v>
      </c>
    </row>
    <row r="23" spans="1:11">
      <c r="A23" s="327" t="s">
        <v>46</v>
      </c>
      <c r="B23" s="339"/>
      <c r="C23" s="339"/>
      <c r="D23" s="339"/>
      <c r="E23" s="339"/>
      <c r="F23" s="339"/>
      <c r="G23" s="339"/>
      <c r="H23" s="339"/>
      <c r="I23" s="339"/>
      <c r="J23" s="340"/>
    </row>
    <row r="24" spans="1:11">
      <c r="A24" s="37" t="s">
        <v>47</v>
      </c>
      <c r="B24" s="237">
        <v>8.4512662487809127</v>
      </c>
      <c r="C24" s="237">
        <v>8.1833837631524489</v>
      </c>
      <c r="D24" s="238">
        <v>8.118330168873424</v>
      </c>
      <c r="E24" s="238">
        <v>8.2702065580419415</v>
      </c>
      <c r="F24" s="238">
        <v>7.9278989776139257</v>
      </c>
      <c r="G24" s="239">
        <f t="shared" ref="G24:J28" si="1">C24-B24</f>
        <v>-0.26788248562846384</v>
      </c>
      <c r="H24" s="240">
        <f t="shared" si="1"/>
        <v>-6.5053594279024907E-2</v>
      </c>
      <c r="I24" s="240">
        <f t="shared" si="1"/>
        <v>0.15187638916851753</v>
      </c>
      <c r="J24" s="240">
        <f t="shared" si="1"/>
        <v>-0.34230758042801579</v>
      </c>
    </row>
    <row r="25" spans="1:11">
      <c r="A25" s="44" t="s">
        <v>48</v>
      </c>
      <c r="B25" s="241">
        <v>7.3667006811186608</v>
      </c>
      <c r="C25" s="241">
        <v>7.2950057248786875</v>
      </c>
      <c r="D25" s="241">
        <v>7.1064592647653608</v>
      </c>
      <c r="E25" s="241">
        <v>7.8311227937555117</v>
      </c>
      <c r="F25" s="241">
        <v>7.3437237658780949</v>
      </c>
      <c r="G25" s="225">
        <f t="shared" si="1"/>
        <v>-7.1694956239973351E-2</v>
      </c>
      <c r="H25" s="226">
        <f t="shared" si="1"/>
        <v>-0.18854646011332665</v>
      </c>
      <c r="I25" s="226">
        <f t="shared" si="1"/>
        <v>0.72466352899015085</v>
      </c>
      <c r="J25" s="226">
        <f t="shared" si="1"/>
        <v>-0.48739902787741674</v>
      </c>
    </row>
    <row r="26" spans="1:11">
      <c r="A26" s="44" t="s">
        <v>49</v>
      </c>
      <c r="B26" s="241">
        <v>8.3687789662182457</v>
      </c>
      <c r="C26" s="241">
        <v>8.1337315880255456</v>
      </c>
      <c r="D26" s="241">
        <v>8.1368951815049151</v>
      </c>
      <c r="E26" s="241">
        <v>8.1906971364107211</v>
      </c>
      <c r="F26" s="241">
        <v>7.8948051237673411</v>
      </c>
      <c r="G26" s="225">
        <f t="shared" si="1"/>
        <v>-0.23504737819270005</v>
      </c>
      <c r="H26" s="226">
        <f t="shared" si="1"/>
        <v>3.1635934793694531E-3</v>
      </c>
      <c r="I26" s="226">
        <f t="shared" si="1"/>
        <v>5.3801954905805971E-2</v>
      </c>
      <c r="J26" s="226">
        <f t="shared" si="1"/>
        <v>-0.29589201264337994</v>
      </c>
    </row>
    <row r="27" spans="1:11">
      <c r="A27" s="44" t="s">
        <v>50</v>
      </c>
      <c r="B27" s="241">
        <v>9.2841910000129726</v>
      </c>
      <c r="C27" s="241">
        <v>9.0572104585095143</v>
      </c>
      <c r="D27" s="241">
        <v>8.8732887683403447</v>
      </c>
      <c r="E27" s="241">
        <v>8.9061119994697471</v>
      </c>
      <c r="F27" s="241">
        <v>8.6009183851259827</v>
      </c>
      <c r="G27" s="225">
        <f t="shared" si="1"/>
        <v>-0.22698054150345826</v>
      </c>
      <c r="H27" s="226">
        <f t="shared" si="1"/>
        <v>-0.18392169016916959</v>
      </c>
      <c r="I27" s="226">
        <f t="shared" si="1"/>
        <v>3.282323112940233E-2</v>
      </c>
      <c r="J27" s="226">
        <f t="shared" si="1"/>
        <v>-0.30519361434376435</v>
      </c>
    </row>
    <row r="28" spans="1:11">
      <c r="A28" s="44" t="s">
        <v>115</v>
      </c>
      <c r="B28" s="241">
        <v>8.32099818099136</v>
      </c>
      <c r="C28" s="241">
        <v>7.7035446264218628</v>
      </c>
      <c r="D28" s="241">
        <v>7.8409523344879739</v>
      </c>
      <c r="E28" s="241">
        <v>7.5806465821000701</v>
      </c>
      <c r="F28" s="241">
        <v>7.2333662510801133</v>
      </c>
      <c r="G28" s="225">
        <f t="shared" si="1"/>
        <v>-0.61745355456949724</v>
      </c>
      <c r="H28" s="226">
        <f t="shared" si="1"/>
        <v>0.13740770806611113</v>
      </c>
      <c r="I28" s="226">
        <f t="shared" si="1"/>
        <v>-0.26030575238790377</v>
      </c>
      <c r="J28" s="226">
        <f t="shared" si="1"/>
        <v>-0.34728033101995681</v>
      </c>
    </row>
    <row r="29" spans="1:11">
      <c r="A29" s="327" t="s">
        <v>53</v>
      </c>
      <c r="B29" s="339"/>
      <c r="C29" s="339"/>
      <c r="D29" s="339"/>
      <c r="E29" s="339"/>
      <c r="F29" s="339"/>
      <c r="G29" s="339"/>
      <c r="H29" s="339"/>
      <c r="I29" s="339"/>
      <c r="J29" s="340"/>
      <c r="K29" s="17" t="s">
        <v>28</v>
      </c>
    </row>
    <row r="30" spans="1:11">
      <c r="A30" s="53" t="s">
        <v>54</v>
      </c>
      <c r="B30" s="237">
        <v>9.3068767773659165</v>
      </c>
      <c r="C30" s="237">
        <v>9.2834166516204757</v>
      </c>
      <c r="D30" s="238">
        <v>9.2429870415633388</v>
      </c>
      <c r="E30" s="238">
        <v>9.0178960397852528</v>
      </c>
      <c r="F30" s="238">
        <v>8.6757024494167698</v>
      </c>
      <c r="G30" s="239">
        <f>C30-B30</f>
        <v>-2.3460125745440763E-2</v>
      </c>
      <c r="H30" s="240">
        <f>D30-C30</f>
        <v>-4.0429610057136856E-2</v>
      </c>
      <c r="I30" s="240">
        <f>E30-D30</f>
        <v>-0.22509100177808605</v>
      </c>
      <c r="J30" s="240">
        <f>F30-E30</f>
        <v>-0.34219359036848296</v>
      </c>
    </row>
    <row r="31" spans="1:11" ht="21.75" customHeight="1">
      <c r="A31" s="330" t="s">
        <v>113</v>
      </c>
      <c r="B31" s="339"/>
      <c r="C31" s="339"/>
      <c r="D31" s="339"/>
      <c r="E31" s="339"/>
      <c r="F31" s="339"/>
      <c r="G31" s="339"/>
      <c r="H31" s="339"/>
      <c r="I31" s="339"/>
      <c r="J31" s="340"/>
    </row>
    <row r="32" spans="1:11" s="82" customFormat="1">
      <c r="A32" s="74"/>
      <c r="B32" s="74"/>
      <c r="C32" s="74"/>
      <c r="D32" s="74"/>
      <c r="E32" s="74"/>
      <c r="F32" s="74"/>
      <c r="G32" s="74"/>
      <c r="H32" s="74"/>
      <c r="I32" s="74"/>
    </row>
    <row r="33" spans="1:11" s="82" customFormat="1">
      <c r="A33" s="333" t="s">
        <v>20</v>
      </c>
      <c r="B33" s="333"/>
      <c r="C33" s="333"/>
      <c r="D33" s="333"/>
      <c r="E33" s="333"/>
      <c r="F33" s="333"/>
      <c r="G33" s="333"/>
      <c r="H33" s="333"/>
      <c r="I33" s="333"/>
      <c r="J33" s="333"/>
    </row>
    <row r="34" spans="1:11" ht="39" customHeight="1">
      <c r="A34" s="320" t="s">
        <v>129</v>
      </c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1" ht="16.5" customHeight="1">
      <c r="A35" s="230" t="s">
        <v>34</v>
      </c>
      <c r="B35" s="153" t="s">
        <v>35</v>
      </c>
      <c r="C35" s="153" t="s">
        <v>36</v>
      </c>
      <c r="D35" s="153" t="s">
        <v>37</v>
      </c>
      <c r="E35" s="31" t="s">
        <v>38</v>
      </c>
      <c r="F35" s="31" t="s">
        <v>39</v>
      </c>
      <c r="G35" s="220" t="s">
        <v>123</v>
      </c>
      <c r="H35" s="220" t="s">
        <v>124</v>
      </c>
      <c r="I35" s="220" t="s">
        <v>125</v>
      </c>
      <c r="J35" s="220" t="s">
        <v>126</v>
      </c>
    </row>
    <row r="36" spans="1:11">
      <c r="A36" s="327" t="s">
        <v>44</v>
      </c>
      <c r="B36" s="328"/>
      <c r="C36" s="328"/>
      <c r="D36" s="328"/>
      <c r="E36" s="328"/>
      <c r="F36" s="328"/>
      <c r="G36" s="328"/>
      <c r="H36" s="328"/>
      <c r="I36" s="328"/>
      <c r="J36" s="329"/>
    </row>
    <row r="37" spans="1:11">
      <c r="A37" s="231" t="s">
        <v>127</v>
      </c>
      <c r="B37" s="232">
        <v>9.0095882045610303</v>
      </c>
      <c r="C37" s="232">
        <v>8.6815614716578047</v>
      </c>
      <c r="D37" s="233">
        <v>8.5343408828362701</v>
      </c>
      <c r="E37" s="234">
        <v>8.4788355537090538</v>
      </c>
      <c r="F37" s="234">
        <v>8.1294849780145846</v>
      </c>
      <c r="G37" s="235">
        <f>C37-B37</f>
        <v>-0.32802673290322559</v>
      </c>
      <c r="H37" s="236">
        <f>D37-C37</f>
        <v>-0.14722058882153455</v>
      </c>
      <c r="I37" s="236">
        <f>E37-D37</f>
        <v>-5.5505329127216285E-2</v>
      </c>
      <c r="J37" s="236">
        <f>F37-E37</f>
        <v>-0.34935057569446926</v>
      </c>
    </row>
    <row r="38" spans="1:11">
      <c r="A38" s="327" t="s">
        <v>46</v>
      </c>
      <c r="B38" s="339"/>
      <c r="C38" s="339"/>
      <c r="D38" s="339"/>
      <c r="E38" s="339"/>
      <c r="F38" s="339"/>
      <c r="G38" s="339"/>
      <c r="H38" s="339"/>
      <c r="I38" s="339"/>
      <c r="J38" s="340"/>
    </row>
    <row r="39" spans="1:11">
      <c r="A39" s="37" t="s">
        <v>47</v>
      </c>
      <c r="B39" s="237">
        <v>8.1960300157413268</v>
      </c>
      <c r="C39" s="237">
        <v>8.129897341359122</v>
      </c>
      <c r="D39" s="238">
        <v>8.1699881354329644</v>
      </c>
      <c r="E39" s="238">
        <v>8.1396891863112391</v>
      </c>
      <c r="F39" s="238">
        <v>7.9890259154043015</v>
      </c>
      <c r="G39" s="239">
        <f t="shared" ref="G39:J43" si="2">C39-B39</f>
        <v>-6.6132674382204826E-2</v>
      </c>
      <c r="H39" s="240">
        <f t="shared" si="2"/>
        <v>4.0090794073842417E-2</v>
      </c>
      <c r="I39" s="240">
        <f t="shared" si="2"/>
        <v>-3.0298949121725371E-2</v>
      </c>
      <c r="J39" s="240">
        <f t="shared" si="2"/>
        <v>-0.15066327090693754</v>
      </c>
    </row>
    <row r="40" spans="1:11">
      <c r="A40" s="44" t="s">
        <v>48</v>
      </c>
      <c r="B40" s="241">
        <v>7.3800503578672512</v>
      </c>
      <c r="C40" s="241">
        <v>7.7294577493683461</v>
      </c>
      <c r="D40" s="241">
        <v>6.9211412635417782</v>
      </c>
      <c r="E40" s="241">
        <v>7.0527109750765193</v>
      </c>
      <c r="F40" s="241">
        <v>8.2678946996965212</v>
      </c>
      <c r="G40" s="225">
        <f t="shared" si="2"/>
        <v>0.3494073915010949</v>
      </c>
      <c r="H40" s="226">
        <f t="shared" si="2"/>
        <v>-0.8083164858265679</v>
      </c>
      <c r="I40" s="226">
        <f t="shared" si="2"/>
        <v>0.13156971153474117</v>
      </c>
      <c r="J40" s="226">
        <f t="shared" si="2"/>
        <v>1.2151837246200019</v>
      </c>
    </row>
    <row r="41" spans="1:11">
      <c r="A41" s="44" t="s">
        <v>49</v>
      </c>
      <c r="B41" s="241">
        <v>8.5993076229876309</v>
      </c>
      <c r="C41" s="241">
        <v>8.2386715382404869</v>
      </c>
      <c r="D41" s="241">
        <v>8.39075479222012</v>
      </c>
      <c r="E41" s="241">
        <v>8.5276978735644899</v>
      </c>
      <c r="F41" s="241">
        <v>8.034534446100114</v>
      </c>
      <c r="G41" s="225">
        <f t="shared" si="2"/>
        <v>-0.36063608474714393</v>
      </c>
      <c r="H41" s="226">
        <f t="shared" si="2"/>
        <v>0.15208325397963307</v>
      </c>
      <c r="I41" s="226">
        <f t="shared" si="2"/>
        <v>0.13694308134436994</v>
      </c>
      <c r="J41" s="226">
        <f t="shared" si="2"/>
        <v>-0.49316342746437591</v>
      </c>
    </row>
    <row r="42" spans="1:11">
      <c r="A42" s="44" t="s">
        <v>50</v>
      </c>
      <c r="B42" s="241">
        <v>8.4166778195295215</v>
      </c>
      <c r="C42" s="241">
        <v>8.4124091071043239</v>
      </c>
      <c r="D42" s="241">
        <v>8.4501267830496793</v>
      </c>
      <c r="E42" s="241">
        <v>8.2690878413349065</v>
      </c>
      <c r="F42" s="241">
        <v>7.8433727563656603</v>
      </c>
      <c r="G42" s="225">
        <f t="shared" si="2"/>
        <v>-4.2687124251976627E-3</v>
      </c>
      <c r="H42" s="226">
        <f t="shared" si="2"/>
        <v>3.7717675945355467E-2</v>
      </c>
      <c r="I42" s="226">
        <f t="shared" si="2"/>
        <v>-0.18103894171477286</v>
      </c>
      <c r="J42" s="226">
        <f t="shared" si="2"/>
        <v>-0.42571508496924615</v>
      </c>
    </row>
    <row r="43" spans="1:11">
      <c r="A43" s="44" t="s">
        <v>115</v>
      </c>
      <c r="B43" s="241">
        <v>4.2143538913362706</v>
      </c>
      <c r="C43" s="241">
        <v>5.434436722750549</v>
      </c>
      <c r="D43" s="241">
        <v>7.0928086838534599</v>
      </c>
      <c r="E43" s="241">
        <v>4.9323429128105216</v>
      </c>
      <c r="F43" s="241">
        <v>7.3243879126534814</v>
      </c>
      <c r="G43" s="225">
        <f t="shared" si="2"/>
        <v>1.2200828314142784</v>
      </c>
      <c r="H43" s="226">
        <f t="shared" si="2"/>
        <v>1.6583719611029109</v>
      </c>
      <c r="I43" s="226">
        <f t="shared" si="2"/>
        <v>-2.1604657710429382</v>
      </c>
      <c r="J43" s="226">
        <f t="shared" si="2"/>
        <v>2.3920449998429598</v>
      </c>
    </row>
    <row r="44" spans="1:11">
      <c r="A44" s="327" t="s">
        <v>53</v>
      </c>
      <c r="B44" s="339"/>
      <c r="C44" s="339"/>
      <c r="D44" s="339"/>
      <c r="E44" s="339"/>
      <c r="F44" s="339"/>
      <c r="G44" s="339"/>
      <c r="H44" s="339"/>
      <c r="I44" s="339"/>
      <c r="J44" s="340"/>
      <c r="K44" s="17" t="s">
        <v>28</v>
      </c>
    </row>
    <row r="45" spans="1:11">
      <c r="A45" s="53" t="s">
        <v>54</v>
      </c>
      <c r="B45" s="237">
        <v>9.6401709823778301</v>
      </c>
      <c r="C45" s="237">
        <v>9.1206022318859947</v>
      </c>
      <c r="D45" s="238">
        <v>8.8259431486702553</v>
      </c>
      <c r="E45" s="238">
        <v>8.7405445943318494</v>
      </c>
      <c r="F45" s="238">
        <v>8.2377922764674167</v>
      </c>
      <c r="G45" s="239">
        <f>C45-B45</f>
        <v>-0.51956875049183537</v>
      </c>
      <c r="H45" s="240">
        <f>D45-C45</f>
        <v>-0.29465908321573941</v>
      </c>
      <c r="I45" s="240">
        <f>E45-D45</f>
        <v>-8.539855433840593E-2</v>
      </c>
      <c r="J45" s="240">
        <f>F45-E45</f>
        <v>-0.50275231786443264</v>
      </c>
    </row>
    <row r="46" spans="1:11" ht="21.75" customHeight="1">
      <c r="A46" s="330" t="s">
        <v>113</v>
      </c>
      <c r="B46" s="339"/>
      <c r="C46" s="339"/>
      <c r="D46" s="339"/>
      <c r="E46" s="339"/>
      <c r="F46" s="339"/>
      <c r="G46" s="339"/>
      <c r="H46" s="339"/>
      <c r="I46" s="339"/>
      <c r="J46" s="340"/>
    </row>
    <row r="47" spans="1:11" s="82" customFormat="1">
      <c r="A47" s="74"/>
      <c r="B47" s="74"/>
      <c r="C47" s="74"/>
      <c r="D47" s="74"/>
      <c r="E47" s="74"/>
      <c r="F47" s="74"/>
      <c r="G47" s="74"/>
      <c r="H47" s="74"/>
      <c r="I47" s="74"/>
    </row>
    <row r="48" spans="1:11" s="82" customFormat="1">
      <c r="A48" s="333" t="s">
        <v>21</v>
      </c>
      <c r="B48" s="333"/>
      <c r="C48" s="333"/>
      <c r="D48" s="333"/>
      <c r="E48" s="333"/>
      <c r="F48" s="333"/>
      <c r="G48" s="333"/>
      <c r="H48" s="333"/>
      <c r="I48" s="333"/>
      <c r="J48" s="333"/>
    </row>
    <row r="49" spans="1:11" ht="39" customHeight="1">
      <c r="A49" s="320" t="s">
        <v>130</v>
      </c>
      <c r="B49" s="321"/>
      <c r="C49" s="321"/>
      <c r="D49" s="321"/>
      <c r="E49" s="321"/>
      <c r="F49" s="321"/>
      <c r="G49" s="321"/>
      <c r="H49" s="321"/>
      <c r="I49" s="321"/>
      <c r="J49" s="321"/>
    </row>
    <row r="50" spans="1:11" ht="16.5" customHeight="1">
      <c r="A50" s="230" t="s">
        <v>34</v>
      </c>
      <c r="B50" s="153" t="s">
        <v>35</v>
      </c>
      <c r="C50" s="153" t="s">
        <v>36</v>
      </c>
      <c r="D50" s="153" t="s">
        <v>37</v>
      </c>
      <c r="E50" s="31" t="s">
        <v>38</v>
      </c>
      <c r="F50" s="31" t="s">
        <v>39</v>
      </c>
      <c r="G50" s="220" t="s">
        <v>123</v>
      </c>
      <c r="H50" s="220" t="s">
        <v>124</v>
      </c>
      <c r="I50" s="220" t="s">
        <v>125</v>
      </c>
      <c r="J50" s="220" t="s">
        <v>126</v>
      </c>
    </row>
    <row r="51" spans="1:11">
      <c r="A51" s="327" t="s">
        <v>44</v>
      </c>
      <c r="B51" s="328"/>
      <c r="C51" s="328"/>
      <c r="D51" s="328"/>
      <c r="E51" s="328"/>
      <c r="F51" s="328"/>
      <c r="G51" s="328"/>
      <c r="H51" s="328"/>
      <c r="I51" s="328"/>
      <c r="J51" s="329"/>
    </row>
    <row r="52" spans="1:11">
      <c r="A52" s="242" t="s">
        <v>127</v>
      </c>
      <c r="B52" s="232">
        <v>7.6992840330722618</v>
      </c>
      <c r="C52" s="232">
        <v>7.5955197644926438</v>
      </c>
      <c r="D52" s="233">
        <v>7.4199065558431485</v>
      </c>
      <c r="E52" s="234">
        <v>7.6522758532067332</v>
      </c>
      <c r="F52" s="234">
        <v>7.3794988397626575</v>
      </c>
      <c r="G52" s="235">
        <f>C52-B52</f>
        <v>-0.10376426857961807</v>
      </c>
      <c r="H52" s="236">
        <f>D52-C52</f>
        <v>-0.17561320864949526</v>
      </c>
      <c r="I52" s="236">
        <f>E52-D52</f>
        <v>0.23236929736358469</v>
      </c>
      <c r="J52" s="236">
        <f>F52-E52</f>
        <v>-0.27277701344407568</v>
      </c>
    </row>
    <row r="53" spans="1:11">
      <c r="A53" s="327" t="s">
        <v>46</v>
      </c>
      <c r="B53" s="339"/>
      <c r="C53" s="339"/>
      <c r="D53" s="339"/>
      <c r="E53" s="339"/>
      <c r="F53" s="339"/>
      <c r="G53" s="339"/>
      <c r="H53" s="339"/>
      <c r="I53" s="339"/>
      <c r="J53" s="340"/>
    </row>
    <row r="54" spans="1:11">
      <c r="A54" s="62" t="s">
        <v>47</v>
      </c>
      <c r="B54" s="237">
        <v>7.5104454815443358</v>
      </c>
      <c r="C54" s="237">
        <v>7.3765683111616163</v>
      </c>
      <c r="D54" s="238">
        <v>7.0627399503161694</v>
      </c>
      <c r="E54" s="238">
        <v>7.3371387603855869</v>
      </c>
      <c r="F54" s="238">
        <v>7.1655795801883846</v>
      </c>
      <c r="G54" s="239">
        <f t="shared" ref="G54:J57" si="3">C54-B54</f>
        <v>-0.13387717038271951</v>
      </c>
      <c r="H54" s="240">
        <f t="shared" si="3"/>
        <v>-0.31382836084544685</v>
      </c>
      <c r="I54" s="240">
        <f t="shared" si="3"/>
        <v>0.27439881006941746</v>
      </c>
      <c r="J54" s="240">
        <f t="shared" si="3"/>
        <v>-0.17155918019720229</v>
      </c>
    </row>
    <row r="55" spans="1:11">
      <c r="A55" s="64" t="s">
        <v>104</v>
      </c>
      <c r="B55" s="241">
        <v>7.6260828887428573</v>
      </c>
      <c r="C55" s="241">
        <v>7.5164429618610837</v>
      </c>
      <c r="D55" s="241">
        <v>7.159317581572104</v>
      </c>
      <c r="E55" s="241">
        <v>7.5496870584359854</v>
      </c>
      <c r="F55" s="241">
        <v>7.272968166416959</v>
      </c>
      <c r="G55" s="225">
        <f t="shared" si="3"/>
        <v>-0.1096399268817736</v>
      </c>
      <c r="H55" s="226">
        <f t="shared" si="3"/>
        <v>-0.35712538028897978</v>
      </c>
      <c r="I55" s="226">
        <f t="shared" si="3"/>
        <v>0.39036947686388146</v>
      </c>
      <c r="J55" s="226">
        <f t="shared" si="3"/>
        <v>-0.27671889201902644</v>
      </c>
    </row>
    <row r="56" spans="1:11">
      <c r="A56" s="64" t="s">
        <v>50</v>
      </c>
      <c r="B56" s="241">
        <v>7.1670648749828798</v>
      </c>
      <c r="C56" s="241">
        <v>7.0659758004655417</v>
      </c>
      <c r="D56" s="241">
        <v>7.074605372908831</v>
      </c>
      <c r="E56" s="241">
        <v>7.2027909641512524</v>
      </c>
      <c r="F56" s="241">
        <v>6.9810626555567579</v>
      </c>
      <c r="G56" s="225">
        <f t="shared" si="3"/>
        <v>-0.10108907451733806</v>
      </c>
      <c r="H56" s="226">
        <f t="shared" si="3"/>
        <v>8.6295724432892129E-3</v>
      </c>
      <c r="I56" s="226">
        <f t="shared" si="3"/>
        <v>0.12818559124242146</v>
      </c>
      <c r="J56" s="226">
        <f t="shared" si="3"/>
        <v>-0.22172830859449455</v>
      </c>
    </row>
    <row r="57" spans="1:11">
      <c r="A57" s="64" t="s">
        <v>100</v>
      </c>
      <c r="B57" s="241">
        <v>6.7493548749018286</v>
      </c>
      <c r="C57" s="241">
        <v>5.3586609575710389</v>
      </c>
      <c r="D57" s="241">
        <v>4.3282076995932925</v>
      </c>
      <c r="E57" s="241">
        <v>3.3250958042645182</v>
      </c>
      <c r="F57" s="241">
        <v>3.7166435826408124</v>
      </c>
      <c r="G57" s="225">
        <f t="shared" si="3"/>
        <v>-1.3906939173307897</v>
      </c>
      <c r="H57" s="226">
        <f t="shared" si="3"/>
        <v>-1.0304532579777463</v>
      </c>
      <c r="I57" s="226">
        <f t="shared" si="3"/>
        <v>-1.0031118953287743</v>
      </c>
      <c r="J57" s="226">
        <f t="shared" si="3"/>
        <v>0.39154777837629418</v>
      </c>
    </row>
    <row r="58" spans="1:11">
      <c r="A58" s="327" t="s">
        <v>53</v>
      </c>
      <c r="B58" s="339"/>
      <c r="C58" s="339"/>
      <c r="D58" s="339"/>
      <c r="E58" s="339"/>
      <c r="F58" s="339"/>
      <c r="G58" s="339"/>
      <c r="H58" s="339"/>
      <c r="I58" s="339"/>
      <c r="J58" s="340"/>
      <c r="K58" s="17" t="s">
        <v>28</v>
      </c>
    </row>
    <row r="59" spans="1:11">
      <c r="A59" s="66" t="s">
        <v>54</v>
      </c>
      <c r="B59" s="237">
        <v>8.0429518717898834</v>
      </c>
      <c r="C59" s="237">
        <v>8.0091762466134586</v>
      </c>
      <c r="D59" s="238">
        <v>8.1064582158888445</v>
      </c>
      <c r="E59" s="238">
        <v>8.2578290790273261</v>
      </c>
      <c r="F59" s="238">
        <v>7.8056030131241751</v>
      </c>
      <c r="G59" s="239">
        <f>C59-B59</f>
        <v>-3.3775625176424739E-2</v>
      </c>
      <c r="H59" s="240">
        <f>D59-C59</f>
        <v>9.7281969275385904E-2</v>
      </c>
      <c r="I59" s="240">
        <f>E59-D59</f>
        <v>0.15137086313848158</v>
      </c>
      <c r="J59" s="240">
        <f>F59-E59</f>
        <v>-0.45222606590315095</v>
      </c>
    </row>
    <row r="60" spans="1:11" ht="21.75" customHeight="1">
      <c r="A60" s="330" t="s">
        <v>113</v>
      </c>
      <c r="B60" s="339"/>
      <c r="C60" s="339"/>
      <c r="D60" s="339"/>
      <c r="E60" s="339"/>
      <c r="F60" s="339"/>
      <c r="G60" s="339"/>
      <c r="H60" s="339"/>
      <c r="I60" s="339"/>
      <c r="J60" s="340"/>
    </row>
    <row r="61" spans="1:11" s="82" customFormat="1">
      <c r="A61" s="74"/>
      <c r="B61" s="74"/>
      <c r="C61" s="74"/>
      <c r="D61" s="74"/>
      <c r="E61" s="74"/>
      <c r="F61" s="74"/>
      <c r="G61" s="74"/>
      <c r="H61" s="74"/>
      <c r="I61" s="74"/>
    </row>
    <row r="62" spans="1:11" s="82" customFormat="1">
      <c r="A62" s="333" t="s">
        <v>22</v>
      </c>
      <c r="B62" s="333"/>
      <c r="C62" s="333"/>
      <c r="D62" s="333"/>
      <c r="E62" s="333"/>
      <c r="F62" s="333"/>
      <c r="G62" s="333"/>
      <c r="H62" s="333"/>
      <c r="I62" s="333"/>
      <c r="J62" s="333"/>
    </row>
    <row r="63" spans="1:11" ht="39" customHeight="1">
      <c r="A63" s="320" t="s">
        <v>131</v>
      </c>
      <c r="B63" s="321"/>
      <c r="C63" s="321"/>
      <c r="D63" s="321"/>
      <c r="E63" s="321"/>
      <c r="F63" s="321"/>
      <c r="G63" s="321"/>
      <c r="H63" s="321"/>
      <c r="I63" s="321"/>
      <c r="J63" s="321"/>
    </row>
    <row r="64" spans="1:11" ht="16.5" customHeight="1">
      <c r="A64" s="230" t="s">
        <v>34</v>
      </c>
      <c r="B64" s="153" t="s">
        <v>35</v>
      </c>
      <c r="C64" s="153" t="s">
        <v>36</v>
      </c>
      <c r="D64" s="153" t="s">
        <v>37</v>
      </c>
      <c r="E64" s="31" t="s">
        <v>38</v>
      </c>
      <c r="F64" s="31" t="s">
        <v>39</v>
      </c>
      <c r="G64" s="220" t="s">
        <v>123</v>
      </c>
      <c r="H64" s="220" t="s">
        <v>124</v>
      </c>
      <c r="I64" s="220" t="s">
        <v>125</v>
      </c>
      <c r="J64" s="220" t="s">
        <v>126</v>
      </c>
    </row>
    <row r="65" spans="1:11">
      <c r="A65" s="327" t="s">
        <v>44</v>
      </c>
      <c r="B65" s="328"/>
      <c r="C65" s="328"/>
      <c r="D65" s="328"/>
      <c r="E65" s="328"/>
      <c r="F65" s="328"/>
      <c r="G65" s="328"/>
      <c r="H65" s="328"/>
      <c r="I65" s="328"/>
      <c r="J65" s="329"/>
    </row>
    <row r="66" spans="1:11">
      <c r="A66" s="231" t="s">
        <v>127</v>
      </c>
      <c r="B66" s="232">
        <v>2.262459277552078</v>
      </c>
      <c r="C66" s="232">
        <v>2.5569914593512171</v>
      </c>
      <c r="D66" s="233">
        <v>2.6882476247515856</v>
      </c>
      <c r="E66" s="234">
        <v>2.5045040987298441</v>
      </c>
      <c r="F66" s="234">
        <v>2.3595512168578701</v>
      </c>
      <c r="G66" s="235">
        <f>C66-B66</f>
        <v>0.29453218179913909</v>
      </c>
      <c r="H66" s="236">
        <f>D66-C66</f>
        <v>0.13125616540036855</v>
      </c>
      <c r="I66" s="236">
        <f>E66-D66</f>
        <v>-0.18374352602174149</v>
      </c>
      <c r="J66" s="236">
        <f>F66-E66</f>
        <v>-0.14495288187197408</v>
      </c>
    </row>
    <row r="67" spans="1:11">
      <c r="A67" s="327" t="s">
        <v>46</v>
      </c>
      <c r="B67" s="339"/>
      <c r="C67" s="339"/>
      <c r="D67" s="339"/>
      <c r="E67" s="339"/>
      <c r="F67" s="339"/>
      <c r="G67" s="339"/>
      <c r="H67" s="339"/>
      <c r="I67" s="339"/>
      <c r="J67" s="340"/>
    </row>
    <row r="68" spans="1:11">
      <c r="A68" s="37" t="s">
        <v>47</v>
      </c>
      <c r="B68" s="237">
        <v>2.262459277552078</v>
      </c>
      <c r="C68" s="237">
        <v>2.5569914593512171</v>
      </c>
      <c r="D68" s="238">
        <v>2.6882476247515856</v>
      </c>
      <c r="E68" s="238">
        <v>2.5045040987298441</v>
      </c>
      <c r="F68" s="238">
        <v>2.3595512168578701</v>
      </c>
      <c r="G68" s="239">
        <f t="shared" ref="G68:J72" si="4">C68-B68</f>
        <v>0.29453218179913909</v>
      </c>
      <c r="H68" s="240">
        <f t="shared" si="4"/>
        <v>0.13125616540036855</v>
      </c>
      <c r="I68" s="240">
        <f t="shared" si="4"/>
        <v>-0.18374352602174149</v>
      </c>
      <c r="J68" s="240">
        <f t="shared" si="4"/>
        <v>-0.14495288187197408</v>
      </c>
    </row>
    <row r="69" spans="1:11">
      <c r="A69" s="44" t="s">
        <v>104</v>
      </c>
      <c r="B69" s="241">
        <v>1.8681208053691276</v>
      </c>
      <c r="C69" s="241">
        <v>2.4695810506476703</v>
      </c>
      <c r="D69" s="241">
        <v>3.0128518066496541</v>
      </c>
      <c r="E69" s="241">
        <v>2.3576961993296655</v>
      </c>
      <c r="F69" s="241">
        <v>2.3331296445960064</v>
      </c>
      <c r="G69" s="225">
        <f t="shared" si="4"/>
        <v>0.60146024527854269</v>
      </c>
      <c r="H69" s="226">
        <f t="shared" si="4"/>
        <v>0.54327075600198382</v>
      </c>
      <c r="I69" s="226">
        <f t="shared" si="4"/>
        <v>-0.65515560731998868</v>
      </c>
      <c r="J69" s="226">
        <f t="shared" si="4"/>
        <v>-2.4566554733659096E-2</v>
      </c>
    </row>
    <row r="70" spans="1:11">
      <c r="A70" s="44" t="s">
        <v>50</v>
      </c>
      <c r="B70" s="241">
        <v>2.3234054449270998</v>
      </c>
      <c r="C70" s="241">
        <v>2.2528232804735979</v>
      </c>
      <c r="D70" s="241">
        <v>2.2454202641719383</v>
      </c>
      <c r="E70" s="241">
        <v>2.3216195897325744</v>
      </c>
      <c r="F70" s="241">
        <v>2.1818120458073662</v>
      </c>
      <c r="G70" s="225">
        <f t="shared" si="4"/>
        <v>-7.058216445350185E-2</v>
      </c>
      <c r="H70" s="226">
        <f t="shared" si="4"/>
        <v>-7.4030163016596262E-3</v>
      </c>
      <c r="I70" s="226">
        <f t="shared" si="4"/>
        <v>7.6199325560636133E-2</v>
      </c>
      <c r="J70" s="226">
        <f t="shared" si="4"/>
        <v>-0.13980754392520822</v>
      </c>
    </row>
    <row r="71" spans="1:11">
      <c r="A71" s="44" t="s">
        <v>51</v>
      </c>
      <c r="B71" s="241">
        <v>2.5389074176461146</v>
      </c>
      <c r="C71" s="241">
        <v>2.6867127764205718</v>
      </c>
      <c r="D71" s="241">
        <v>2.6317709660973745</v>
      </c>
      <c r="E71" s="241">
        <v>2.568532672312883</v>
      </c>
      <c r="F71" s="241">
        <v>2.3715694902073143</v>
      </c>
      <c r="G71" s="225">
        <f t="shared" si="4"/>
        <v>0.14780535877445722</v>
      </c>
      <c r="H71" s="226">
        <f t="shared" si="4"/>
        <v>-5.4941810323197338E-2</v>
      </c>
      <c r="I71" s="226">
        <f t="shared" si="4"/>
        <v>-6.3238293784491528E-2</v>
      </c>
      <c r="J71" s="226">
        <f t="shared" si="4"/>
        <v>-0.19696318210556862</v>
      </c>
    </row>
    <row r="72" spans="1:11">
      <c r="A72" s="44" t="s">
        <v>52</v>
      </c>
      <c r="B72" s="241">
        <v>2.8286144578313253</v>
      </c>
      <c r="C72" s="241">
        <v>3.2266843677397943</v>
      </c>
      <c r="D72" s="241">
        <v>3.097266265718972</v>
      </c>
      <c r="E72" s="241">
        <v>3.2604621752126928</v>
      </c>
      <c r="F72" s="241">
        <v>3.1970576848625627</v>
      </c>
      <c r="G72" s="225">
        <f t="shared" si="4"/>
        <v>0.39806990990846902</v>
      </c>
      <c r="H72" s="226">
        <f t="shared" si="4"/>
        <v>-0.12941810202082227</v>
      </c>
      <c r="I72" s="226">
        <f t="shared" si="4"/>
        <v>0.16319590949372076</v>
      </c>
      <c r="J72" s="226">
        <f t="shared" si="4"/>
        <v>-6.3404490350130072E-2</v>
      </c>
    </row>
    <row r="73" spans="1:11">
      <c r="A73" s="327" t="s">
        <v>53</v>
      </c>
      <c r="B73" s="339"/>
      <c r="C73" s="339"/>
      <c r="D73" s="339"/>
      <c r="E73" s="339"/>
      <c r="F73" s="339"/>
      <c r="G73" s="339"/>
      <c r="H73" s="339"/>
      <c r="I73" s="339"/>
      <c r="J73" s="340"/>
      <c r="K73" s="17" t="s">
        <v>28</v>
      </c>
    </row>
    <row r="74" spans="1:11">
      <c r="A74" s="53" t="s">
        <v>54</v>
      </c>
      <c r="B74" s="237" t="s">
        <v>26</v>
      </c>
      <c r="C74" s="237" t="s">
        <v>26</v>
      </c>
      <c r="D74" s="238" t="s">
        <v>26</v>
      </c>
      <c r="E74" s="238" t="s">
        <v>26</v>
      </c>
      <c r="F74" s="238" t="s">
        <v>26</v>
      </c>
      <c r="G74" s="239" t="s">
        <v>26</v>
      </c>
      <c r="H74" s="240" t="s">
        <v>26</v>
      </c>
      <c r="I74" s="240" t="s">
        <v>26</v>
      </c>
      <c r="J74" s="240" t="s">
        <v>26</v>
      </c>
    </row>
    <row r="75" spans="1:11" ht="21.75" customHeight="1">
      <c r="A75" s="330" t="s">
        <v>113</v>
      </c>
      <c r="B75" s="339"/>
      <c r="C75" s="339"/>
      <c r="D75" s="339"/>
      <c r="E75" s="339"/>
      <c r="F75" s="339"/>
      <c r="G75" s="339"/>
      <c r="H75" s="339"/>
      <c r="I75" s="339"/>
      <c r="J75" s="340"/>
    </row>
  </sheetData>
  <mergeCells count="30">
    <mergeCell ref="A16:J16"/>
    <mergeCell ref="A2:J2"/>
    <mergeCell ref="A3:J3"/>
    <mergeCell ref="A5:J5"/>
    <mergeCell ref="A7:J7"/>
    <mergeCell ref="A14:J14"/>
    <mergeCell ref="A46:J46"/>
    <mergeCell ref="A18:J18"/>
    <mergeCell ref="A19:J19"/>
    <mergeCell ref="A21:J21"/>
    <mergeCell ref="A23:J23"/>
    <mergeCell ref="A29:J29"/>
    <mergeCell ref="A31:J31"/>
    <mergeCell ref="A33:J33"/>
    <mergeCell ref="A34:J34"/>
    <mergeCell ref="A36:J36"/>
    <mergeCell ref="A38:J38"/>
    <mergeCell ref="A44:J44"/>
    <mergeCell ref="A75:J75"/>
    <mergeCell ref="A48:J48"/>
    <mergeCell ref="A49:J49"/>
    <mergeCell ref="A51:J51"/>
    <mergeCell ref="A53:J53"/>
    <mergeCell ref="A58:J58"/>
    <mergeCell ref="A60:J60"/>
    <mergeCell ref="A62:J62"/>
    <mergeCell ref="A63:J63"/>
    <mergeCell ref="A65:J65"/>
    <mergeCell ref="A67:J67"/>
    <mergeCell ref="A73:J73"/>
  </mergeCells>
  <hyperlinks>
    <hyperlink ref="K14" location="'indice Serie Anual'!A1" tooltip="REGRESAR AL ÍNDICE" display="INDICE"/>
    <hyperlink ref="K29" location="'indice Serie Anual'!A1" tooltip="REGRESAR AL ÍNDICE" display="INDICE"/>
    <hyperlink ref="K44" location="'indice Serie Anual'!A1" tooltip="REGRESAR AL ÍNDICE" display="INDICE"/>
    <hyperlink ref="K58" location="'indice Serie Anual'!A1" tooltip="REGRESAR AL ÍNDICE" display="INDICE"/>
    <hyperlink ref="K73" location="'indice Serie Anual'!A1" tooltip="REGRESAR AL ÍNDICE" display="INDICE"/>
  </hyperlinks>
  <pageMargins left="0.75" right="0.75" top="1" bottom="1" header="0" footer="0"/>
  <pageSetup paperSize="9" scale="60" orientation="landscape" r:id="rId1"/>
  <headerFooter alignWithMargins="0"/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showRowColHeaders="0" zoomScaleNormal="100" workbookViewId="0">
      <selection sqref="A1:P1"/>
    </sheetView>
  </sheetViews>
  <sheetFormatPr baseColWidth="10" defaultRowHeight="12.75"/>
  <sheetData>
    <row r="1" spans="1:16" ht="23.25" customHeight="1">
      <c r="A1" s="320" t="s">
        <v>132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>
      <c r="A2" s="18"/>
      <c r="B2" s="322" t="s">
        <v>18</v>
      </c>
      <c r="C2" s="322"/>
      <c r="D2" s="322"/>
      <c r="E2" s="322" t="s">
        <v>19</v>
      </c>
      <c r="F2" s="322"/>
      <c r="G2" s="322"/>
      <c r="H2" s="322" t="s">
        <v>20</v>
      </c>
      <c r="I2" s="322"/>
      <c r="J2" s="322"/>
      <c r="K2" s="322" t="s">
        <v>21</v>
      </c>
      <c r="L2" s="322"/>
      <c r="M2" s="322"/>
      <c r="N2" s="322" t="s">
        <v>22</v>
      </c>
      <c r="O2" s="322"/>
      <c r="P2" s="322"/>
    </row>
    <row r="3" spans="1:16">
      <c r="A3" s="18"/>
      <c r="B3" s="18" t="s">
        <v>23</v>
      </c>
      <c r="C3" s="18" t="s">
        <v>24</v>
      </c>
      <c r="D3" s="18" t="s">
        <v>25</v>
      </c>
      <c r="E3" s="18" t="s">
        <v>23</v>
      </c>
      <c r="F3" s="18" t="s">
        <v>24</v>
      </c>
      <c r="G3" s="18" t="s">
        <v>25</v>
      </c>
      <c r="H3" s="18" t="s">
        <v>23</v>
      </c>
      <c r="I3" s="18" t="s">
        <v>24</v>
      </c>
      <c r="J3" s="18" t="s">
        <v>25</v>
      </c>
      <c r="K3" s="18" t="s">
        <v>23</v>
      </c>
      <c r="L3" s="18" t="s">
        <v>24</v>
      </c>
      <c r="M3" s="18" t="s">
        <v>25</v>
      </c>
      <c r="N3" s="18" t="s">
        <v>23</v>
      </c>
      <c r="O3" s="18" t="s">
        <v>24</v>
      </c>
      <c r="P3" s="18" t="s">
        <v>25</v>
      </c>
    </row>
    <row r="4" spans="1:16" hidden="1">
      <c r="A4" s="9">
        <v>1999</v>
      </c>
      <c r="B4" s="10">
        <v>69106</v>
      </c>
      <c r="C4" s="10">
        <v>93489</v>
      </c>
      <c r="D4" s="10">
        <v>162595</v>
      </c>
      <c r="E4" s="10"/>
      <c r="F4" s="10"/>
      <c r="G4" s="10">
        <v>57430</v>
      </c>
      <c r="H4" s="10"/>
      <c r="I4" s="10"/>
      <c r="J4" s="10">
        <v>50165</v>
      </c>
      <c r="K4" s="10"/>
      <c r="L4" s="10"/>
      <c r="M4" s="10">
        <v>28740</v>
      </c>
      <c r="N4" s="10"/>
      <c r="O4" s="10"/>
      <c r="P4" s="10">
        <v>2365</v>
      </c>
    </row>
    <row r="5" spans="1:16" hidden="1">
      <c r="A5" s="11">
        <v>2000</v>
      </c>
      <c r="B5" s="12"/>
      <c r="C5" s="12"/>
      <c r="D5" s="12">
        <v>168161</v>
      </c>
      <c r="E5" s="12"/>
      <c r="F5" s="12"/>
      <c r="G5" s="12">
        <v>59862</v>
      </c>
      <c r="H5" s="12"/>
      <c r="I5" s="12"/>
      <c r="J5" s="12">
        <v>50718</v>
      </c>
      <c r="K5" s="12"/>
      <c r="L5" s="12"/>
      <c r="M5" s="12">
        <v>29505</v>
      </c>
      <c r="N5" s="12"/>
      <c r="O5" s="12"/>
      <c r="P5" s="12">
        <v>2365</v>
      </c>
    </row>
    <row r="6" spans="1:16" hidden="1">
      <c r="A6" s="11">
        <v>2001</v>
      </c>
      <c r="B6" s="12"/>
      <c r="C6" s="12"/>
      <c r="D6" s="12"/>
      <c r="E6" s="12"/>
      <c r="F6" s="12"/>
      <c r="G6" s="12">
        <v>62164</v>
      </c>
      <c r="H6" s="12"/>
      <c r="I6" s="12"/>
      <c r="J6" s="12">
        <v>51591</v>
      </c>
      <c r="K6" s="12"/>
      <c r="L6" s="12"/>
      <c r="M6" s="12">
        <v>29705</v>
      </c>
      <c r="N6" s="12"/>
      <c r="O6" s="12"/>
      <c r="P6" s="12">
        <v>2417</v>
      </c>
    </row>
    <row r="7" spans="1:16" hidden="1">
      <c r="A7" s="11">
        <v>2002</v>
      </c>
      <c r="B7" s="12"/>
      <c r="C7" s="12"/>
      <c r="D7" s="12"/>
      <c r="E7" s="12"/>
      <c r="F7" s="12"/>
      <c r="G7" s="12">
        <v>63887</v>
      </c>
      <c r="H7" s="12"/>
      <c r="I7" s="12"/>
      <c r="J7" s="12">
        <v>54876</v>
      </c>
      <c r="K7" s="12"/>
      <c r="L7" s="12"/>
      <c r="M7" s="12">
        <v>29342</v>
      </c>
      <c r="N7" s="12"/>
      <c r="O7" s="12"/>
      <c r="P7" s="12">
        <v>2634</v>
      </c>
    </row>
    <row r="8" spans="1:16" hidden="1">
      <c r="A8" s="11">
        <v>2003</v>
      </c>
      <c r="B8" s="12"/>
      <c r="C8" s="12"/>
      <c r="D8" s="12"/>
      <c r="E8" s="12"/>
      <c r="F8" s="12"/>
      <c r="G8" s="12">
        <v>63136</v>
      </c>
      <c r="H8" s="12"/>
      <c r="I8" s="12"/>
      <c r="J8" s="12">
        <v>56076</v>
      </c>
      <c r="K8" s="12"/>
      <c r="L8" s="12"/>
      <c r="M8" s="12">
        <v>29738</v>
      </c>
      <c r="N8" s="12"/>
      <c r="O8" s="12"/>
      <c r="P8" s="12">
        <v>2688</v>
      </c>
    </row>
    <row r="9" spans="1:16" hidden="1">
      <c r="A9" s="11">
        <v>2004</v>
      </c>
      <c r="B9" s="12">
        <v>81884</v>
      </c>
      <c r="C9" s="12">
        <v>99990</v>
      </c>
      <c r="D9" s="12">
        <v>181874</v>
      </c>
      <c r="E9" s="12"/>
      <c r="F9" s="12"/>
      <c r="G9" s="12">
        <v>64774</v>
      </c>
      <c r="H9" s="12"/>
      <c r="I9" s="12"/>
      <c r="J9" s="12">
        <v>56379</v>
      </c>
      <c r="K9" s="12"/>
      <c r="L9" s="12"/>
      <c r="M9" s="12">
        <v>29672</v>
      </c>
      <c r="N9" s="12"/>
      <c r="O9" s="12"/>
      <c r="P9" s="12">
        <v>2709</v>
      </c>
    </row>
    <row r="10" spans="1:16">
      <c r="A10" s="13">
        <v>2005</v>
      </c>
      <c r="B10" s="12">
        <v>84061</v>
      </c>
      <c r="C10" s="12">
        <v>98753</v>
      </c>
      <c r="D10" s="12">
        <v>182814</v>
      </c>
      <c r="E10" s="12">
        <v>33884</v>
      </c>
      <c r="F10" s="12">
        <v>33122</v>
      </c>
      <c r="G10" s="12">
        <v>67006</v>
      </c>
      <c r="H10" s="12">
        <v>19326</v>
      </c>
      <c r="I10" s="12">
        <v>34729</v>
      </c>
      <c r="J10" s="12">
        <v>54055</v>
      </c>
      <c r="K10" s="12">
        <v>17994</v>
      </c>
      <c r="L10" s="12">
        <v>12366</v>
      </c>
      <c r="M10" s="12">
        <v>30360</v>
      </c>
      <c r="N10" s="12">
        <v>2709</v>
      </c>
      <c r="O10" s="12">
        <v>0</v>
      </c>
      <c r="P10" s="12">
        <v>2709</v>
      </c>
    </row>
    <row r="11" spans="1:16">
      <c r="A11" s="13">
        <v>2006</v>
      </c>
      <c r="B11" s="12">
        <v>86353</v>
      </c>
      <c r="C11" s="12">
        <v>98659</v>
      </c>
      <c r="D11" s="12">
        <v>185012</v>
      </c>
      <c r="E11" s="12">
        <v>34982</v>
      </c>
      <c r="F11" s="12">
        <v>32908</v>
      </c>
      <c r="G11" s="12">
        <v>67890</v>
      </c>
      <c r="H11" s="12">
        <v>19667</v>
      </c>
      <c r="I11" s="12">
        <v>34923</v>
      </c>
      <c r="J11" s="12">
        <v>54590</v>
      </c>
      <c r="K11" s="12">
        <v>17952</v>
      </c>
      <c r="L11" s="12">
        <v>12303</v>
      </c>
      <c r="M11" s="12">
        <v>30255</v>
      </c>
      <c r="N11" s="12">
        <v>2629</v>
      </c>
      <c r="O11" s="12">
        <v>0</v>
      </c>
      <c r="P11" s="12">
        <v>2629</v>
      </c>
    </row>
    <row r="12" spans="1:16">
      <c r="A12" s="13">
        <v>2007</v>
      </c>
      <c r="B12" s="12">
        <v>87645</v>
      </c>
      <c r="C12" s="12">
        <v>98382</v>
      </c>
      <c r="D12" s="12">
        <v>186027</v>
      </c>
      <c r="E12" s="12">
        <v>35079</v>
      </c>
      <c r="F12" s="12">
        <v>32906</v>
      </c>
      <c r="G12" s="12">
        <v>67985</v>
      </c>
      <c r="H12" s="12">
        <v>20016</v>
      </c>
      <c r="I12" s="12">
        <v>34596</v>
      </c>
      <c r="J12" s="12">
        <v>54612</v>
      </c>
      <c r="K12" s="12">
        <v>18554</v>
      </c>
      <c r="L12" s="12">
        <v>12332</v>
      </c>
      <c r="M12" s="12">
        <v>30886</v>
      </c>
      <c r="N12" s="12">
        <v>2658</v>
      </c>
      <c r="O12" s="12">
        <v>0</v>
      </c>
      <c r="P12" s="12">
        <v>2658</v>
      </c>
    </row>
    <row r="13" spans="1:16">
      <c r="A13" s="13">
        <v>2008</v>
      </c>
      <c r="B13" s="12">
        <v>89228</v>
      </c>
      <c r="C13" s="12">
        <v>97614</v>
      </c>
      <c r="D13" s="12">
        <v>186842</v>
      </c>
      <c r="E13" s="12">
        <v>34259</v>
      </c>
      <c r="F13" s="12">
        <v>32196</v>
      </c>
      <c r="G13" s="12">
        <v>66455</v>
      </c>
      <c r="H13" s="12">
        <v>20450</v>
      </c>
      <c r="I13" s="12">
        <v>34989</v>
      </c>
      <c r="J13" s="12">
        <v>55439</v>
      </c>
      <c r="K13" s="12">
        <v>17755</v>
      </c>
      <c r="L13" s="12">
        <v>11926</v>
      </c>
      <c r="M13" s="12">
        <v>29681</v>
      </c>
      <c r="N13" s="12">
        <v>2788</v>
      </c>
      <c r="O13" s="12">
        <v>0</v>
      </c>
      <c r="P13" s="12">
        <v>2788</v>
      </c>
    </row>
    <row r="14" spans="1:16">
      <c r="A14" s="27">
        <v>2009</v>
      </c>
      <c r="B14" s="146">
        <v>87662</v>
      </c>
      <c r="C14" s="146">
        <v>94302</v>
      </c>
      <c r="D14" s="146">
        <v>181964</v>
      </c>
      <c r="E14" s="146">
        <v>33507</v>
      </c>
      <c r="F14" s="146">
        <v>31250</v>
      </c>
      <c r="G14" s="146">
        <v>64757</v>
      </c>
      <c r="H14" s="146">
        <v>20236</v>
      </c>
      <c r="I14" s="146">
        <v>34131</v>
      </c>
      <c r="J14" s="146">
        <v>54367</v>
      </c>
      <c r="K14" s="146">
        <v>373</v>
      </c>
      <c r="L14" s="146">
        <v>17038</v>
      </c>
      <c r="M14" s="146">
        <v>11437</v>
      </c>
      <c r="N14" s="146">
        <v>2504</v>
      </c>
      <c r="O14" s="146" t="s">
        <v>26</v>
      </c>
      <c r="P14" s="146">
        <v>2504</v>
      </c>
    </row>
    <row r="15" spans="1:16">
      <c r="A15" s="317" t="s">
        <v>133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</row>
    <row r="18" spans="1:16">
      <c r="A18" s="17" t="s">
        <v>28</v>
      </c>
    </row>
    <row r="20" spans="1:16" ht="26.25" customHeight="1">
      <c r="A20" s="320" t="s">
        <v>134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</row>
    <row r="21" spans="1:16">
      <c r="A21" s="18"/>
      <c r="B21" s="322" t="s">
        <v>18</v>
      </c>
      <c r="C21" s="322"/>
      <c r="D21" s="322"/>
      <c r="E21" s="322" t="s">
        <v>19</v>
      </c>
      <c r="F21" s="322"/>
      <c r="G21" s="322"/>
      <c r="H21" s="322" t="s">
        <v>20</v>
      </c>
      <c r="I21" s="322"/>
      <c r="J21" s="322"/>
      <c r="K21" s="322" t="s">
        <v>21</v>
      </c>
      <c r="L21" s="322"/>
      <c r="M21" s="322"/>
      <c r="N21" s="322" t="s">
        <v>22</v>
      </c>
      <c r="O21" s="322"/>
      <c r="P21" s="322"/>
    </row>
    <row r="22" spans="1:16">
      <c r="A22" s="18"/>
      <c r="B22" s="18" t="s">
        <v>23</v>
      </c>
      <c r="C22" s="18" t="s">
        <v>24</v>
      </c>
      <c r="D22" s="18" t="s">
        <v>25</v>
      </c>
      <c r="E22" s="18" t="s">
        <v>23</v>
      </c>
      <c r="F22" s="18" t="s">
        <v>24</v>
      </c>
      <c r="G22" s="18" t="s">
        <v>25</v>
      </c>
      <c r="H22" s="18" t="s">
        <v>23</v>
      </c>
      <c r="I22" s="18" t="s">
        <v>24</v>
      </c>
      <c r="J22" s="18" t="s">
        <v>25</v>
      </c>
      <c r="K22" s="18" t="s">
        <v>23</v>
      </c>
      <c r="L22" s="18" t="s">
        <v>24</v>
      </c>
      <c r="M22" s="18" t="s">
        <v>25</v>
      </c>
      <c r="N22" s="18" t="s">
        <v>23</v>
      </c>
      <c r="O22" s="18" t="s">
        <v>24</v>
      </c>
      <c r="P22" s="18" t="s">
        <v>25</v>
      </c>
    </row>
    <row r="23" spans="1:16" hidden="1">
      <c r="A23" s="9">
        <v>1999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idden="1">
      <c r="A24" s="11">
        <v>2000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idden="1">
      <c r="A25" s="11">
        <v>2001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idden="1">
      <c r="A26" s="11">
        <v>2002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idden="1">
      <c r="A27" s="11">
        <v>2003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idden="1">
      <c r="A28" s="11">
        <v>2004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>
      <c r="A29" s="13">
        <v>2005</v>
      </c>
      <c r="B29" s="14" t="s">
        <v>26</v>
      </c>
      <c r="C29" s="14" t="s">
        <v>26</v>
      </c>
      <c r="D29" s="14" t="s">
        <v>26</v>
      </c>
      <c r="E29" s="14" t="s">
        <v>26</v>
      </c>
      <c r="F29" s="14" t="s">
        <v>26</v>
      </c>
      <c r="G29" s="14" t="s">
        <v>26</v>
      </c>
      <c r="H29" s="14" t="s">
        <v>26</v>
      </c>
      <c r="I29" s="14" t="s">
        <v>26</v>
      </c>
      <c r="J29" s="14" t="s">
        <v>26</v>
      </c>
      <c r="K29" s="14" t="s">
        <v>26</v>
      </c>
      <c r="L29" s="14" t="s">
        <v>26</v>
      </c>
      <c r="M29" s="14" t="s">
        <v>26</v>
      </c>
      <c r="N29" s="148" t="s">
        <v>26</v>
      </c>
      <c r="O29" s="14" t="s">
        <v>26</v>
      </c>
      <c r="P29" s="149" t="s">
        <v>26</v>
      </c>
    </row>
    <row r="30" spans="1:16">
      <c r="A30" s="13">
        <v>2006</v>
      </c>
      <c r="B30" s="19">
        <f>B11/B10-1</f>
        <v>2.7265914038614891E-2</v>
      </c>
      <c r="C30" s="19">
        <f t="shared" ref="C30:P33" si="0">C11/C10-1</f>
        <v>-9.5186981661321557E-4</v>
      </c>
      <c r="D30" s="19">
        <f t="shared" si="0"/>
        <v>1.2023149211767059E-2</v>
      </c>
      <c r="E30" s="19">
        <f t="shared" si="0"/>
        <v>3.2404674772753994E-2</v>
      </c>
      <c r="F30" s="19">
        <f t="shared" si="0"/>
        <v>-6.4609625022643558E-3</v>
      </c>
      <c r="G30" s="19">
        <f t="shared" si="0"/>
        <v>1.3192848401635704E-2</v>
      </c>
      <c r="H30" s="19">
        <f t="shared" si="0"/>
        <v>1.7644623822829386E-2</v>
      </c>
      <c r="I30" s="19">
        <f t="shared" si="0"/>
        <v>5.5861095914078174E-3</v>
      </c>
      <c r="J30" s="19">
        <f t="shared" si="0"/>
        <v>9.8973267967810141E-3</v>
      </c>
      <c r="K30" s="19">
        <f t="shared" si="0"/>
        <v>-2.3341113704568039E-3</v>
      </c>
      <c r="L30" s="19">
        <f t="shared" si="0"/>
        <v>-5.0946142649199722E-3</v>
      </c>
      <c r="M30" s="19">
        <f t="shared" si="0"/>
        <v>-3.4584980237154506E-3</v>
      </c>
      <c r="N30" s="25">
        <f t="shared" si="0"/>
        <v>-2.9531192321889943E-2</v>
      </c>
      <c r="O30" s="15" t="s">
        <v>26</v>
      </c>
      <c r="P30" s="150">
        <f t="shared" si="0"/>
        <v>-2.9531192321889943E-2</v>
      </c>
    </row>
    <row r="31" spans="1:16">
      <c r="A31" s="13">
        <v>2007</v>
      </c>
      <c r="B31" s="19">
        <f>B12/B11-1</f>
        <v>1.4961842669044545E-2</v>
      </c>
      <c r="C31" s="19">
        <f t="shared" si="0"/>
        <v>-2.8076505944718555E-3</v>
      </c>
      <c r="D31" s="19">
        <f t="shared" si="0"/>
        <v>5.4861306293645384E-3</v>
      </c>
      <c r="E31" s="19">
        <f t="shared" si="0"/>
        <v>2.7728546109426766E-3</v>
      </c>
      <c r="F31" s="19">
        <f t="shared" si="0"/>
        <v>-6.0775495320242179E-5</v>
      </c>
      <c r="G31" s="19">
        <f t="shared" si="0"/>
        <v>1.3993224333481713E-3</v>
      </c>
      <c r="H31" s="19">
        <f t="shared" si="0"/>
        <v>1.7745461941323093E-2</v>
      </c>
      <c r="I31" s="19">
        <f t="shared" si="0"/>
        <v>-9.3634567477021147E-3</v>
      </c>
      <c r="J31" s="19">
        <f t="shared" si="0"/>
        <v>4.030042132259215E-4</v>
      </c>
      <c r="K31" s="19">
        <f t="shared" si="0"/>
        <v>3.3533868092691543E-2</v>
      </c>
      <c r="L31" s="19">
        <f t="shared" si="0"/>
        <v>2.3571486629276883E-3</v>
      </c>
      <c r="M31" s="19">
        <f t="shared" si="0"/>
        <v>2.0856056850107496E-2</v>
      </c>
      <c r="N31" s="25">
        <f t="shared" si="0"/>
        <v>1.1030810193990215E-2</v>
      </c>
      <c r="O31" s="15" t="s">
        <v>26</v>
      </c>
      <c r="P31" s="150">
        <f t="shared" si="0"/>
        <v>1.1030810193990215E-2</v>
      </c>
    </row>
    <row r="32" spans="1:16">
      <c r="A32" s="13">
        <v>2008</v>
      </c>
      <c r="B32" s="19">
        <f>B13/B12-1</f>
        <v>1.8061498088881356E-2</v>
      </c>
      <c r="C32" s="19">
        <f t="shared" si="0"/>
        <v>-7.8063060315911592E-3</v>
      </c>
      <c r="D32" s="19">
        <f t="shared" si="0"/>
        <v>4.3810844662333093E-3</v>
      </c>
      <c r="E32" s="19">
        <f t="shared" si="0"/>
        <v>-2.3375808888508764E-2</v>
      </c>
      <c r="F32" s="19">
        <f t="shared" si="0"/>
        <v>-2.157661216799367E-2</v>
      </c>
      <c r="G32" s="19">
        <f t="shared" si="0"/>
        <v>-2.2504964330366972E-2</v>
      </c>
      <c r="H32" s="19">
        <f t="shared" si="0"/>
        <v>2.1682653876898383E-2</v>
      </c>
      <c r="I32" s="19">
        <f t="shared" si="0"/>
        <v>1.1359694762400174E-2</v>
      </c>
      <c r="J32" s="19">
        <f t="shared" si="0"/>
        <v>1.5143191972460279E-2</v>
      </c>
      <c r="K32" s="19">
        <f t="shared" si="0"/>
        <v>-4.306349035248469E-2</v>
      </c>
      <c r="L32" s="19">
        <f t="shared" si="0"/>
        <v>-3.2922478105741115E-2</v>
      </c>
      <c r="M32" s="19">
        <f t="shared" si="0"/>
        <v>-3.9014440199443112E-2</v>
      </c>
      <c r="N32" s="25">
        <f t="shared" si="0"/>
        <v>4.8908954100827629E-2</v>
      </c>
      <c r="O32" s="15" t="s">
        <v>26</v>
      </c>
      <c r="P32" s="150">
        <f t="shared" si="0"/>
        <v>4.8908954100827629E-2</v>
      </c>
    </row>
    <row r="33" spans="1:16">
      <c r="A33" s="27">
        <v>2009</v>
      </c>
      <c r="B33" s="28">
        <f>B14/B13-1</f>
        <v>-1.7550544672076063E-2</v>
      </c>
      <c r="C33" s="28">
        <f t="shared" si="0"/>
        <v>-3.3929559284528898E-2</v>
      </c>
      <c r="D33" s="28">
        <f t="shared" si="0"/>
        <v>-2.610762034232128E-2</v>
      </c>
      <c r="E33" s="28">
        <f t="shared" si="0"/>
        <v>-2.1950436381680705E-2</v>
      </c>
      <c r="F33" s="28">
        <f t="shared" si="0"/>
        <v>-2.9382531991551719E-2</v>
      </c>
      <c r="G33" s="28">
        <f t="shared" si="0"/>
        <v>-2.5551124821307614E-2</v>
      </c>
      <c r="H33" s="28">
        <f t="shared" si="0"/>
        <v>-1.0464547677261571E-2</v>
      </c>
      <c r="I33" s="28">
        <f t="shared" si="0"/>
        <v>-2.4521992626253986E-2</v>
      </c>
      <c r="J33" s="28">
        <f t="shared" si="0"/>
        <v>-1.9336568119915576E-2</v>
      </c>
      <c r="K33" s="28">
        <f t="shared" si="0"/>
        <v>-0.97899183328639816</v>
      </c>
      <c r="L33" s="28">
        <f t="shared" si="0"/>
        <v>0.42864330035217169</v>
      </c>
      <c r="M33" s="28">
        <f t="shared" si="0"/>
        <v>-0.61466931707152717</v>
      </c>
      <c r="N33" s="243">
        <f t="shared" si="0"/>
        <v>-0.10186513629842175</v>
      </c>
      <c r="O33" s="147" t="s">
        <v>26</v>
      </c>
      <c r="P33" s="244">
        <f t="shared" si="0"/>
        <v>-0.10186513629842175</v>
      </c>
    </row>
    <row r="34" spans="1:16">
      <c r="A34" s="317" t="s">
        <v>133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9"/>
    </row>
    <row r="37" spans="1:16">
      <c r="A37" s="17" t="s">
        <v>28</v>
      </c>
    </row>
    <row r="39" spans="1:16" ht="21" customHeight="1">
      <c r="A39" s="320" t="s">
        <v>135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</row>
    <row r="40" spans="1:16">
      <c r="A40" s="18"/>
      <c r="B40" s="322" t="s">
        <v>18</v>
      </c>
      <c r="C40" s="322"/>
      <c r="D40" s="322"/>
      <c r="E40" s="322" t="s">
        <v>19</v>
      </c>
      <c r="F40" s="322"/>
      <c r="G40" s="322"/>
      <c r="H40" s="322" t="s">
        <v>20</v>
      </c>
      <c r="I40" s="322"/>
      <c r="J40" s="322"/>
      <c r="K40" s="322" t="s">
        <v>21</v>
      </c>
      <c r="L40" s="322"/>
      <c r="M40" s="322"/>
      <c r="N40" s="322" t="s">
        <v>22</v>
      </c>
      <c r="O40" s="322"/>
      <c r="P40" s="322"/>
    </row>
    <row r="41" spans="1:16">
      <c r="A41" s="18"/>
      <c r="B41" s="18" t="s">
        <v>23</v>
      </c>
      <c r="C41" s="18" t="s">
        <v>24</v>
      </c>
      <c r="D41" s="18" t="s">
        <v>25</v>
      </c>
      <c r="E41" s="18" t="s">
        <v>23</v>
      </c>
      <c r="F41" s="18" t="s">
        <v>24</v>
      </c>
      <c r="G41" s="18" t="s">
        <v>25</v>
      </c>
      <c r="H41" s="18" t="s">
        <v>23</v>
      </c>
      <c r="I41" s="18" t="s">
        <v>24</v>
      </c>
      <c r="J41" s="18" t="s">
        <v>25</v>
      </c>
      <c r="K41" s="18" t="s">
        <v>23</v>
      </c>
      <c r="L41" s="18" t="s">
        <v>24</v>
      </c>
      <c r="M41" s="18" t="s">
        <v>25</v>
      </c>
      <c r="N41" s="18" t="s">
        <v>23</v>
      </c>
      <c r="O41" s="18" t="s">
        <v>24</v>
      </c>
      <c r="P41" s="18" t="s">
        <v>25</v>
      </c>
    </row>
    <row r="42" spans="1:16" hidden="1">
      <c r="A42" s="9">
        <v>1999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idden="1">
      <c r="A43" s="11">
        <v>2000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idden="1">
      <c r="A44" s="11">
        <v>2001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idden="1">
      <c r="A45" s="11">
        <v>2002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idden="1">
      <c r="A46" s="11">
        <v>2003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idden="1">
      <c r="A47" s="11">
        <v>2004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>
      <c r="A48" s="13">
        <v>2005</v>
      </c>
      <c r="B48" s="20">
        <f>B10/$B$10</f>
        <v>1</v>
      </c>
      <c r="C48" s="20">
        <f>C10/$C$10</f>
        <v>1</v>
      </c>
      <c r="D48" s="20">
        <f>D10/$D$10</f>
        <v>1</v>
      </c>
      <c r="E48" s="20">
        <f>E10/$B$10</f>
        <v>0.40308823354468781</v>
      </c>
      <c r="F48" s="20">
        <f>F10/$C$10</f>
        <v>0.33540246878575841</v>
      </c>
      <c r="G48" s="20">
        <f>G10/$D$10</f>
        <v>0.36652553961950396</v>
      </c>
      <c r="H48" s="20">
        <f>H10/$B$10</f>
        <v>0.22990447413188042</v>
      </c>
      <c r="I48" s="20">
        <f>I10/$C$10</f>
        <v>0.35167539213998561</v>
      </c>
      <c r="J48" s="20">
        <f>J10/$D$10</f>
        <v>0.29568304396818623</v>
      </c>
      <c r="K48" s="20">
        <f>K10/$B$10</f>
        <v>0.2140588382246226</v>
      </c>
      <c r="L48" s="20">
        <f>L10/$C$10</f>
        <v>0.12522151225785547</v>
      </c>
      <c r="M48" s="20">
        <f>M10/$D$10</f>
        <v>0.16607043224260723</v>
      </c>
      <c r="N48" s="20">
        <f>N10/$B$10</f>
        <v>3.2226597351923007E-2</v>
      </c>
      <c r="O48" s="14" t="s">
        <v>26</v>
      </c>
      <c r="P48" s="20">
        <f>P10/$D$10</f>
        <v>1.4818339952082444E-2</v>
      </c>
    </row>
    <row r="49" spans="1:16">
      <c r="A49" s="13">
        <v>2006</v>
      </c>
      <c r="B49" s="19">
        <f>B11/$B$11</f>
        <v>1</v>
      </c>
      <c r="C49" s="19">
        <f>C11/$C$11</f>
        <v>1</v>
      </c>
      <c r="D49" s="19">
        <f>D11/$D$11</f>
        <v>1</v>
      </c>
      <c r="E49" s="19">
        <f>E11/$B$11</f>
        <v>0.40510462867532104</v>
      </c>
      <c r="F49" s="19">
        <f>F11/$C$11</f>
        <v>0.33355294499234739</v>
      </c>
      <c r="G49" s="19">
        <f>G11/$D$11</f>
        <v>0.36694917086459256</v>
      </c>
      <c r="H49" s="19">
        <f>H11/$B$11</f>
        <v>0.22775120725394601</v>
      </c>
      <c r="I49" s="19">
        <f>I11/$C$11</f>
        <v>0.35397682928065355</v>
      </c>
      <c r="J49" s="19">
        <f>J11/$D$11</f>
        <v>0.29506194192809115</v>
      </c>
      <c r="K49" s="19">
        <f>K11/$B$11</f>
        <v>0.20789086655935521</v>
      </c>
      <c r="L49" s="19">
        <f>L11/$C$11</f>
        <v>0.12470225726999057</v>
      </c>
      <c r="M49" s="19">
        <f>M11/$D$11</f>
        <v>0.16352993319352258</v>
      </c>
      <c r="N49" s="19">
        <f>N11/$B$11</f>
        <v>3.0444802149317336E-2</v>
      </c>
      <c r="O49" s="15" t="s">
        <v>26</v>
      </c>
      <c r="P49" s="19">
        <f>P11/$D$11</f>
        <v>1.4209889088275356E-2</v>
      </c>
    </row>
    <row r="50" spans="1:16">
      <c r="A50" s="13">
        <v>2007</v>
      </c>
      <c r="B50" s="19">
        <f>B12/$B$12</f>
        <v>1</v>
      </c>
      <c r="C50" s="19">
        <f>C12/$C$12</f>
        <v>1</v>
      </c>
      <c r="D50" s="19">
        <f>D12/$D$12</f>
        <v>1</v>
      </c>
      <c r="E50" s="19">
        <f>E12/$B$12</f>
        <v>0.40023960294369332</v>
      </c>
      <c r="F50" s="19">
        <f>F12/$C$12</f>
        <v>0.33447175296294035</v>
      </c>
      <c r="G50" s="19">
        <f>G12/$D$12</f>
        <v>0.36545770237653674</v>
      </c>
      <c r="H50" s="19">
        <f>H12/$B$12</f>
        <v>0.22837583433167893</v>
      </c>
      <c r="I50" s="19">
        <f>I12/$C$12</f>
        <v>0.35164969201683233</v>
      </c>
      <c r="J50" s="19">
        <f>J12/$D$12</f>
        <v>0.29357028818397329</v>
      </c>
      <c r="K50" s="19">
        <f>K12/$B$12</f>
        <v>0.21169490558503051</v>
      </c>
      <c r="L50" s="19">
        <f>L12/$C$12</f>
        <v>0.12534813278851822</v>
      </c>
      <c r="M50" s="19">
        <f>M12/$D$12</f>
        <v>0.1660296623608401</v>
      </c>
      <c r="N50" s="19">
        <f>N12/$B$12</f>
        <v>3.0326886873181583E-2</v>
      </c>
      <c r="O50" s="15" t="s">
        <v>26</v>
      </c>
      <c r="P50" s="19">
        <f>P12/$D$12</f>
        <v>1.4288248480059346E-2</v>
      </c>
    </row>
    <row r="51" spans="1:16">
      <c r="A51" s="13">
        <v>2008</v>
      </c>
      <c r="B51" s="19">
        <f t="shared" ref="B51:D52" si="1">B13/B13</f>
        <v>1</v>
      </c>
      <c r="C51" s="19">
        <f t="shared" si="1"/>
        <v>1</v>
      </c>
      <c r="D51" s="19">
        <f t="shared" si="1"/>
        <v>1</v>
      </c>
      <c r="E51" s="19">
        <f t="shared" ref="E51:G52" si="2">E13/B13</f>
        <v>0.38394898462366073</v>
      </c>
      <c r="F51" s="19">
        <f t="shared" si="2"/>
        <v>0.32982973753764827</v>
      </c>
      <c r="G51" s="19">
        <f t="shared" si="2"/>
        <v>0.35567484826752016</v>
      </c>
      <c r="H51" s="19">
        <f t="shared" ref="H51:J52" si="3">H13/B13</f>
        <v>0.22918814721836195</v>
      </c>
      <c r="I51" s="19">
        <f t="shared" si="3"/>
        <v>0.35844243653574281</v>
      </c>
      <c r="J51" s="19">
        <f t="shared" si="3"/>
        <v>0.29671594181179822</v>
      </c>
      <c r="K51" s="19">
        <f t="shared" ref="K51:M52" si="4">K13/B13</f>
        <v>0.1989846236607343</v>
      </c>
      <c r="L51" s="19">
        <f t="shared" si="4"/>
        <v>0.12217509783432705</v>
      </c>
      <c r="M51" s="19">
        <f t="shared" si="4"/>
        <v>0.15885614583444835</v>
      </c>
      <c r="N51" s="19">
        <f>N13/B13</f>
        <v>3.1245797283363966E-2</v>
      </c>
      <c r="O51" s="15" t="s">
        <v>26</v>
      </c>
      <c r="P51" s="19">
        <f>P13/D13</f>
        <v>1.4921698547435802E-2</v>
      </c>
    </row>
    <row r="52" spans="1:16">
      <c r="A52" s="27">
        <v>2009</v>
      </c>
      <c r="B52" s="28">
        <f t="shared" si="1"/>
        <v>1</v>
      </c>
      <c r="C52" s="28">
        <f t="shared" si="1"/>
        <v>1</v>
      </c>
      <c r="D52" s="28">
        <f t="shared" si="1"/>
        <v>1</v>
      </c>
      <c r="E52" s="28">
        <f t="shared" si="2"/>
        <v>0.38222947229130066</v>
      </c>
      <c r="F52" s="28">
        <f t="shared" si="2"/>
        <v>0.33138215520349518</v>
      </c>
      <c r="G52" s="28">
        <f t="shared" si="2"/>
        <v>0.3558780857752083</v>
      </c>
      <c r="H52" s="28">
        <f t="shared" si="3"/>
        <v>0.230841185462344</v>
      </c>
      <c r="I52" s="28">
        <f t="shared" si="3"/>
        <v>0.3619329388560158</v>
      </c>
      <c r="J52" s="28">
        <f t="shared" si="3"/>
        <v>0.29877887933877029</v>
      </c>
      <c r="K52" s="28">
        <f t="shared" si="4"/>
        <v>4.2549793525130612E-3</v>
      </c>
      <c r="L52" s="28">
        <f t="shared" si="4"/>
        <v>0.18067485313142881</v>
      </c>
      <c r="M52" s="28">
        <f t="shared" si="4"/>
        <v>6.2853091820360071E-2</v>
      </c>
      <c r="N52" s="28">
        <f>N14/B14</f>
        <v>2.856425817343889E-2</v>
      </c>
      <c r="O52" s="147" t="s">
        <v>26</v>
      </c>
      <c r="P52" s="28">
        <f>P14/D14</f>
        <v>1.37609637071069E-2</v>
      </c>
    </row>
    <row r="53" spans="1:16">
      <c r="A53" s="317" t="s">
        <v>133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9"/>
    </row>
    <row r="54" spans="1:1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6" spans="1:16">
      <c r="A56" s="17" t="s">
        <v>28</v>
      </c>
    </row>
    <row r="58" spans="1:16" ht="26.25" customHeight="1">
      <c r="A58" s="320" t="s">
        <v>136</v>
      </c>
      <c r="B58" s="321"/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</row>
    <row r="59" spans="1:16">
      <c r="A59" s="18"/>
      <c r="B59" s="322" t="s">
        <v>18</v>
      </c>
      <c r="C59" s="322"/>
      <c r="D59" s="322"/>
      <c r="E59" s="322" t="s">
        <v>19</v>
      </c>
      <c r="F59" s="322"/>
      <c r="G59" s="322"/>
      <c r="H59" s="322" t="s">
        <v>20</v>
      </c>
      <c r="I59" s="322"/>
      <c r="J59" s="322"/>
      <c r="K59" s="322" t="s">
        <v>21</v>
      </c>
      <c r="L59" s="322"/>
      <c r="M59" s="322"/>
      <c r="N59" s="322" t="s">
        <v>22</v>
      </c>
      <c r="O59" s="322"/>
      <c r="P59" s="322"/>
    </row>
    <row r="60" spans="1:16">
      <c r="A60" s="18"/>
      <c r="B60" s="18" t="s">
        <v>23</v>
      </c>
      <c r="C60" s="18" t="s">
        <v>24</v>
      </c>
      <c r="D60" s="18" t="s">
        <v>25</v>
      </c>
      <c r="E60" s="18" t="s">
        <v>23</v>
      </c>
      <c r="F60" s="18" t="s">
        <v>24</v>
      </c>
      <c r="G60" s="18" t="s">
        <v>25</v>
      </c>
      <c r="H60" s="18" t="s">
        <v>23</v>
      </c>
      <c r="I60" s="18" t="s">
        <v>24</v>
      </c>
      <c r="J60" s="18" t="s">
        <v>25</v>
      </c>
      <c r="K60" s="18" t="s">
        <v>23</v>
      </c>
      <c r="L60" s="18" t="s">
        <v>24</v>
      </c>
      <c r="M60" s="18" t="s">
        <v>25</v>
      </c>
      <c r="N60" s="18" t="s">
        <v>23</v>
      </c>
      <c r="O60" s="18" t="s">
        <v>24</v>
      </c>
      <c r="P60" s="18" t="s">
        <v>25</v>
      </c>
    </row>
    <row r="61" spans="1:16" hidden="1">
      <c r="A61" s="9">
        <v>1999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idden="1">
      <c r="A62" s="11">
        <v>2000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idden="1">
      <c r="A63" s="11">
        <v>2001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hidden="1">
      <c r="A64" s="11">
        <v>2002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hidden="1">
      <c r="A65" s="11">
        <v>2003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idden="1">
      <c r="A66" s="11">
        <v>2004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>
      <c r="A67" s="13">
        <v>2005</v>
      </c>
      <c r="B67" s="20">
        <f>B10/$D$10</f>
        <v>0.45981708184274728</v>
      </c>
      <c r="C67" s="20">
        <f>C10/$D$10</f>
        <v>0.54018291815725272</v>
      </c>
      <c r="D67" s="20">
        <f>D10/$D$10</f>
        <v>1</v>
      </c>
      <c r="E67" s="20">
        <f>E10/$G$10</f>
        <v>0.50568605796495836</v>
      </c>
      <c r="F67" s="20">
        <f>F10/$G$10</f>
        <v>0.49431394203504164</v>
      </c>
      <c r="G67" s="20">
        <f>G10/$G$10</f>
        <v>1</v>
      </c>
      <c r="H67" s="20">
        <f>H10/$J$10</f>
        <v>0.35752474331699197</v>
      </c>
      <c r="I67" s="20">
        <f>I10/$J$10</f>
        <v>0.64247525668300809</v>
      </c>
      <c r="J67" s="20">
        <f>J10/$J$10</f>
        <v>1</v>
      </c>
      <c r="K67" s="20">
        <f>K10/$M$10</f>
        <v>0.59268774703557314</v>
      </c>
      <c r="L67" s="20">
        <f>L10/$M$10</f>
        <v>0.40731225296442686</v>
      </c>
      <c r="M67" s="20">
        <f>M10/$M$10</f>
        <v>1</v>
      </c>
      <c r="N67" s="20">
        <f>N10/$P$10</f>
        <v>1</v>
      </c>
      <c r="O67" s="15" t="s">
        <v>26</v>
      </c>
      <c r="P67" s="20">
        <f>P10/$P$10</f>
        <v>1</v>
      </c>
    </row>
    <row r="68" spans="1:16">
      <c r="A68" s="13">
        <v>2006</v>
      </c>
      <c r="B68" s="19">
        <f>B11/$D$11</f>
        <v>0.46674269777095539</v>
      </c>
      <c r="C68" s="19">
        <f>C11/$D$11</f>
        <v>0.53325730222904455</v>
      </c>
      <c r="D68" s="19">
        <f>D11/$D$11</f>
        <v>1</v>
      </c>
      <c r="E68" s="19">
        <f>E11/$G$11</f>
        <v>0.51527470908823092</v>
      </c>
      <c r="F68" s="19">
        <f>F11/$G$11</f>
        <v>0.48472529091176902</v>
      </c>
      <c r="G68" s="19">
        <f>G11/$G$11</f>
        <v>1</v>
      </c>
      <c r="H68" s="19">
        <f>H11/$J$11</f>
        <v>0.36026744825059537</v>
      </c>
      <c r="I68" s="19">
        <f>I11/$J$11</f>
        <v>0.63973255174940469</v>
      </c>
      <c r="J68" s="19">
        <f>J11/$J$11</f>
        <v>1</v>
      </c>
      <c r="K68" s="19">
        <f>K11/$M$11</f>
        <v>0.59335647000495784</v>
      </c>
      <c r="L68" s="19">
        <f>L11/$M$11</f>
        <v>0.40664352999504216</v>
      </c>
      <c r="M68" s="19">
        <f>M11/$M$11</f>
        <v>1</v>
      </c>
      <c r="N68" s="19">
        <f>N11/$P$11</f>
        <v>1</v>
      </c>
      <c r="O68" s="15" t="s">
        <v>26</v>
      </c>
      <c r="P68" s="19">
        <f>P11/$P$11</f>
        <v>1</v>
      </c>
    </row>
    <row r="69" spans="1:16">
      <c r="A69" s="13">
        <v>2007</v>
      </c>
      <c r="B69" s="19">
        <f>B12/$D$12</f>
        <v>0.47114128594236321</v>
      </c>
      <c r="C69" s="19">
        <f>C12/$D$12</f>
        <v>0.52885871405763685</v>
      </c>
      <c r="D69" s="19">
        <f>D12/$D$12</f>
        <v>1</v>
      </c>
      <c r="E69" s="19">
        <f>E12/$G$12</f>
        <v>0.51598146649996324</v>
      </c>
      <c r="F69" s="19">
        <f>F12/$G$12</f>
        <v>0.48401853350003676</v>
      </c>
      <c r="G69" s="19">
        <f>G12/$G$12</f>
        <v>1</v>
      </c>
      <c r="H69" s="19">
        <f>H12/$J$12</f>
        <v>0.36651285431773234</v>
      </c>
      <c r="I69" s="19">
        <f>I12/$J$12</f>
        <v>0.63348714568226761</v>
      </c>
      <c r="J69" s="19">
        <f>J12/$J$12</f>
        <v>1</v>
      </c>
      <c r="K69" s="19">
        <f>K12/$M$12</f>
        <v>0.60072524768503532</v>
      </c>
      <c r="L69" s="19">
        <f>L12/$M$12</f>
        <v>0.39927475231496473</v>
      </c>
      <c r="M69" s="19">
        <f>M12/$M$12</f>
        <v>1</v>
      </c>
      <c r="N69" s="19">
        <f>N12/$P$12</f>
        <v>1</v>
      </c>
      <c r="O69" s="15" t="s">
        <v>26</v>
      </c>
      <c r="P69" s="19">
        <f>P12/$P$12</f>
        <v>1</v>
      </c>
    </row>
    <row r="70" spans="1:16">
      <c r="A70" s="13">
        <v>2008</v>
      </c>
      <c r="B70" s="19">
        <f>B13/$D$13</f>
        <v>0.47755857890624165</v>
      </c>
      <c r="C70" s="19">
        <f>C13/$D$13</f>
        <v>0.52244142109375835</v>
      </c>
      <c r="D70" s="19">
        <f>D13/$D$13</f>
        <v>1</v>
      </c>
      <c r="E70" s="19">
        <f>E13/$G$13</f>
        <v>0.51552178165676021</v>
      </c>
      <c r="F70" s="19">
        <f>F13/$G$13</f>
        <v>0.48447821834323979</v>
      </c>
      <c r="G70" s="19">
        <f>G13/$G$13</f>
        <v>1</v>
      </c>
      <c r="H70" s="19">
        <f>H13/$J$13</f>
        <v>0.36887389743682247</v>
      </c>
      <c r="I70" s="19">
        <f>I13/$J$13</f>
        <v>0.63112610256317758</v>
      </c>
      <c r="J70" s="19">
        <f>J13/$J$13</f>
        <v>1</v>
      </c>
      <c r="K70" s="19">
        <f>K13/$M$13</f>
        <v>0.59819413092550788</v>
      </c>
      <c r="L70" s="19">
        <f>L13/$M$13</f>
        <v>0.40180586907449212</v>
      </c>
      <c r="M70" s="19">
        <f>M13/$M$13</f>
        <v>1</v>
      </c>
      <c r="N70" s="19">
        <f>N13/$P$13</f>
        <v>1</v>
      </c>
      <c r="O70" s="15" t="s">
        <v>26</v>
      </c>
      <c r="P70" s="19">
        <f>P13/$P$13</f>
        <v>1</v>
      </c>
    </row>
    <row r="71" spans="1:16">
      <c r="A71" s="27">
        <v>2009</v>
      </c>
      <c r="B71" s="28">
        <f>B14/$D$14</f>
        <v>0.48175463278450681</v>
      </c>
      <c r="C71" s="28">
        <f>C14/$D$14</f>
        <v>0.51824536721549319</v>
      </c>
      <c r="D71" s="28">
        <f>D14/$D$14</f>
        <v>1</v>
      </c>
      <c r="E71" s="28">
        <f>E14/$G$14</f>
        <v>0.51742668746235931</v>
      </c>
      <c r="F71" s="28">
        <f>F14/$G$14</f>
        <v>0.48257331253764074</v>
      </c>
      <c r="G71" s="28">
        <f>G14/$G$14</f>
        <v>1</v>
      </c>
      <c r="H71" s="28">
        <f>H14/$J$14</f>
        <v>0.37221108392958963</v>
      </c>
      <c r="I71" s="28">
        <f>I14/$J$14</f>
        <v>0.62778891607041032</v>
      </c>
      <c r="J71" s="28">
        <f>J14/$J$14</f>
        <v>1</v>
      </c>
      <c r="K71" s="28">
        <f>K14/$M$14</f>
        <v>3.2613447582407973E-2</v>
      </c>
      <c r="L71" s="28">
        <f>L14/$M$14</f>
        <v>1.48972632683396</v>
      </c>
      <c r="M71" s="28">
        <f>M14/$M$14</f>
        <v>1</v>
      </c>
      <c r="N71" s="28">
        <f>N14/$P$14</f>
        <v>1</v>
      </c>
      <c r="O71" s="147" t="s">
        <v>26</v>
      </c>
      <c r="P71" s="28">
        <f>P14/$P$14</f>
        <v>1</v>
      </c>
    </row>
    <row r="72" spans="1:16">
      <c r="A72" s="317" t="s">
        <v>133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9"/>
    </row>
    <row r="74" spans="1:16">
      <c r="A74" s="17" t="s">
        <v>28</v>
      </c>
    </row>
  </sheetData>
  <mergeCells count="28">
    <mergeCell ref="A1:P1"/>
    <mergeCell ref="B2:D2"/>
    <mergeCell ref="E2:G2"/>
    <mergeCell ref="H2:J2"/>
    <mergeCell ref="K2:M2"/>
    <mergeCell ref="N2:P2"/>
    <mergeCell ref="A15:P15"/>
    <mergeCell ref="A20:P20"/>
    <mergeCell ref="B21:D21"/>
    <mergeCell ref="E21:G21"/>
    <mergeCell ref="H21:J21"/>
    <mergeCell ref="K21:M21"/>
    <mergeCell ref="N21:P21"/>
    <mergeCell ref="A34:P34"/>
    <mergeCell ref="A39:P39"/>
    <mergeCell ref="B40:D40"/>
    <mergeCell ref="E40:G40"/>
    <mergeCell ref="H40:J40"/>
    <mergeCell ref="K40:M40"/>
    <mergeCell ref="N40:P40"/>
    <mergeCell ref="A72:P72"/>
    <mergeCell ref="A53:P53"/>
    <mergeCell ref="A58:P58"/>
    <mergeCell ref="B59:D59"/>
    <mergeCell ref="E59:G59"/>
    <mergeCell ref="H59:J59"/>
    <mergeCell ref="K59:M59"/>
    <mergeCell ref="N59:P59"/>
  </mergeCells>
  <hyperlinks>
    <hyperlink ref="A18" location="'indice Serie Anual'!A1" tooltip="REGRESAR AL ÍNDICE" display="INDICE"/>
    <hyperlink ref="A37" location="'indice Serie Anual'!A1" tooltip="REGRESAR AL ÍNDICE" display="INDICE"/>
    <hyperlink ref="A56" location="'indice Serie Anual'!A1" tooltip="REGRESAR AL ÍNDICE" display="INDICE"/>
    <hyperlink ref="A74" location="'indice Serie Anual'!A1" tooltip="REGRESAR AL ÍNDICE" display="INDICE"/>
  </hyperlinks>
  <pageMargins left="0.75" right="0.75" top="1" bottom="1" header="0" footer="0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K59"/>
  <sheetViews>
    <sheetView showGridLines="0" showRowColHeaders="0" topLeftCell="A4" zoomScaleNormal="100" workbookViewId="0">
      <selection sqref="A1:P1"/>
    </sheetView>
  </sheetViews>
  <sheetFormatPr baseColWidth="10" defaultRowHeight="12.75"/>
  <cols>
    <col min="1" max="1" width="22.42578125" customWidth="1"/>
  </cols>
  <sheetData>
    <row r="2" spans="1:11">
      <c r="A2" s="333" t="s">
        <v>18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ht="41.25" customHeight="1">
      <c r="A3" s="320" t="s">
        <v>137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 ht="21" customHeight="1">
      <c r="A4" s="153"/>
      <c r="B4" s="245" t="s">
        <v>35</v>
      </c>
      <c r="C4" s="246" t="s">
        <v>36</v>
      </c>
      <c r="D4" s="247" t="s">
        <v>37</v>
      </c>
      <c r="E4" s="247" t="s">
        <v>38</v>
      </c>
      <c r="F4" s="247" t="s">
        <v>39</v>
      </c>
      <c r="G4" s="248" t="s">
        <v>40</v>
      </c>
      <c r="H4" s="248" t="s">
        <v>41</v>
      </c>
      <c r="I4" s="249" t="s">
        <v>42</v>
      </c>
      <c r="J4" s="249" t="s">
        <v>43</v>
      </c>
      <c r="K4" s="17" t="s">
        <v>28</v>
      </c>
    </row>
    <row r="5" spans="1:11">
      <c r="A5" s="250" t="s">
        <v>138</v>
      </c>
      <c r="B5" s="251">
        <v>182814</v>
      </c>
      <c r="C5" s="251">
        <v>185012</v>
      </c>
      <c r="D5" s="251">
        <v>186027</v>
      </c>
      <c r="E5" s="251">
        <v>186842</v>
      </c>
      <c r="F5" s="251">
        <v>181964</v>
      </c>
      <c r="G5" s="252">
        <f>C5/B5-1</f>
        <v>1.2023149211767059E-2</v>
      </c>
      <c r="H5" s="253">
        <f>D5/C5-1</f>
        <v>5.4861306293645384E-3</v>
      </c>
      <c r="I5" s="253">
        <f>E5/D5-1</f>
        <v>4.3810844662333093E-3</v>
      </c>
      <c r="J5" s="253">
        <f>F5/E5-1</f>
        <v>-2.610762034232128E-2</v>
      </c>
    </row>
    <row r="6" spans="1:11">
      <c r="A6" s="254" t="s">
        <v>139</v>
      </c>
      <c r="B6" s="47">
        <v>84061</v>
      </c>
      <c r="C6" s="47">
        <v>86353</v>
      </c>
      <c r="D6" s="47">
        <v>87645</v>
      </c>
      <c r="E6" s="47">
        <v>89228</v>
      </c>
      <c r="F6" s="47">
        <v>87662</v>
      </c>
      <c r="G6" s="255">
        <f t="shared" ref="G6:J12" si="0">C6/B6-1</f>
        <v>2.7265914038614891E-2</v>
      </c>
      <c r="H6" s="48">
        <f t="shared" si="0"/>
        <v>1.4961842669044545E-2</v>
      </c>
      <c r="I6" s="48">
        <f t="shared" si="0"/>
        <v>1.8061498088881356E-2</v>
      </c>
      <c r="J6" s="48">
        <f t="shared" si="0"/>
        <v>-1.7550544672076063E-2</v>
      </c>
    </row>
    <row r="7" spans="1:11">
      <c r="A7" s="256" t="s">
        <v>140</v>
      </c>
      <c r="B7" s="47">
        <v>7745</v>
      </c>
      <c r="C7" s="47">
        <v>9638</v>
      </c>
      <c r="D7" s="47">
        <v>9788</v>
      </c>
      <c r="E7" s="47">
        <v>11006</v>
      </c>
      <c r="F7" s="47">
        <v>11652</v>
      </c>
      <c r="G7" s="255">
        <f t="shared" si="0"/>
        <v>0.24441575209812783</v>
      </c>
      <c r="H7" s="48">
        <f t="shared" si="0"/>
        <v>1.5563394895206528E-2</v>
      </c>
      <c r="I7" s="48">
        <f t="shared" si="0"/>
        <v>0.1244380874540254</v>
      </c>
      <c r="J7" s="48">
        <f t="shared" si="0"/>
        <v>5.8695257132473255E-2</v>
      </c>
    </row>
    <row r="8" spans="1:11">
      <c r="A8" s="256" t="s">
        <v>141</v>
      </c>
      <c r="B8" s="47">
        <v>48971</v>
      </c>
      <c r="C8" s="47">
        <v>49424</v>
      </c>
      <c r="D8" s="47">
        <v>50722</v>
      </c>
      <c r="E8" s="47">
        <v>51987</v>
      </c>
      <c r="F8" s="47">
        <v>52511</v>
      </c>
      <c r="G8" s="255">
        <f t="shared" si="0"/>
        <v>9.2503726695392086E-3</v>
      </c>
      <c r="H8" s="48">
        <f t="shared" si="0"/>
        <v>2.6262544512787311E-2</v>
      </c>
      <c r="I8" s="48">
        <f t="shared" si="0"/>
        <v>2.4939868301723012E-2</v>
      </c>
      <c r="J8" s="48">
        <f t="shared" si="0"/>
        <v>1.007944293765739E-2</v>
      </c>
    </row>
    <row r="9" spans="1:11">
      <c r="A9" s="256" t="s">
        <v>142</v>
      </c>
      <c r="B9" s="47">
        <v>23377</v>
      </c>
      <c r="C9" s="47">
        <v>23202</v>
      </c>
      <c r="D9" s="47">
        <v>22994</v>
      </c>
      <c r="E9" s="47">
        <v>22130</v>
      </c>
      <c r="F9" s="47">
        <v>20315</v>
      </c>
      <c r="G9" s="255">
        <f t="shared" si="0"/>
        <v>-7.4859905034863061E-3</v>
      </c>
      <c r="H9" s="48">
        <f t="shared" si="0"/>
        <v>-8.9647444185846359E-3</v>
      </c>
      <c r="I9" s="48">
        <f t="shared" si="0"/>
        <v>-3.7575019570322721E-2</v>
      </c>
      <c r="J9" s="48">
        <f t="shared" si="0"/>
        <v>-8.2015363759602389E-2</v>
      </c>
    </row>
    <row r="10" spans="1:11">
      <c r="A10" s="256" t="s">
        <v>143</v>
      </c>
      <c r="B10" s="47">
        <v>2593</v>
      </c>
      <c r="C10" s="47">
        <v>2633</v>
      </c>
      <c r="D10" s="47">
        <v>2666</v>
      </c>
      <c r="E10" s="47">
        <v>2717</v>
      </c>
      <c r="F10" s="47">
        <v>2185</v>
      </c>
      <c r="G10" s="255">
        <f t="shared" si="0"/>
        <v>1.5426147319706818E-2</v>
      </c>
      <c r="H10" s="48">
        <f t="shared" si="0"/>
        <v>1.253323205469048E-2</v>
      </c>
      <c r="I10" s="48">
        <f t="shared" si="0"/>
        <v>1.9129782445611365E-2</v>
      </c>
      <c r="J10" s="48">
        <f t="shared" si="0"/>
        <v>-0.19580419580419584</v>
      </c>
    </row>
    <row r="11" spans="1:11">
      <c r="A11" s="256" t="s">
        <v>144</v>
      </c>
      <c r="B11" s="47">
        <v>1375</v>
      </c>
      <c r="C11" s="47">
        <v>1456</v>
      </c>
      <c r="D11" s="47">
        <v>1475</v>
      </c>
      <c r="E11" s="47">
        <v>1388</v>
      </c>
      <c r="F11" s="47">
        <v>999</v>
      </c>
      <c r="G11" s="255">
        <f t="shared" si="0"/>
        <v>5.89090909090908E-2</v>
      </c>
      <c r="H11" s="48">
        <f t="shared" si="0"/>
        <v>1.3049450549450503E-2</v>
      </c>
      <c r="I11" s="48">
        <f t="shared" si="0"/>
        <v>-5.8983050847457585E-2</v>
      </c>
      <c r="J11" s="48">
        <f t="shared" si="0"/>
        <v>-0.28025936599423629</v>
      </c>
    </row>
    <row r="12" spans="1:11">
      <c r="A12" s="257" t="s">
        <v>145</v>
      </c>
      <c r="B12" s="258">
        <v>98753</v>
      </c>
      <c r="C12" s="258">
        <v>98659</v>
      </c>
      <c r="D12" s="258">
        <v>98382</v>
      </c>
      <c r="E12" s="258">
        <v>97614</v>
      </c>
      <c r="F12" s="258">
        <v>94302</v>
      </c>
      <c r="G12" s="259">
        <f t="shared" si="0"/>
        <v>-9.5186981661321557E-4</v>
      </c>
      <c r="H12" s="52">
        <f t="shared" si="0"/>
        <v>-2.8076505944718555E-3</v>
      </c>
      <c r="I12" s="52">
        <f t="shared" si="0"/>
        <v>-7.8063060315911592E-3</v>
      </c>
      <c r="J12" s="52">
        <f t="shared" si="0"/>
        <v>-3.3929559284528898E-2</v>
      </c>
    </row>
    <row r="13" spans="1:11" ht="48.75" customHeight="1">
      <c r="A13" s="341" t="s">
        <v>146</v>
      </c>
      <c r="B13" s="345"/>
      <c r="C13" s="345"/>
      <c r="D13" s="345"/>
      <c r="E13" s="345"/>
      <c r="F13" s="345"/>
      <c r="G13" s="345"/>
      <c r="H13" s="345"/>
      <c r="I13" s="345"/>
      <c r="J13" s="346"/>
    </row>
    <row r="15" spans="1:11">
      <c r="A15" s="333" t="s">
        <v>19</v>
      </c>
      <c r="B15" s="333"/>
      <c r="C15" s="333"/>
      <c r="D15" s="333"/>
      <c r="E15" s="333"/>
      <c r="F15" s="333"/>
      <c r="G15" s="333"/>
      <c r="H15" s="333"/>
      <c r="I15" s="333"/>
      <c r="J15" s="333"/>
    </row>
    <row r="16" spans="1:11" ht="48" customHeight="1">
      <c r="A16" s="320" t="s">
        <v>147</v>
      </c>
      <c r="B16" s="321"/>
      <c r="C16" s="321"/>
      <c r="D16" s="321"/>
      <c r="E16" s="321"/>
      <c r="F16" s="321"/>
      <c r="G16" s="321"/>
      <c r="H16" s="321"/>
      <c r="I16" s="321"/>
      <c r="J16" s="321"/>
    </row>
    <row r="17" spans="1:11" ht="21" customHeight="1">
      <c r="A17" s="153"/>
      <c r="B17" s="153" t="s">
        <v>35</v>
      </c>
      <c r="C17" s="247" t="s">
        <v>36</v>
      </c>
      <c r="D17" s="247" t="s">
        <v>37</v>
      </c>
      <c r="E17" s="247" t="s">
        <v>38</v>
      </c>
      <c r="F17" s="247" t="s">
        <v>39</v>
      </c>
      <c r="G17" s="249" t="s">
        <v>40</v>
      </c>
      <c r="H17" s="249" t="s">
        <v>41</v>
      </c>
      <c r="I17" s="249" t="s">
        <v>42</v>
      </c>
      <c r="J17" s="249" t="s">
        <v>43</v>
      </c>
      <c r="K17" s="17" t="s">
        <v>28</v>
      </c>
    </row>
    <row r="18" spans="1:11">
      <c r="A18" s="250" t="s">
        <v>138</v>
      </c>
      <c r="B18" s="251">
        <v>67006</v>
      </c>
      <c r="C18" s="260">
        <v>67890</v>
      </c>
      <c r="D18" s="261">
        <v>67985</v>
      </c>
      <c r="E18" s="260">
        <v>66455</v>
      </c>
      <c r="F18" s="260">
        <v>64757</v>
      </c>
      <c r="G18" s="262">
        <f t="shared" ref="G18:J24" si="1">C18/B18-1</f>
        <v>1.3192848401635704E-2</v>
      </c>
      <c r="H18" s="263">
        <f t="shared" si="1"/>
        <v>1.3993224333481713E-3</v>
      </c>
      <c r="I18" s="263">
        <f>E18/D18-1</f>
        <v>-2.2504964330366972E-2</v>
      </c>
      <c r="J18" s="263">
        <f>F18/E18-1</f>
        <v>-2.5551124821307614E-2</v>
      </c>
    </row>
    <row r="19" spans="1:11">
      <c r="A19" s="254" t="s">
        <v>139</v>
      </c>
      <c r="B19" s="47">
        <v>33884</v>
      </c>
      <c r="C19" s="47">
        <v>34982</v>
      </c>
      <c r="D19" s="45">
        <v>35079</v>
      </c>
      <c r="E19" s="47">
        <v>34259</v>
      </c>
      <c r="F19" s="47">
        <v>33507</v>
      </c>
      <c r="G19" s="255">
        <f t="shared" si="1"/>
        <v>3.2404674772753994E-2</v>
      </c>
      <c r="H19" s="48">
        <f t="shared" si="1"/>
        <v>2.7728546109426766E-3</v>
      </c>
      <c r="I19" s="48">
        <f>E19/D19-1</f>
        <v>-2.3375808888508764E-2</v>
      </c>
      <c r="J19" s="48">
        <f>F19/E19-1</f>
        <v>-2.1950436381680705E-2</v>
      </c>
    </row>
    <row r="20" spans="1:11">
      <c r="A20" s="264" t="s">
        <v>140</v>
      </c>
      <c r="B20" s="47">
        <v>3482</v>
      </c>
      <c r="C20" s="47">
        <v>4464</v>
      </c>
      <c r="D20" s="45">
        <v>4536</v>
      </c>
      <c r="E20" s="47">
        <v>4536</v>
      </c>
      <c r="F20" s="47">
        <v>4520</v>
      </c>
      <c r="G20" s="255">
        <f t="shared" si="1"/>
        <v>0.28202182653647334</v>
      </c>
      <c r="H20" s="48">
        <f t="shared" si="1"/>
        <v>1.6129032258064502E-2</v>
      </c>
      <c r="I20" s="48">
        <f t="shared" si="1"/>
        <v>0</v>
      </c>
      <c r="J20" s="48">
        <f t="shared" si="1"/>
        <v>-3.5273368606701938E-3</v>
      </c>
    </row>
    <row r="21" spans="1:11">
      <c r="A21" s="264" t="s">
        <v>141</v>
      </c>
      <c r="B21" s="47">
        <v>21248</v>
      </c>
      <c r="C21" s="47">
        <v>21267</v>
      </c>
      <c r="D21" s="45">
        <v>21511</v>
      </c>
      <c r="E21" s="47">
        <v>21511</v>
      </c>
      <c r="F21" s="47">
        <v>21699</v>
      </c>
      <c r="G21" s="255">
        <f t="shared" si="1"/>
        <v>8.9420180722887821E-4</v>
      </c>
      <c r="H21" s="48">
        <f t="shared" si="1"/>
        <v>1.1473174401655184E-2</v>
      </c>
      <c r="I21" s="48">
        <f t="shared" si="1"/>
        <v>0</v>
      </c>
      <c r="J21" s="48">
        <f t="shared" si="1"/>
        <v>8.7397145646412877E-3</v>
      </c>
    </row>
    <row r="22" spans="1:11">
      <c r="A22" s="264" t="s">
        <v>142</v>
      </c>
      <c r="B22" s="47">
        <v>8541</v>
      </c>
      <c r="C22" s="47">
        <v>8557</v>
      </c>
      <c r="D22" s="45">
        <v>8335</v>
      </c>
      <c r="E22" s="47">
        <v>7537</v>
      </c>
      <c r="F22" s="47">
        <v>6818</v>
      </c>
      <c r="G22" s="255">
        <f t="shared" si="1"/>
        <v>1.8733169418101436E-3</v>
      </c>
      <c r="H22" s="48">
        <f t="shared" si="1"/>
        <v>-2.594367184761015E-2</v>
      </c>
      <c r="I22" s="48">
        <f t="shared" si="1"/>
        <v>-9.5740851829634099E-2</v>
      </c>
      <c r="J22" s="48">
        <f t="shared" si="1"/>
        <v>-9.5396046172217086E-2</v>
      </c>
    </row>
    <row r="23" spans="1:11">
      <c r="A23" s="264" t="s">
        <v>148</v>
      </c>
      <c r="B23" s="47">
        <v>613</v>
      </c>
      <c r="C23" s="47">
        <v>694</v>
      </c>
      <c r="D23" s="45">
        <v>697</v>
      </c>
      <c r="E23" s="47">
        <v>675</v>
      </c>
      <c r="F23" s="47">
        <v>470</v>
      </c>
      <c r="G23" s="255">
        <f t="shared" si="1"/>
        <v>0.13213703099510599</v>
      </c>
      <c r="H23" s="48">
        <f t="shared" si="1"/>
        <v>4.3227665706051521E-3</v>
      </c>
      <c r="I23" s="48">
        <f t="shared" si="1"/>
        <v>-3.1563845050215256E-2</v>
      </c>
      <c r="J23" s="48">
        <f t="shared" si="1"/>
        <v>-0.3037037037037037</v>
      </c>
    </row>
    <row r="24" spans="1:11">
      <c r="A24" s="254" t="s">
        <v>145</v>
      </c>
      <c r="B24" s="47">
        <v>33122</v>
      </c>
      <c r="C24" s="47">
        <v>32908</v>
      </c>
      <c r="D24" s="45">
        <v>32906</v>
      </c>
      <c r="E24" s="47">
        <v>32196</v>
      </c>
      <c r="F24" s="47">
        <v>31250</v>
      </c>
      <c r="G24" s="255">
        <f>C24/B24-1</f>
        <v>-6.4609625022643558E-3</v>
      </c>
      <c r="H24" s="48">
        <f t="shared" si="1"/>
        <v>-6.0775495320242179E-5</v>
      </c>
      <c r="I24" s="48">
        <f t="shared" si="1"/>
        <v>-2.157661216799367E-2</v>
      </c>
      <c r="J24" s="48">
        <f t="shared" si="1"/>
        <v>-2.9382531991551719E-2</v>
      </c>
    </row>
    <row r="25" spans="1:11" ht="45" customHeight="1">
      <c r="A25" s="341" t="s">
        <v>146</v>
      </c>
      <c r="B25" s="345"/>
      <c r="C25" s="345"/>
      <c r="D25" s="345"/>
      <c r="E25" s="345"/>
      <c r="F25" s="345"/>
      <c r="G25" s="345"/>
      <c r="H25" s="345"/>
      <c r="I25" s="345"/>
      <c r="J25" s="346"/>
    </row>
    <row r="27" spans="1:11">
      <c r="A27" s="333" t="s">
        <v>20</v>
      </c>
      <c r="B27" s="333"/>
      <c r="C27" s="333"/>
      <c r="D27" s="333"/>
      <c r="E27" s="333"/>
      <c r="F27" s="333"/>
      <c r="G27" s="333"/>
      <c r="H27" s="333"/>
      <c r="I27" s="333"/>
      <c r="J27" s="333"/>
    </row>
    <row r="28" spans="1:11" ht="41.25" customHeight="1">
      <c r="A28" s="320" t="s">
        <v>149</v>
      </c>
      <c r="B28" s="321"/>
      <c r="C28" s="321"/>
      <c r="D28" s="321"/>
      <c r="E28" s="321"/>
      <c r="F28" s="321"/>
      <c r="G28" s="321"/>
      <c r="H28" s="321"/>
      <c r="I28" s="321"/>
      <c r="J28" s="321"/>
    </row>
    <row r="29" spans="1:11" ht="21" customHeight="1">
      <c r="A29" s="153"/>
      <c r="B29" s="153" t="s">
        <v>35</v>
      </c>
      <c r="C29" s="247" t="s">
        <v>36</v>
      </c>
      <c r="D29" s="247" t="s">
        <v>37</v>
      </c>
      <c r="E29" s="247" t="s">
        <v>38</v>
      </c>
      <c r="F29" s="247" t="s">
        <v>39</v>
      </c>
      <c r="G29" s="249" t="s">
        <v>40</v>
      </c>
      <c r="H29" s="249" t="s">
        <v>41</v>
      </c>
      <c r="I29" s="249" t="s">
        <v>42</v>
      </c>
      <c r="J29" s="249" t="s">
        <v>43</v>
      </c>
      <c r="K29" s="17" t="s">
        <v>28</v>
      </c>
    </row>
    <row r="30" spans="1:11">
      <c r="A30" s="250" t="s">
        <v>138</v>
      </c>
      <c r="B30" s="251">
        <v>54055</v>
      </c>
      <c r="C30" s="260">
        <v>54590</v>
      </c>
      <c r="D30" s="261">
        <v>54612</v>
      </c>
      <c r="E30" s="260">
        <f>SUM(E31,E36)</f>
        <v>55439</v>
      </c>
      <c r="F30" s="260">
        <v>54367</v>
      </c>
      <c r="G30" s="262">
        <f t="shared" ref="G30:J36" si="2">C30/B30-1</f>
        <v>9.8973267967810141E-3</v>
      </c>
      <c r="H30" s="263">
        <f t="shared" si="2"/>
        <v>4.030042132259215E-4</v>
      </c>
      <c r="I30" s="263">
        <f t="shared" si="2"/>
        <v>1.5143191972460279E-2</v>
      </c>
      <c r="J30" s="263">
        <f t="shared" si="2"/>
        <v>-1.9336568119915576E-2</v>
      </c>
    </row>
    <row r="31" spans="1:11">
      <c r="A31" s="254" t="s">
        <v>139</v>
      </c>
      <c r="B31" s="47">
        <v>19326</v>
      </c>
      <c r="C31" s="47">
        <v>19667</v>
      </c>
      <c r="D31" s="45">
        <v>20016</v>
      </c>
      <c r="E31" s="47">
        <f>SUM(E32:E35)</f>
        <v>20450</v>
      </c>
      <c r="F31" s="47">
        <v>20236</v>
      </c>
      <c r="G31" s="255">
        <f t="shared" si="2"/>
        <v>1.7644623822829386E-2</v>
      </c>
      <c r="H31" s="48">
        <f t="shared" si="2"/>
        <v>1.7745461941323093E-2</v>
      </c>
      <c r="I31" s="48">
        <f t="shared" si="2"/>
        <v>2.1682653876898383E-2</v>
      </c>
      <c r="J31" s="48">
        <f t="shared" si="2"/>
        <v>-1.0464547677261571E-2</v>
      </c>
    </row>
    <row r="32" spans="1:11">
      <c r="A32" s="264" t="s">
        <v>140</v>
      </c>
      <c r="B32" s="47">
        <v>2628</v>
      </c>
      <c r="C32" s="47">
        <v>2483</v>
      </c>
      <c r="D32" s="45">
        <v>2483</v>
      </c>
      <c r="E32" s="47">
        <v>2483</v>
      </c>
      <c r="F32" s="47">
        <v>2483</v>
      </c>
      <c r="G32" s="255">
        <f>C32/B32-1</f>
        <v>-5.5175038051750391E-2</v>
      </c>
      <c r="H32" s="48">
        <f>D32/C32-1</f>
        <v>0</v>
      </c>
      <c r="I32" s="48">
        <f>E32/D32-1</f>
        <v>0</v>
      </c>
      <c r="J32" s="48">
        <f>F32/E32-1</f>
        <v>0</v>
      </c>
    </row>
    <row r="33" spans="1:11">
      <c r="A33" s="264" t="s">
        <v>141</v>
      </c>
      <c r="B33" s="47">
        <v>9441</v>
      </c>
      <c r="C33" s="47">
        <v>9883</v>
      </c>
      <c r="D33" s="45">
        <v>10089</v>
      </c>
      <c r="E33" s="47">
        <v>10523</v>
      </c>
      <c r="F33" s="47">
        <v>10523</v>
      </c>
      <c r="G33" s="255">
        <f t="shared" si="2"/>
        <v>4.681707446245098E-2</v>
      </c>
      <c r="H33" s="48">
        <f t="shared" si="2"/>
        <v>2.0843873317818451E-2</v>
      </c>
      <c r="I33" s="48">
        <f t="shared" si="2"/>
        <v>4.3017147388244581E-2</v>
      </c>
      <c r="J33" s="48">
        <f t="shared" si="2"/>
        <v>0</v>
      </c>
    </row>
    <row r="34" spans="1:11">
      <c r="A34" s="264" t="s">
        <v>142</v>
      </c>
      <c r="B34" s="47">
        <v>6602</v>
      </c>
      <c r="C34" s="47">
        <v>6646</v>
      </c>
      <c r="D34" s="45">
        <v>6683</v>
      </c>
      <c r="E34" s="47">
        <v>6683</v>
      </c>
      <c r="F34" s="47">
        <v>6683</v>
      </c>
      <c r="G34" s="255">
        <f t="shared" si="2"/>
        <v>6.6646470766433819E-3</v>
      </c>
      <c r="H34" s="48">
        <f t="shared" si="2"/>
        <v>5.5672585013541998E-3</v>
      </c>
      <c r="I34" s="48">
        <f t="shared" si="2"/>
        <v>0</v>
      </c>
      <c r="J34" s="48">
        <f t="shared" si="2"/>
        <v>0</v>
      </c>
    </row>
    <row r="35" spans="1:11">
      <c r="A35" s="264" t="s">
        <v>148</v>
      </c>
      <c r="B35" s="47">
        <v>655</v>
      </c>
      <c r="C35" s="47">
        <v>655</v>
      </c>
      <c r="D35" s="45">
        <v>761</v>
      </c>
      <c r="E35" s="47">
        <v>761</v>
      </c>
      <c r="F35" s="47">
        <v>547</v>
      </c>
      <c r="G35" s="255">
        <f t="shared" si="2"/>
        <v>0</v>
      </c>
      <c r="H35" s="48">
        <f t="shared" si="2"/>
        <v>0.16183206106870229</v>
      </c>
      <c r="I35" s="48">
        <f t="shared" si="2"/>
        <v>0</v>
      </c>
      <c r="J35" s="48">
        <f t="shared" si="2"/>
        <v>-0.2812089356110381</v>
      </c>
    </row>
    <row r="36" spans="1:11">
      <c r="A36" s="254" t="s">
        <v>145</v>
      </c>
      <c r="B36" s="47">
        <v>34729</v>
      </c>
      <c r="C36" s="47">
        <v>34923</v>
      </c>
      <c r="D36" s="45">
        <v>34596</v>
      </c>
      <c r="E36" s="47">
        <v>34989</v>
      </c>
      <c r="F36" s="47">
        <v>34131</v>
      </c>
      <c r="G36" s="255">
        <f t="shared" si="2"/>
        <v>5.5861095914078174E-3</v>
      </c>
      <c r="H36" s="48">
        <f t="shared" si="2"/>
        <v>-9.3634567477021147E-3</v>
      </c>
      <c r="I36" s="48">
        <f t="shared" si="2"/>
        <v>1.1359694762400174E-2</v>
      </c>
      <c r="J36" s="48">
        <f t="shared" si="2"/>
        <v>-2.4521992626253986E-2</v>
      </c>
    </row>
    <row r="37" spans="1:11" ht="48.75" customHeight="1">
      <c r="A37" s="341" t="s">
        <v>146</v>
      </c>
      <c r="B37" s="345"/>
      <c r="C37" s="345"/>
      <c r="D37" s="345"/>
      <c r="E37" s="345"/>
      <c r="F37" s="345"/>
      <c r="G37" s="345"/>
      <c r="H37" s="345"/>
      <c r="I37" s="345"/>
      <c r="J37" s="346"/>
    </row>
    <row r="39" spans="1:11">
      <c r="A39" s="333" t="s">
        <v>21</v>
      </c>
      <c r="B39" s="333"/>
      <c r="C39" s="333"/>
      <c r="D39" s="333"/>
      <c r="E39" s="333"/>
      <c r="F39" s="333"/>
      <c r="G39" s="333"/>
      <c r="H39" s="333"/>
      <c r="I39" s="333"/>
      <c r="J39" s="333"/>
    </row>
    <row r="40" spans="1:11" ht="48" customHeight="1">
      <c r="A40" s="320" t="s">
        <v>150</v>
      </c>
      <c r="B40" s="321"/>
      <c r="C40" s="321"/>
      <c r="D40" s="321"/>
      <c r="E40" s="321"/>
      <c r="F40" s="321"/>
      <c r="G40" s="321"/>
      <c r="H40" s="321"/>
      <c r="I40" s="321"/>
      <c r="J40" s="321"/>
    </row>
    <row r="41" spans="1:11" ht="21" customHeight="1">
      <c r="A41" s="153"/>
      <c r="B41" s="247" t="s">
        <v>35</v>
      </c>
      <c r="C41" s="247" t="s">
        <v>36</v>
      </c>
      <c r="D41" s="247" t="s">
        <v>37</v>
      </c>
      <c r="E41" s="247" t="s">
        <v>38</v>
      </c>
      <c r="F41" s="247" t="s">
        <v>39</v>
      </c>
      <c r="G41" s="249" t="s">
        <v>40</v>
      </c>
      <c r="H41" s="249" t="s">
        <v>41</v>
      </c>
      <c r="I41" s="249" t="s">
        <v>42</v>
      </c>
      <c r="J41" s="249" t="s">
        <v>43</v>
      </c>
      <c r="K41" s="17" t="s">
        <v>28</v>
      </c>
    </row>
    <row r="42" spans="1:11">
      <c r="A42" s="250" t="s">
        <v>138</v>
      </c>
      <c r="B42" s="261">
        <v>30360</v>
      </c>
      <c r="C42" s="260">
        <v>30255</v>
      </c>
      <c r="D42" s="261">
        <v>30886</v>
      </c>
      <c r="E42" s="260">
        <v>29681</v>
      </c>
      <c r="F42" s="260">
        <v>28475</v>
      </c>
      <c r="G42" s="262">
        <f t="shared" ref="G42:J47" si="3">C42/B42-1</f>
        <v>-3.4584980237154506E-3</v>
      </c>
      <c r="H42" s="263">
        <f t="shared" si="3"/>
        <v>2.0856056850107496E-2</v>
      </c>
      <c r="I42" s="263">
        <f t="shared" si="3"/>
        <v>-3.9014440199443112E-2</v>
      </c>
      <c r="J42" s="263">
        <f t="shared" si="3"/>
        <v>-4.0632054176072185E-2</v>
      </c>
    </row>
    <row r="43" spans="1:11">
      <c r="A43" s="254" t="s">
        <v>139</v>
      </c>
      <c r="B43" s="45">
        <v>17994</v>
      </c>
      <c r="C43" s="47">
        <v>17952</v>
      </c>
      <c r="D43" s="45">
        <v>18554</v>
      </c>
      <c r="E43" s="47">
        <v>17755</v>
      </c>
      <c r="F43" s="47">
        <v>17038</v>
      </c>
      <c r="G43" s="255">
        <f t="shared" si="3"/>
        <v>-2.3341113704568039E-3</v>
      </c>
      <c r="H43" s="48">
        <f t="shared" si="3"/>
        <v>3.3533868092691543E-2</v>
      </c>
      <c r="I43" s="48">
        <f t="shared" si="3"/>
        <v>-4.306349035248469E-2</v>
      </c>
      <c r="J43" s="48">
        <f t="shared" si="3"/>
        <v>-4.0382990706843147E-2</v>
      </c>
    </row>
    <row r="44" spans="1:11">
      <c r="A44" s="264" t="s">
        <v>151</v>
      </c>
      <c r="B44" s="45">
        <v>13394</v>
      </c>
      <c r="C44" s="47">
        <v>13398</v>
      </c>
      <c r="D44" s="45">
        <v>13865</v>
      </c>
      <c r="E44" s="47">
        <v>13215</v>
      </c>
      <c r="F44" s="47">
        <v>13551</v>
      </c>
      <c r="G44" s="255">
        <f t="shared" si="3"/>
        <v>2.9864118261913042E-4</v>
      </c>
      <c r="H44" s="48">
        <f t="shared" si="3"/>
        <v>3.485594864905206E-2</v>
      </c>
      <c r="I44" s="48">
        <f t="shared" si="3"/>
        <v>-4.6880634691669698E-2</v>
      </c>
      <c r="J44" s="48">
        <f t="shared" si="3"/>
        <v>2.5425652667423471E-2</v>
      </c>
    </row>
    <row r="45" spans="1:11" ht="15.75" customHeight="1">
      <c r="A45" s="264" t="s">
        <v>142</v>
      </c>
      <c r="B45" s="45">
        <v>3996</v>
      </c>
      <c r="C45" s="47">
        <v>3950</v>
      </c>
      <c r="D45" s="45">
        <v>4083</v>
      </c>
      <c r="E45" s="47">
        <v>4017</v>
      </c>
      <c r="F45" s="47">
        <v>3114</v>
      </c>
      <c r="G45" s="255">
        <f t="shared" si="3"/>
        <v>-1.151151151151153E-2</v>
      </c>
      <c r="H45" s="48">
        <f t="shared" si="3"/>
        <v>3.3670886075949369E-2</v>
      </c>
      <c r="I45" s="48">
        <f t="shared" si="3"/>
        <v>-1.6164584864070575E-2</v>
      </c>
      <c r="J45" s="48">
        <f t="shared" si="3"/>
        <v>-0.22479462285287533</v>
      </c>
    </row>
    <row r="46" spans="1:11">
      <c r="A46" s="264" t="s">
        <v>148</v>
      </c>
      <c r="B46" s="45">
        <v>604</v>
      </c>
      <c r="C46" s="47">
        <v>604</v>
      </c>
      <c r="D46" s="45">
        <v>606</v>
      </c>
      <c r="E46" s="47">
        <v>523</v>
      </c>
      <c r="F46" s="47">
        <v>373</v>
      </c>
      <c r="G46" s="255">
        <f t="shared" si="3"/>
        <v>0</v>
      </c>
      <c r="H46" s="48">
        <f t="shared" si="3"/>
        <v>3.3112582781456013E-3</v>
      </c>
      <c r="I46" s="48">
        <f t="shared" si="3"/>
        <v>-0.13696369636963701</v>
      </c>
      <c r="J46" s="48">
        <f t="shared" si="3"/>
        <v>-0.28680688336520077</v>
      </c>
    </row>
    <row r="47" spans="1:11">
      <c r="A47" s="254" t="s">
        <v>145</v>
      </c>
      <c r="B47" s="45">
        <v>12366</v>
      </c>
      <c r="C47" s="47">
        <v>12303</v>
      </c>
      <c r="D47" s="45">
        <v>12332</v>
      </c>
      <c r="E47" s="47">
        <v>11926</v>
      </c>
      <c r="F47" s="47">
        <v>11437</v>
      </c>
      <c r="G47" s="255">
        <f t="shared" si="3"/>
        <v>-5.0946142649199722E-3</v>
      </c>
      <c r="H47" s="48">
        <f t="shared" si="3"/>
        <v>2.3571486629276883E-3</v>
      </c>
      <c r="I47" s="48">
        <f t="shared" si="3"/>
        <v>-3.2922478105741115E-2</v>
      </c>
      <c r="J47" s="48">
        <f t="shared" si="3"/>
        <v>-4.1002850913969491E-2</v>
      </c>
    </row>
    <row r="48" spans="1:11" ht="47.25" customHeight="1">
      <c r="A48" s="341" t="s">
        <v>146</v>
      </c>
      <c r="B48" s="345"/>
      <c r="C48" s="345"/>
      <c r="D48" s="345"/>
      <c r="E48" s="345"/>
      <c r="F48" s="345"/>
      <c r="G48" s="345"/>
      <c r="H48" s="345"/>
      <c r="I48" s="345"/>
      <c r="J48" s="346"/>
    </row>
    <row r="50" spans="1:11">
      <c r="A50" s="333" t="s">
        <v>22</v>
      </c>
      <c r="B50" s="333"/>
      <c r="C50" s="333"/>
      <c r="D50" s="333"/>
      <c r="E50" s="333"/>
      <c r="F50" s="333"/>
      <c r="G50" s="333"/>
      <c r="H50" s="333"/>
      <c r="I50" s="333"/>
      <c r="J50" s="333"/>
    </row>
    <row r="51" spans="1:11" ht="42" customHeight="1">
      <c r="A51" s="320" t="s">
        <v>152</v>
      </c>
      <c r="B51" s="321"/>
      <c r="C51" s="321"/>
      <c r="D51" s="321"/>
      <c r="E51" s="321"/>
      <c r="F51" s="321"/>
      <c r="G51" s="321"/>
      <c r="H51" s="321"/>
      <c r="I51" s="321"/>
      <c r="J51" s="321"/>
    </row>
    <row r="52" spans="1:11" ht="21" customHeight="1">
      <c r="A52" s="153"/>
      <c r="B52" s="153" t="s">
        <v>35</v>
      </c>
      <c r="C52" s="247" t="s">
        <v>36</v>
      </c>
      <c r="D52" s="247" t="s">
        <v>37</v>
      </c>
      <c r="E52" s="247" t="s">
        <v>38</v>
      </c>
      <c r="F52" s="247" t="s">
        <v>39</v>
      </c>
      <c r="G52" s="249" t="s">
        <v>40</v>
      </c>
      <c r="H52" s="249" t="s">
        <v>41</v>
      </c>
      <c r="I52" s="249" t="s">
        <v>42</v>
      </c>
      <c r="J52" s="249" t="s">
        <v>43</v>
      </c>
      <c r="K52" s="17" t="s">
        <v>28</v>
      </c>
    </row>
    <row r="53" spans="1:11">
      <c r="A53" s="250" t="s">
        <v>138</v>
      </c>
      <c r="B53" s="251">
        <v>2709</v>
      </c>
      <c r="C53" s="260">
        <v>2629</v>
      </c>
      <c r="D53" s="261">
        <v>2658</v>
      </c>
      <c r="E53" s="260">
        <v>2788</v>
      </c>
      <c r="F53" s="260">
        <v>2504</v>
      </c>
      <c r="G53" s="262">
        <f t="shared" ref="G53:J58" si="4">C53/B53-1</f>
        <v>-2.9531192321889943E-2</v>
      </c>
      <c r="H53" s="263">
        <f t="shared" si="4"/>
        <v>1.1030810193990215E-2</v>
      </c>
      <c r="I53" s="263">
        <f t="shared" si="4"/>
        <v>4.8908954100827629E-2</v>
      </c>
      <c r="J53" s="263">
        <f t="shared" si="4"/>
        <v>-0.10186513629842175</v>
      </c>
    </row>
    <row r="54" spans="1:11">
      <c r="A54" s="254" t="s">
        <v>139</v>
      </c>
      <c r="B54" s="47">
        <v>2709</v>
      </c>
      <c r="C54" s="47">
        <v>2629</v>
      </c>
      <c r="D54" s="45">
        <v>2658</v>
      </c>
      <c r="E54" s="47">
        <v>2788</v>
      </c>
      <c r="F54" s="47">
        <v>2504</v>
      </c>
      <c r="G54" s="255">
        <f t="shared" si="4"/>
        <v>-2.9531192321889943E-2</v>
      </c>
      <c r="H54" s="48">
        <f t="shared" si="4"/>
        <v>1.1030810193990215E-2</v>
      </c>
      <c r="I54" s="48">
        <f t="shared" si="4"/>
        <v>4.8908954100827629E-2</v>
      </c>
      <c r="J54" s="48">
        <f t="shared" si="4"/>
        <v>-0.10186513629842175</v>
      </c>
    </row>
    <row r="55" spans="1:11">
      <c r="A55" s="264" t="s">
        <v>151</v>
      </c>
      <c r="B55" s="47">
        <v>933</v>
      </c>
      <c r="C55" s="47">
        <v>933</v>
      </c>
      <c r="D55" s="45">
        <v>928</v>
      </c>
      <c r="E55" s="47">
        <v>1050</v>
      </c>
      <c r="F55" s="47">
        <v>1050</v>
      </c>
      <c r="G55" s="255">
        <f t="shared" si="4"/>
        <v>0</v>
      </c>
      <c r="H55" s="48">
        <f t="shared" si="4"/>
        <v>-5.3590568060021271E-3</v>
      </c>
      <c r="I55" s="48">
        <f t="shared" si="4"/>
        <v>0.13146551724137923</v>
      </c>
      <c r="J55" s="48">
        <f t="shared" si="4"/>
        <v>0</v>
      </c>
    </row>
    <row r="56" spans="1:11">
      <c r="A56" s="264" t="s">
        <v>142</v>
      </c>
      <c r="B56" s="47">
        <v>646</v>
      </c>
      <c r="C56" s="47">
        <v>566</v>
      </c>
      <c r="D56" s="45">
        <v>580</v>
      </c>
      <c r="E56" s="47">
        <v>580</v>
      </c>
      <c r="F56" s="47">
        <v>580</v>
      </c>
      <c r="G56" s="255">
        <f t="shared" si="4"/>
        <v>-0.12383900928792568</v>
      </c>
      <c r="H56" s="48">
        <f t="shared" si="4"/>
        <v>2.4734982332155431E-2</v>
      </c>
      <c r="I56" s="48">
        <f t="shared" si="4"/>
        <v>0</v>
      </c>
      <c r="J56" s="48">
        <f t="shared" si="4"/>
        <v>0</v>
      </c>
    </row>
    <row r="57" spans="1:11">
      <c r="A57" s="264" t="s">
        <v>143</v>
      </c>
      <c r="B57" s="47">
        <v>872</v>
      </c>
      <c r="C57" s="47">
        <v>872</v>
      </c>
      <c r="D57" s="45">
        <v>872</v>
      </c>
      <c r="E57" s="47">
        <v>872</v>
      </c>
      <c r="F57" s="47">
        <v>674</v>
      </c>
      <c r="G57" s="255">
        <f t="shared" si="4"/>
        <v>0</v>
      </c>
      <c r="H57" s="48">
        <f t="shared" si="4"/>
        <v>0</v>
      </c>
      <c r="I57" s="48">
        <f t="shared" si="4"/>
        <v>0</v>
      </c>
      <c r="J57" s="48">
        <f t="shared" si="4"/>
        <v>-0.22706422018348627</v>
      </c>
    </row>
    <row r="58" spans="1:11">
      <c r="A58" s="264" t="s">
        <v>144</v>
      </c>
      <c r="B58" s="47">
        <v>258</v>
      </c>
      <c r="C58" s="47">
        <v>258</v>
      </c>
      <c r="D58" s="45">
        <v>278</v>
      </c>
      <c r="E58" s="47">
        <v>286</v>
      </c>
      <c r="F58" s="47">
        <v>200</v>
      </c>
      <c r="G58" s="255">
        <f t="shared" si="4"/>
        <v>0</v>
      </c>
      <c r="H58" s="48">
        <f t="shared" si="4"/>
        <v>7.7519379844961156E-2</v>
      </c>
      <c r="I58" s="48">
        <f t="shared" si="4"/>
        <v>2.877697841726623E-2</v>
      </c>
      <c r="J58" s="48">
        <f t="shared" si="4"/>
        <v>-0.30069930069930073</v>
      </c>
    </row>
    <row r="59" spans="1:11" ht="53.25" customHeight="1">
      <c r="A59" s="342" t="s">
        <v>146</v>
      </c>
      <c r="B59" s="343"/>
      <c r="C59" s="343"/>
      <c r="D59" s="343"/>
      <c r="E59" s="343"/>
      <c r="F59" s="343"/>
      <c r="G59" s="343"/>
      <c r="H59" s="343"/>
      <c r="I59" s="343"/>
      <c r="J59" s="344"/>
    </row>
  </sheetData>
  <mergeCells count="15">
    <mergeCell ref="A25:J25"/>
    <mergeCell ref="A2:J2"/>
    <mergeCell ref="A3:J3"/>
    <mergeCell ref="A13:J13"/>
    <mergeCell ref="A15:J15"/>
    <mergeCell ref="A16:J16"/>
    <mergeCell ref="A50:J50"/>
    <mergeCell ref="A51:J51"/>
    <mergeCell ref="A59:J59"/>
    <mergeCell ref="A27:J27"/>
    <mergeCell ref="A28:J28"/>
    <mergeCell ref="A37:J37"/>
    <mergeCell ref="A39:J39"/>
    <mergeCell ref="A40:J40"/>
    <mergeCell ref="A48:J48"/>
  </mergeCells>
  <hyperlinks>
    <hyperlink ref="K4" location="'indice Serie Anual'!A1" tooltip="REGRESAR AL ÍNDICE" display="INDICE"/>
    <hyperlink ref="K17" location="'indice Serie Anual'!A1" tooltip="REGRESAR AL ÍNDICE" display="INDICE"/>
    <hyperlink ref="K29" location="'indice Serie Anual'!A1" tooltip="REGRESAR AL ÍNDICE" display="INDICE"/>
    <hyperlink ref="K41" location="'indice Serie Anual'!A1" tooltip="REGRESAR AL ÍNDICE" display="INDICE"/>
    <hyperlink ref="K52" location="'indice Serie Anual'!A1" tooltip="REGRESAR AL ÍNDICE" display="INDICE"/>
  </hyperlinks>
  <pageMargins left="0.78740157480314965" right="0.78740157480314965" top="0.98425196850393704" bottom="0.98425196850393704" header="0" footer="0"/>
  <pageSetup paperSize="9" scale="60" orientation="landscape" r:id="rId1"/>
  <headerFooter alignWithMargins="0"/>
  <rowBreaks count="1" manualBreakCount="1">
    <brk id="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showGridLines="0" showRowColHeaders="0" zoomScaleNormal="100" workbookViewId="0">
      <selection sqref="A1:P1"/>
    </sheetView>
  </sheetViews>
  <sheetFormatPr baseColWidth="10" defaultRowHeight="12.75"/>
  <cols>
    <col min="2" max="2" width="12.28515625" bestFit="1" customWidth="1"/>
    <col min="5" max="5" width="12.28515625" bestFit="1" customWidth="1"/>
    <col min="8" max="8" width="12.28515625" bestFit="1" customWidth="1"/>
    <col min="11" max="11" width="12.28515625" bestFit="1" customWidth="1"/>
    <col min="14" max="14" width="12.28515625" bestFit="1" customWidth="1"/>
  </cols>
  <sheetData>
    <row r="1" spans="1:16" ht="25.5" customHeight="1">
      <c r="A1" s="320" t="s">
        <v>153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>
      <c r="A2" s="18"/>
      <c r="B2" s="322" t="s">
        <v>18</v>
      </c>
      <c r="C2" s="322"/>
      <c r="D2" s="322"/>
      <c r="E2" s="322" t="s">
        <v>19</v>
      </c>
      <c r="F2" s="322"/>
      <c r="G2" s="322"/>
      <c r="H2" s="322" t="s">
        <v>20</v>
      </c>
      <c r="I2" s="322"/>
      <c r="J2" s="322"/>
      <c r="K2" s="322" t="s">
        <v>21</v>
      </c>
      <c r="L2" s="322"/>
      <c r="M2" s="322"/>
      <c r="N2" s="322" t="s">
        <v>22</v>
      </c>
      <c r="O2" s="322"/>
      <c r="P2" s="322"/>
    </row>
    <row r="3" spans="1:16">
      <c r="A3" s="18"/>
      <c r="B3" s="18" t="s">
        <v>154</v>
      </c>
      <c r="C3" s="18" t="s">
        <v>155</v>
      </c>
      <c r="D3" s="18" t="s">
        <v>25</v>
      </c>
      <c r="E3" s="18" t="s">
        <v>154</v>
      </c>
      <c r="F3" s="18" t="s">
        <v>155</v>
      </c>
      <c r="G3" s="18" t="s">
        <v>25</v>
      </c>
      <c r="H3" s="18" t="s">
        <v>154</v>
      </c>
      <c r="I3" s="18" t="s">
        <v>155</v>
      </c>
      <c r="J3" s="18" t="s">
        <v>25</v>
      </c>
      <c r="K3" s="18" t="s">
        <v>154</v>
      </c>
      <c r="L3" s="18" t="s">
        <v>155</v>
      </c>
      <c r="M3" s="18" t="s">
        <v>25</v>
      </c>
      <c r="N3" s="18" t="s">
        <v>154</v>
      </c>
      <c r="O3" s="18" t="s">
        <v>155</v>
      </c>
      <c r="P3" s="18" t="s">
        <v>25</v>
      </c>
    </row>
    <row r="4" spans="1:16" hidden="1">
      <c r="A4">
        <v>1999</v>
      </c>
    </row>
    <row r="5" spans="1:16" hidden="1">
      <c r="A5">
        <v>2000</v>
      </c>
    </row>
    <row r="6" spans="1:16" hidden="1">
      <c r="A6">
        <v>2001</v>
      </c>
    </row>
    <row r="7" spans="1:16" hidden="1">
      <c r="A7">
        <v>2002</v>
      </c>
    </row>
    <row r="8" spans="1:16" hidden="1">
      <c r="A8">
        <v>2003</v>
      </c>
    </row>
    <row r="9" spans="1:16" hidden="1">
      <c r="A9">
        <v>2004</v>
      </c>
    </row>
    <row r="10" spans="1:16">
      <c r="A10" s="171">
        <v>2005</v>
      </c>
      <c r="B10" s="265">
        <v>129910</v>
      </c>
      <c r="C10" s="265">
        <v>26428</v>
      </c>
      <c r="D10" s="266">
        <f>SUM(B10:C10)</f>
        <v>156338</v>
      </c>
      <c r="E10" s="84">
        <v>45949</v>
      </c>
      <c r="F10" s="84">
        <v>10301</v>
      </c>
      <c r="G10" s="84">
        <f>SUM(E10:F10)</f>
        <v>56250</v>
      </c>
      <c r="H10" s="85">
        <v>39559</v>
      </c>
      <c r="I10" s="84">
        <v>2339</v>
      </c>
      <c r="J10" s="85">
        <f>SUM(H10:I10)</f>
        <v>41898</v>
      </c>
      <c r="K10" s="84">
        <v>24414</v>
      </c>
      <c r="L10" s="85">
        <v>661</v>
      </c>
      <c r="M10" s="84">
        <f>SUM(K10:L10)</f>
        <v>25075</v>
      </c>
      <c r="N10" s="85">
        <v>2681</v>
      </c>
      <c r="O10" s="84">
        <v>545</v>
      </c>
      <c r="P10" s="267">
        <f>SUM(N10:O10)</f>
        <v>3226</v>
      </c>
    </row>
    <row r="11" spans="1:16">
      <c r="A11" s="171">
        <v>2006</v>
      </c>
      <c r="B11" s="265">
        <v>130121</v>
      </c>
      <c r="C11" s="265">
        <v>25201</v>
      </c>
      <c r="D11" s="266">
        <v>155322</v>
      </c>
      <c r="E11" s="84">
        <v>45582</v>
      </c>
      <c r="F11" s="84">
        <v>9783</v>
      </c>
      <c r="G11" s="84">
        <v>55365</v>
      </c>
      <c r="H11" s="85">
        <v>39008</v>
      </c>
      <c r="I11" s="84">
        <v>2262</v>
      </c>
      <c r="J11" s="85">
        <v>41270</v>
      </c>
      <c r="K11" s="84">
        <v>24222</v>
      </c>
      <c r="L11" s="85">
        <v>1121</v>
      </c>
      <c r="M11" s="84">
        <v>25343</v>
      </c>
      <c r="N11" s="85">
        <v>2648</v>
      </c>
      <c r="O11" s="84">
        <v>545</v>
      </c>
      <c r="P11" s="267">
        <v>3193</v>
      </c>
    </row>
    <row r="12" spans="1:16">
      <c r="A12" s="171">
        <v>2007</v>
      </c>
      <c r="B12" s="265">
        <v>132826</v>
      </c>
      <c r="C12" s="265">
        <v>20855</v>
      </c>
      <c r="D12" s="266">
        <v>153681</v>
      </c>
      <c r="E12" s="84">
        <v>47928</v>
      </c>
      <c r="F12" s="84">
        <v>7024</v>
      </c>
      <c r="G12" s="84">
        <v>54952</v>
      </c>
      <c r="H12" s="85">
        <v>39706</v>
      </c>
      <c r="I12" s="84">
        <v>1180</v>
      </c>
      <c r="J12" s="85">
        <v>40886</v>
      </c>
      <c r="K12" s="84">
        <v>23811</v>
      </c>
      <c r="L12" s="85">
        <v>830</v>
      </c>
      <c r="M12" s="84">
        <v>24641</v>
      </c>
      <c r="N12" s="85">
        <v>2751</v>
      </c>
      <c r="O12" s="84">
        <v>436</v>
      </c>
      <c r="P12" s="267">
        <v>3187</v>
      </c>
    </row>
    <row r="13" spans="1:16">
      <c r="A13" s="171">
        <v>2008</v>
      </c>
      <c r="B13" s="265">
        <v>132438</v>
      </c>
      <c r="C13" s="265">
        <v>18286</v>
      </c>
      <c r="D13" s="266">
        <v>150724</v>
      </c>
      <c r="E13" s="84">
        <v>46297</v>
      </c>
      <c r="F13" s="84">
        <v>6300</v>
      </c>
      <c r="G13" s="84">
        <v>52597</v>
      </c>
      <c r="H13" s="85">
        <v>40259</v>
      </c>
      <c r="I13" s="84">
        <v>338</v>
      </c>
      <c r="J13" s="85">
        <v>40597</v>
      </c>
      <c r="K13" s="84">
        <v>23165</v>
      </c>
      <c r="L13" s="85">
        <v>830</v>
      </c>
      <c r="M13" s="84">
        <v>23995</v>
      </c>
      <c r="N13" s="85">
        <v>2799</v>
      </c>
      <c r="O13" s="84">
        <v>386</v>
      </c>
      <c r="P13" s="267">
        <v>3185</v>
      </c>
    </row>
    <row r="14" spans="1:16">
      <c r="A14" s="171">
        <v>2009</v>
      </c>
      <c r="B14" s="265">
        <v>134419</v>
      </c>
      <c r="C14" s="265">
        <v>15817</v>
      </c>
      <c r="D14" s="266">
        <f>SUM(B14:C14)</f>
        <v>150236</v>
      </c>
      <c r="E14" s="84">
        <v>47331</v>
      </c>
      <c r="F14" s="84">
        <v>5201</v>
      </c>
      <c r="G14" s="84">
        <f>SUM(E14:F14)</f>
        <v>52532</v>
      </c>
      <c r="H14" s="85">
        <v>39584</v>
      </c>
      <c r="I14" s="84">
        <v>338</v>
      </c>
      <c r="J14" s="85">
        <f>SUM(H14:I14)</f>
        <v>39922</v>
      </c>
      <c r="K14" s="84">
        <v>23625</v>
      </c>
      <c r="L14" s="85">
        <v>781</v>
      </c>
      <c r="M14" s="84">
        <f>SUM(K14:L14)</f>
        <v>24406</v>
      </c>
      <c r="N14" s="85">
        <v>2799</v>
      </c>
      <c r="O14" s="84">
        <v>348</v>
      </c>
      <c r="P14" s="267">
        <f>SUM(N14:O14)</f>
        <v>3147</v>
      </c>
    </row>
    <row r="15" spans="1:16" ht="12.75" customHeight="1">
      <c r="A15" s="317" t="s">
        <v>156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</row>
    <row r="18" spans="1:16">
      <c r="A18" s="17" t="s">
        <v>28</v>
      </c>
    </row>
    <row r="20" spans="1:16" ht="28.5" customHeight="1">
      <c r="A20" s="320" t="s">
        <v>157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</row>
    <row r="21" spans="1:16">
      <c r="A21" s="18"/>
      <c r="B21" s="322" t="s">
        <v>18</v>
      </c>
      <c r="C21" s="322"/>
      <c r="D21" s="322"/>
      <c r="E21" s="322" t="s">
        <v>19</v>
      </c>
      <c r="F21" s="322"/>
      <c r="G21" s="322"/>
      <c r="H21" s="322" t="s">
        <v>20</v>
      </c>
      <c r="I21" s="322"/>
      <c r="J21" s="322"/>
      <c r="K21" s="322" t="s">
        <v>21</v>
      </c>
      <c r="L21" s="322"/>
      <c r="M21" s="322"/>
      <c r="N21" s="322" t="s">
        <v>22</v>
      </c>
      <c r="O21" s="322"/>
      <c r="P21" s="322"/>
    </row>
    <row r="22" spans="1:16">
      <c r="A22" s="18"/>
      <c r="B22" s="18" t="s">
        <v>154</v>
      </c>
      <c r="C22" s="18" t="s">
        <v>155</v>
      </c>
      <c r="D22" s="18" t="s">
        <v>25</v>
      </c>
      <c r="E22" s="18" t="s">
        <v>154</v>
      </c>
      <c r="F22" s="18" t="s">
        <v>155</v>
      </c>
      <c r="G22" s="18" t="s">
        <v>25</v>
      </c>
      <c r="H22" s="18" t="s">
        <v>154</v>
      </c>
      <c r="I22" s="18" t="s">
        <v>155</v>
      </c>
      <c r="J22" s="18" t="s">
        <v>25</v>
      </c>
      <c r="K22" s="18" t="s">
        <v>154</v>
      </c>
      <c r="L22" s="18" t="s">
        <v>155</v>
      </c>
      <c r="M22" s="18" t="s">
        <v>25</v>
      </c>
      <c r="N22" s="18" t="s">
        <v>154</v>
      </c>
      <c r="O22" s="18" t="s">
        <v>155</v>
      </c>
      <c r="P22" s="18" t="s">
        <v>25</v>
      </c>
    </row>
    <row r="23" spans="1:16" hidden="1">
      <c r="A23">
        <v>1999</v>
      </c>
    </row>
    <row r="24" spans="1:16" hidden="1">
      <c r="A24">
        <v>2000</v>
      </c>
    </row>
    <row r="25" spans="1:16" hidden="1">
      <c r="A25">
        <v>2001</v>
      </c>
    </row>
    <row r="26" spans="1:16" hidden="1">
      <c r="A26">
        <v>2002</v>
      </c>
    </row>
    <row r="27" spans="1:16" hidden="1">
      <c r="A27">
        <v>2003</v>
      </c>
    </row>
    <row r="28" spans="1:16" hidden="1">
      <c r="A28">
        <v>2004</v>
      </c>
    </row>
    <row r="29" spans="1:16">
      <c r="A29" s="166">
        <v>2005</v>
      </c>
      <c r="B29" s="14" t="s">
        <v>26</v>
      </c>
      <c r="C29" s="14" t="s">
        <v>26</v>
      </c>
      <c r="D29" s="14" t="s">
        <v>26</v>
      </c>
      <c r="E29" s="14" t="s">
        <v>26</v>
      </c>
      <c r="F29" s="14" t="s">
        <v>26</v>
      </c>
      <c r="G29" s="14" t="s">
        <v>26</v>
      </c>
      <c r="H29" s="14" t="s">
        <v>26</v>
      </c>
      <c r="I29" s="14" t="s">
        <v>26</v>
      </c>
      <c r="J29" s="14" t="s">
        <v>26</v>
      </c>
      <c r="K29" s="14" t="s">
        <v>26</v>
      </c>
      <c r="L29" s="14" t="s">
        <v>26</v>
      </c>
      <c r="M29" s="14" t="s">
        <v>26</v>
      </c>
      <c r="N29" s="14" t="s">
        <v>26</v>
      </c>
      <c r="O29" s="14" t="s">
        <v>26</v>
      </c>
      <c r="P29" s="14" t="s">
        <v>26</v>
      </c>
    </row>
    <row r="30" spans="1:16">
      <c r="A30" s="171">
        <v>2006</v>
      </c>
      <c r="B30" s="19">
        <f t="shared" ref="B30:P33" si="0">B11/B10-1</f>
        <v>1.6242013701792679E-3</v>
      </c>
      <c r="C30" s="19">
        <f t="shared" si="0"/>
        <v>-4.6428030876343285E-2</v>
      </c>
      <c r="D30" s="19">
        <f t="shared" si="0"/>
        <v>-6.4987399096828602E-3</v>
      </c>
      <c r="E30" s="19">
        <f t="shared" si="0"/>
        <v>-7.9871161505147281E-3</v>
      </c>
      <c r="F30" s="19">
        <f t="shared" si="0"/>
        <v>-5.0286379963110361E-2</v>
      </c>
      <c r="G30" s="19">
        <f t="shared" si="0"/>
        <v>-1.5733333333333377E-2</v>
      </c>
      <c r="H30" s="19">
        <f t="shared" si="0"/>
        <v>-1.3928562400465139E-2</v>
      </c>
      <c r="I30" s="19">
        <f t="shared" si="0"/>
        <v>-3.2920051303976017E-2</v>
      </c>
      <c r="J30" s="19">
        <f t="shared" si="0"/>
        <v>-1.4988782280777158E-2</v>
      </c>
      <c r="K30" s="19">
        <f t="shared" si="0"/>
        <v>-7.8643401327107565E-3</v>
      </c>
      <c r="L30" s="19">
        <f t="shared" si="0"/>
        <v>0.69591527987897117</v>
      </c>
      <c r="M30" s="19">
        <f t="shared" si="0"/>
        <v>1.0687936191425829E-2</v>
      </c>
      <c r="N30" s="19">
        <f t="shared" si="0"/>
        <v>-1.2308839985080144E-2</v>
      </c>
      <c r="O30" s="19">
        <f t="shared" si="0"/>
        <v>0</v>
      </c>
      <c r="P30" s="19">
        <f t="shared" si="0"/>
        <v>-1.0229386236825788E-2</v>
      </c>
    </row>
    <row r="31" spans="1:16">
      <c r="A31" s="171">
        <v>2007</v>
      </c>
      <c r="B31" s="19">
        <f t="shared" si="0"/>
        <v>2.0788343157522648E-2</v>
      </c>
      <c r="C31" s="19">
        <f t="shared" si="0"/>
        <v>-0.17245347406848932</v>
      </c>
      <c r="D31" s="19">
        <f t="shared" si="0"/>
        <v>-1.0565148530150226E-2</v>
      </c>
      <c r="E31" s="19">
        <f t="shared" si="0"/>
        <v>5.1467684612346964E-2</v>
      </c>
      <c r="F31" s="19">
        <f t="shared" si="0"/>
        <v>-0.28201983031789835</v>
      </c>
      <c r="G31" s="19">
        <f t="shared" si="0"/>
        <v>-7.4595863812878527E-3</v>
      </c>
      <c r="H31" s="19">
        <f t="shared" si="0"/>
        <v>1.7893765381460147E-2</v>
      </c>
      <c r="I31" s="19">
        <f t="shared" si="0"/>
        <v>-0.47833775419982316</v>
      </c>
      <c r="J31" s="19">
        <f t="shared" si="0"/>
        <v>-9.3045795977707568E-3</v>
      </c>
      <c r="K31" s="19">
        <f t="shared" si="0"/>
        <v>-1.6968045578399815E-2</v>
      </c>
      <c r="L31" s="19">
        <f t="shared" si="0"/>
        <v>-0.25958965209634255</v>
      </c>
      <c r="M31" s="19">
        <f t="shared" si="0"/>
        <v>-2.7699956595509612E-2</v>
      </c>
      <c r="N31" s="19">
        <f t="shared" si="0"/>
        <v>3.8897280966767367E-2</v>
      </c>
      <c r="O31" s="19">
        <f t="shared" si="0"/>
        <v>-0.19999999999999996</v>
      </c>
      <c r="P31" s="19">
        <f t="shared" si="0"/>
        <v>-1.8791105543376485E-3</v>
      </c>
    </row>
    <row r="32" spans="1:16">
      <c r="A32" s="171">
        <v>2008</v>
      </c>
      <c r="B32" s="19">
        <f t="shared" si="0"/>
        <v>-2.9211148419736599E-3</v>
      </c>
      <c r="C32" s="19">
        <f t="shared" si="0"/>
        <v>-0.12318388875569408</v>
      </c>
      <c r="D32" s="19">
        <f t="shared" si="0"/>
        <v>-1.9241155380300801E-2</v>
      </c>
      <c r="E32" s="19">
        <f t="shared" si="0"/>
        <v>-3.4030211984643621E-2</v>
      </c>
      <c r="F32" s="19">
        <f t="shared" si="0"/>
        <v>-0.10307517084282458</v>
      </c>
      <c r="G32" s="19">
        <f t="shared" si="0"/>
        <v>-4.2855583054301927E-2</v>
      </c>
      <c r="H32" s="19">
        <f t="shared" si="0"/>
        <v>1.3927366141137432E-2</v>
      </c>
      <c r="I32" s="19">
        <f t="shared" si="0"/>
        <v>-0.71355932203389827</v>
      </c>
      <c r="J32" s="19">
        <f t="shared" si="0"/>
        <v>-7.0684341828498587E-3</v>
      </c>
      <c r="K32" s="19">
        <f t="shared" si="0"/>
        <v>-2.7130317920288971E-2</v>
      </c>
      <c r="L32" s="19">
        <f t="shared" si="0"/>
        <v>0</v>
      </c>
      <c r="M32" s="19">
        <f t="shared" si="0"/>
        <v>-2.6216468487480271E-2</v>
      </c>
      <c r="N32" s="19">
        <f t="shared" si="0"/>
        <v>1.7448200654307522E-2</v>
      </c>
      <c r="O32" s="19">
        <f t="shared" si="0"/>
        <v>-0.11467889908256879</v>
      </c>
      <c r="P32" s="19">
        <f t="shared" si="0"/>
        <v>-6.275494195168152E-4</v>
      </c>
    </row>
    <row r="33" spans="1:16">
      <c r="A33" s="177">
        <v>2009</v>
      </c>
      <c r="B33" s="28">
        <f t="shared" si="0"/>
        <v>1.4957942584454598E-2</v>
      </c>
      <c r="C33" s="28">
        <f t="shared" si="0"/>
        <v>-0.13502132779175324</v>
      </c>
      <c r="D33" s="28">
        <f t="shared" si="0"/>
        <v>-3.2377060056792972E-3</v>
      </c>
      <c r="E33" s="28">
        <f t="shared" si="0"/>
        <v>2.2334060522280152E-2</v>
      </c>
      <c r="F33" s="28">
        <f t="shared" si="0"/>
        <v>-0.1744444444444444</v>
      </c>
      <c r="G33" s="28">
        <f t="shared" si="0"/>
        <v>-1.235811928437025E-3</v>
      </c>
      <c r="H33" s="28">
        <f t="shared" si="0"/>
        <v>-1.6766437318363581E-2</v>
      </c>
      <c r="I33" s="28">
        <f t="shared" si="0"/>
        <v>0</v>
      </c>
      <c r="J33" s="28">
        <f t="shared" si="0"/>
        <v>-1.6626844348104575E-2</v>
      </c>
      <c r="K33" s="28">
        <f t="shared" si="0"/>
        <v>1.9857543708180492E-2</v>
      </c>
      <c r="L33" s="28">
        <f t="shared" si="0"/>
        <v>-5.9036144578313299E-2</v>
      </c>
      <c r="M33" s="28">
        <f t="shared" si="0"/>
        <v>1.7128568451760806E-2</v>
      </c>
      <c r="N33" s="28">
        <f t="shared" si="0"/>
        <v>0</v>
      </c>
      <c r="O33" s="28">
        <f t="shared" si="0"/>
        <v>-9.8445595854922296E-2</v>
      </c>
      <c r="P33" s="28">
        <f t="shared" si="0"/>
        <v>-1.1930926216640492E-2</v>
      </c>
    </row>
    <row r="34" spans="1:16">
      <c r="A34" s="317" t="s">
        <v>156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9"/>
    </row>
    <row r="37" spans="1:16">
      <c r="A37" s="17" t="s">
        <v>28</v>
      </c>
    </row>
    <row r="39" spans="1:16" ht="16.5" customHeight="1">
      <c r="A39" s="320" t="s">
        <v>158</v>
      </c>
      <c r="B39" s="321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</row>
    <row r="40" spans="1:16">
      <c r="A40" s="18"/>
      <c r="B40" s="322" t="s">
        <v>18</v>
      </c>
      <c r="C40" s="322"/>
      <c r="D40" s="322"/>
      <c r="E40" s="322" t="s">
        <v>19</v>
      </c>
      <c r="F40" s="322"/>
      <c r="G40" s="322"/>
      <c r="H40" s="322" t="s">
        <v>20</v>
      </c>
      <c r="I40" s="322"/>
      <c r="J40" s="322"/>
      <c r="K40" s="322" t="s">
        <v>21</v>
      </c>
      <c r="L40" s="322"/>
      <c r="M40" s="322"/>
      <c r="N40" s="322" t="s">
        <v>22</v>
      </c>
      <c r="O40" s="322"/>
      <c r="P40" s="322"/>
    </row>
    <row r="41" spans="1:16">
      <c r="A41" s="18"/>
      <c r="B41" s="18" t="s">
        <v>154</v>
      </c>
      <c r="C41" s="18" t="s">
        <v>155</v>
      </c>
      <c r="D41" s="18" t="s">
        <v>25</v>
      </c>
      <c r="E41" s="18" t="s">
        <v>154</v>
      </c>
      <c r="F41" s="18" t="s">
        <v>155</v>
      </c>
      <c r="G41" s="18" t="s">
        <v>25</v>
      </c>
      <c r="H41" s="18" t="s">
        <v>154</v>
      </c>
      <c r="I41" s="18" t="s">
        <v>155</v>
      </c>
      <c r="J41" s="18" t="s">
        <v>25</v>
      </c>
      <c r="K41" s="18" t="s">
        <v>154</v>
      </c>
      <c r="L41" s="18" t="s">
        <v>155</v>
      </c>
      <c r="M41" s="18" t="s">
        <v>25</v>
      </c>
      <c r="N41" s="18" t="s">
        <v>154</v>
      </c>
      <c r="O41" s="18" t="s">
        <v>155</v>
      </c>
      <c r="P41" s="18" t="s">
        <v>25</v>
      </c>
    </row>
    <row r="42" spans="1:16" hidden="1">
      <c r="A42">
        <v>1999</v>
      </c>
    </row>
    <row r="43" spans="1:16" hidden="1">
      <c r="A43">
        <v>2000</v>
      </c>
    </row>
    <row r="44" spans="1:16" hidden="1">
      <c r="A44">
        <v>2001</v>
      </c>
    </row>
    <row r="45" spans="1:16" hidden="1">
      <c r="A45">
        <v>2002</v>
      </c>
    </row>
    <row r="46" spans="1:16" hidden="1">
      <c r="A46">
        <v>2003</v>
      </c>
    </row>
    <row r="47" spans="1:16" hidden="1">
      <c r="A47">
        <v>2004</v>
      </c>
    </row>
    <row r="48" spans="1:16">
      <c r="A48" s="166">
        <v>2005</v>
      </c>
      <c r="B48" s="20">
        <f>B10/$B$10</f>
        <v>1</v>
      </c>
      <c r="C48" s="20">
        <f>C10/$C$10</f>
        <v>1</v>
      </c>
      <c r="D48" s="20">
        <f>D10/$D$10</f>
        <v>1</v>
      </c>
      <c r="E48" s="20">
        <f>E10/$B$10</f>
        <v>0.35369871449465012</v>
      </c>
      <c r="F48" s="20">
        <f>F10/$C$10</f>
        <v>0.38977599515665201</v>
      </c>
      <c r="G48" s="20">
        <f>G10/$D$10</f>
        <v>0.35979736212565083</v>
      </c>
      <c r="H48" s="20">
        <f>H10/$B$10</f>
        <v>0.30451081517973982</v>
      </c>
      <c r="I48" s="20">
        <f>I10/$C$10</f>
        <v>8.8504616316028462E-2</v>
      </c>
      <c r="J48" s="20">
        <f>J10/$D$10</f>
        <v>0.26799626450383146</v>
      </c>
      <c r="K48" s="20">
        <f>K10/$B$10</f>
        <v>0.18793010545762451</v>
      </c>
      <c r="L48" s="20">
        <f>L10/$C$10</f>
        <v>2.5011351596791281E-2</v>
      </c>
      <c r="M48" s="20">
        <f>M10/$D$10</f>
        <v>0.160389668538679</v>
      </c>
      <c r="N48" s="20">
        <f>N10/$B$10</f>
        <v>2.0637364329150951E-2</v>
      </c>
      <c r="O48" s="20">
        <f>O10/$C$10</f>
        <v>2.0622067504162251E-2</v>
      </c>
      <c r="P48" s="20">
        <f>P10/$D$10</f>
        <v>2.0634778492752883E-2</v>
      </c>
    </row>
    <row r="49" spans="1:16">
      <c r="A49" s="171">
        <v>2006</v>
      </c>
      <c r="B49" s="19">
        <f>B11/$B$11</f>
        <v>1</v>
      </c>
      <c r="C49" s="19">
        <f>C11/$C$11</f>
        <v>1</v>
      </c>
      <c r="D49" s="19">
        <f>D11/$D$11</f>
        <v>1</v>
      </c>
      <c r="E49" s="19">
        <f>E11/$B$11</f>
        <v>0.35030471637937</v>
      </c>
      <c r="F49" s="19">
        <f>F11/$C$11</f>
        <v>0.38819888099678584</v>
      </c>
      <c r="G49" s="19">
        <f>G11/$D$11</f>
        <v>0.35645304593038979</v>
      </c>
      <c r="H49" s="19">
        <f>H11/$B$11</f>
        <v>0.29978251012519119</v>
      </c>
      <c r="I49" s="19">
        <f>I11/$C$11</f>
        <v>8.9758342922899886E-2</v>
      </c>
      <c r="J49" s="19">
        <f>J11/$D$11</f>
        <v>0.26570608155959879</v>
      </c>
      <c r="K49" s="19">
        <f>K11/$B$11</f>
        <v>0.18614981440351672</v>
      </c>
      <c r="L49" s="19">
        <f>L11/$C$11</f>
        <v>4.4482361811039248E-2</v>
      </c>
      <c r="M49" s="19">
        <f>M11/$D$11</f>
        <v>0.16316426520389898</v>
      </c>
      <c r="N49" s="19">
        <f>N11/$B$11</f>
        <v>2.0350289346070197E-2</v>
      </c>
      <c r="O49" s="19">
        <f>O11/$C$11</f>
        <v>2.162612594738304E-2</v>
      </c>
      <c r="P49" s="19">
        <f>P11/$D$11</f>
        <v>2.0557293879810975E-2</v>
      </c>
    </row>
    <row r="50" spans="1:16">
      <c r="A50" s="171">
        <v>2007</v>
      </c>
      <c r="B50" s="19">
        <f>B12/$B$12</f>
        <v>1</v>
      </c>
      <c r="C50" s="19">
        <f>C12/$C$12</f>
        <v>1</v>
      </c>
      <c r="D50" s="19">
        <f>D12/$D$12</f>
        <v>1</v>
      </c>
      <c r="E50" s="19">
        <f>E12/$B$12</f>
        <v>0.36083296944875248</v>
      </c>
      <c r="F50" s="19">
        <f>F12/$C$12</f>
        <v>0.33680172620474708</v>
      </c>
      <c r="G50" s="19">
        <f>G12/$D$12</f>
        <v>0.3575718533846084</v>
      </c>
      <c r="H50" s="19">
        <f>H12/$B$12</f>
        <v>0.29893243792630964</v>
      </c>
      <c r="I50" s="19">
        <f>I12/$C$12</f>
        <v>5.6581155598177897E-2</v>
      </c>
      <c r="J50" s="19">
        <f>J12/$D$12</f>
        <v>0.26604459887689436</v>
      </c>
      <c r="K50" s="19">
        <f>K12/$B$12</f>
        <v>0.17926460180988663</v>
      </c>
      <c r="L50" s="19">
        <f>L12/$C$12</f>
        <v>3.9798609446175977E-2</v>
      </c>
      <c r="M50" s="19">
        <f>M12/$D$12</f>
        <v>0.16033862351234049</v>
      </c>
      <c r="N50" s="19">
        <f>N12/$B$12</f>
        <v>2.0711306521313599E-2</v>
      </c>
      <c r="O50" s="19">
        <f>O12/$C$12</f>
        <v>2.0906257492208105E-2</v>
      </c>
      <c r="P50" s="19">
        <f>P12/$D$12</f>
        <v>2.0737761987493573E-2</v>
      </c>
    </row>
    <row r="51" spans="1:16">
      <c r="A51" s="171">
        <v>2008</v>
      </c>
      <c r="B51" s="19">
        <f>B13/$B$13</f>
        <v>1</v>
      </c>
      <c r="C51" s="19">
        <f>C13/$C$13</f>
        <v>1</v>
      </c>
      <c r="D51" s="19">
        <f>D13/$D$13</f>
        <v>1</v>
      </c>
      <c r="E51" s="19">
        <f>E13/$B$13</f>
        <v>0.34957489542276388</v>
      </c>
      <c r="F51" s="19">
        <f>F13/$C$13</f>
        <v>0.34452586678333152</v>
      </c>
      <c r="G51" s="19">
        <f>G13/$D$13</f>
        <v>0.34896234176375363</v>
      </c>
      <c r="H51" s="19">
        <f>H13/$B$13</f>
        <v>0.30398375088720758</v>
      </c>
      <c r="I51" s="19">
        <f>I13/$C$13</f>
        <v>1.8484086186153343E-2</v>
      </c>
      <c r="J51" s="19">
        <f>J13/$D$13</f>
        <v>0.26934662031262441</v>
      </c>
      <c r="K51" s="19">
        <f>K13/$B$13</f>
        <v>0.17491203431039429</v>
      </c>
      <c r="L51" s="19">
        <f>L13/$C$13</f>
        <v>4.5389915782565897E-2</v>
      </c>
      <c r="M51" s="19">
        <f>M13/$D$13</f>
        <v>0.15919826968498713</v>
      </c>
      <c r="N51" s="19">
        <f>N13/$B$13</f>
        <v>2.113441761427989E-2</v>
      </c>
      <c r="O51" s="19">
        <f>O13/$C$13</f>
        <v>2.11090451711692E-2</v>
      </c>
      <c r="P51" s="19">
        <f>P13/$D$13</f>
        <v>2.1131339401820545E-2</v>
      </c>
    </row>
    <row r="52" spans="1:16">
      <c r="A52" s="171">
        <v>2009</v>
      </c>
      <c r="B52" s="19">
        <f>B14/$B$14</f>
        <v>1</v>
      </c>
      <c r="C52" s="19">
        <f>C14/$C$14</f>
        <v>1</v>
      </c>
      <c r="D52" s="19">
        <f>D14/$D$14</f>
        <v>1</v>
      </c>
      <c r="E52" s="19">
        <f>E14/$B$14</f>
        <v>0.35211540035262873</v>
      </c>
      <c r="F52" s="19">
        <f>F14/$C$14</f>
        <v>0.32882341784156288</v>
      </c>
      <c r="G52" s="19">
        <f>G14/$D$14</f>
        <v>0.3496631965707287</v>
      </c>
      <c r="H52" s="19">
        <f>H14/$B$14</f>
        <v>0.29448217885864347</v>
      </c>
      <c r="I52" s="19">
        <f>I14/$C$14</f>
        <v>2.1369412657267498E-2</v>
      </c>
      <c r="J52" s="19">
        <f>J14/$D$14</f>
        <v>0.26572858702308366</v>
      </c>
      <c r="K52" s="19">
        <f>K14/$B$14</f>
        <v>0.17575640348462643</v>
      </c>
      <c r="L52" s="19">
        <f>L14/$C$14</f>
        <v>4.9377252323449451E-2</v>
      </c>
      <c r="M52" s="19">
        <f>M14/$D$14</f>
        <v>0.16245107697223035</v>
      </c>
      <c r="N52" s="19">
        <f>N14/$B$14</f>
        <v>2.0822949136654788E-2</v>
      </c>
      <c r="O52" s="19">
        <f>O14/$C$14</f>
        <v>2.2001643800973636E-2</v>
      </c>
      <c r="P52" s="19">
        <f>P14/$D$14</f>
        <v>2.0947043318512208E-2</v>
      </c>
    </row>
    <row r="53" spans="1:16">
      <c r="A53" s="317" t="s">
        <v>156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9"/>
    </row>
    <row r="54" spans="1:1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6" spans="1:16">
      <c r="A56" s="17" t="s">
        <v>28</v>
      </c>
    </row>
    <row r="58" spans="1:16" ht="16.5" customHeight="1">
      <c r="A58" s="320" t="s">
        <v>159</v>
      </c>
      <c r="B58" s="321"/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</row>
    <row r="59" spans="1:16">
      <c r="A59" s="18"/>
      <c r="B59" s="322" t="s">
        <v>18</v>
      </c>
      <c r="C59" s="322"/>
      <c r="D59" s="322"/>
      <c r="E59" s="322" t="s">
        <v>19</v>
      </c>
      <c r="F59" s="322"/>
      <c r="G59" s="322"/>
      <c r="H59" s="322" t="s">
        <v>20</v>
      </c>
      <c r="I59" s="322"/>
      <c r="J59" s="322"/>
      <c r="K59" s="322" t="s">
        <v>21</v>
      </c>
      <c r="L59" s="322"/>
      <c r="M59" s="322"/>
      <c r="N59" s="322" t="s">
        <v>22</v>
      </c>
      <c r="O59" s="322"/>
      <c r="P59" s="322"/>
    </row>
    <row r="60" spans="1:16">
      <c r="A60" s="18"/>
      <c r="B60" s="18" t="s">
        <v>154</v>
      </c>
      <c r="C60" s="18" t="s">
        <v>155</v>
      </c>
      <c r="D60" s="18" t="s">
        <v>25</v>
      </c>
      <c r="E60" s="18" t="s">
        <v>154</v>
      </c>
      <c r="F60" s="18" t="s">
        <v>155</v>
      </c>
      <c r="G60" s="18" t="s">
        <v>25</v>
      </c>
      <c r="H60" s="18" t="s">
        <v>154</v>
      </c>
      <c r="I60" s="18" t="s">
        <v>155</v>
      </c>
      <c r="J60" s="18" t="s">
        <v>25</v>
      </c>
      <c r="K60" s="18" t="s">
        <v>154</v>
      </c>
      <c r="L60" s="18" t="s">
        <v>155</v>
      </c>
      <c r="M60" s="18" t="s">
        <v>25</v>
      </c>
      <c r="N60" s="18" t="s">
        <v>154</v>
      </c>
      <c r="O60" s="18" t="s">
        <v>155</v>
      </c>
      <c r="P60" s="18" t="s">
        <v>25</v>
      </c>
    </row>
    <row r="61" spans="1:16" hidden="1">
      <c r="A61">
        <v>1999</v>
      </c>
    </row>
    <row r="62" spans="1:16" hidden="1">
      <c r="A62">
        <v>2000</v>
      </c>
    </row>
    <row r="63" spans="1:16" hidden="1">
      <c r="A63">
        <v>2001</v>
      </c>
    </row>
    <row r="64" spans="1:16" hidden="1">
      <c r="A64">
        <v>2002</v>
      </c>
    </row>
    <row r="65" spans="1:16" hidden="1">
      <c r="A65">
        <v>2003</v>
      </c>
    </row>
    <row r="66" spans="1:16" hidden="1">
      <c r="A66">
        <v>2004</v>
      </c>
    </row>
    <row r="67" spans="1:16">
      <c r="A67" s="166">
        <v>2005</v>
      </c>
      <c r="B67" s="20">
        <f>B10/D10</f>
        <v>0.8309560055776587</v>
      </c>
      <c r="C67" s="20">
        <f>C10/D10</f>
        <v>0.16904399442234133</v>
      </c>
      <c r="D67" s="20">
        <f>D10/D10</f>
        <v>1</v>
      </c>
      <c r="E67" s="20">
        <f>E10/G10</f>
        <v>0.8168711111111111</v>
      </c>
      <c r="F67" s="20">
        <f>F10/G10</f>
        <v>0.1831288888888889</v>
      </c>
      <c r="G67" s="20">
        <f>G10/G10</f>
        <v>1</v>
      </c>
      <c r="H67" s="20">
        <f>H10/J10</f>
        <v>0.94417394625041773</v>
      </c>
      <c r="I67" s="20">
        <f>I10/J10</f>
        <v>5.582605374958232E-2</v>
      </c>
      <c r="J67" s="20">
        <f>J10/J10</f>
        <v>1</v>
      </c>
      <c r="K67" s="20">
        <f>K10/M10</f>
        <v>0.97363908275174471</v>
      </c>
      <c r="L67" s="20">
        <f>L10/M10</f>
        <v>2.6360917248255233E-2</v>
      </c>
      <c r="M67" s="20">
        <f>M10/M10</f>
        <v>1</v>
      </c>
      <c r="N67" s="20">
        <f>N10/P10</f>
        <v>0.83106013639181653</v>
      </c>
      <c r="O67" s="20">
        <f>O10/P10</f>
        <v>0.1689398636081835</v>
      </c>
      <c r="P67" s="20">
        <f>P10/P10</f>
        <v>1</v>
      </c>
    </row>
    <row r="68" spans="1:16">
      <c r="A68" s="171">
        <v>2006</v>
      </c>
      <c r="B68" s="19">
        <f>B11/D11</f>
        <v>0.83774996458969109</v>
      </c>
      <c r="C68" s="19">
        <f>C11/D11</f>
        <v>0.16225003541030891</v>
      </c>
      <c r="D68" s="19">
        <f>D11/D11</f>
        <v>1</v>
      </c>
      <c r="E68" s="19">
        <f>E11/G11</f>
        <v>0.82329991872121377</v>
      </c>
      <c r="F68" s="19">
        <f>F11/G11</f>
        <v>0.17670008127878623</v>
      </c>
      <c r="G68" s="19">
        <f>G11/G11</f>
        <v>1</v>
      </c>
      <c r="H68" s="19">
        <f>H11/J11</f>
        <v>0.94519021080688148</v>
      </c>
      <c r="I68" s="19">
        <f>I11/J11</f>
        <v>5.4809789193118491E-2</v>
      </c>
      <c r="J68" s="19">
        <f>J11/J11</f>
        <v>1</v>
      </c>
      <c r="K68" s="19">
        <f>K11/M11</f>
        <v>0.95576687842796826</v>
      </c>
      <c r="L68" s="19">
        <f>L11/M11</f>
        <v>4.4233121572031728E-2</v>
      </c>
      <c r="M68" s="19">
        <f>M11/M11</f>
        <v>1</v>
      </c>
      <c r="N68" s="19">
        <f>N11/P11</f>
        <v>0.82931412464766674</v>
      </c>
      <c r="O68" s="19">
        <f>O11/P11</f>
        <v>0.17068587535233323</v>
      </c>
      <c r="P68" s="19">
        <f>P11/P11</f>
        <v>1</v>
      </c>
    </row>
    <row r="69" spans="1:16">
      <c r="A69" s="171">
        <v>2007</v>
      </c>
      <c r="B69" s="19">
        <f>B12/D12</f>
        <v>0.86429682263910312</v>
      </c>
      <c r="C69" s="19">
        <f>C12/D12</f>
        <v>0.13570317736089693</v>
      </c>
      <c r="D69" s="19">
        <f>D12/D12</f>
        <v>1</v>
      </c>
      <c r="E69" s="19">
        <f>E12/G12</f>
        <v>0.87217935652933465</v>
      </c>
      <c r="F69" s="19">
        <f>F12/G12</f>
        <v>0.1278206434706653</v>
      </c>
      <c r="G69" s="19">
        <f>G12/G12</f>
        <v>1</v>
      </c>
      <c r="H69" s="19">
        <f>H12/J12</f>
        <v>0.97113926527417693</v>
      </c>
      <c r="I69" s="19">
        <f>I12/J12</f>
        <v>2.8860734725823019E-2</v>
      </c>
      <c r="J69" s="19">
        <f>J12/J12</f>
        <v>1</v>
      </c>
      <c r="K69" s="19">
        <f>K12/M12</f>
        <v>0.96631630209812913</v>
      </c>
      <c r="L69" s="19">
        <f>L12/M12</f>
        <v>3.3683697901870868E-2</v>
      </c>
      <c r="M69" s="19">
        <f>M12/M12</f>
        <v>1</v>
      </c>
      <c r="N69" s="19">
        <f>N12/P12</f>
        <v>0.86319422654534039</v>
      </c>
      <c r="O69" s="19">
        <f>O12/P12</f>
        <v>0.13680577345465955</v>
      </c>
      <c r="P69" s="19">
        <f>P12/P12</f>
        <v>1</v>
      </c>
    </row>
    <row r="70" spans="1:16">
      <c r="A70" s="171">
        <v>2008</v>
      </c>
      <c r="B70" s="19">
        <f>B13/D13</f>
        <v>0.87867890979538754</v>
      </c>
      <c r="C70" s="19">
        <f>C13/D13</f>
        <v>0.1213210902046124</v>
      </c>
      <c r="D70" s="19">
        <f>D13/D13</f>
        <v>1</v>
      </c>
      <c r="E70" s="19">
        <f>E13/G13</f>
        <v>0.8802213053976462</v>
      </c>
      <c r="F70" s="19">
        <f>F13/G13</f>
        <v>0.11977869460235374</v>
      </c>
      <c r="G70" s="19">
        <f>G13/G13</f>
        <v>1</v>
      </c>
      <c r="H70" s="19">
        <f>H13/J13</f>
        <v>0.9916742616449491</v>
      </c>
      <c r="I70" s="19">
        <f>I13/J13</f>
        <v>8.3257383550508664E-3</v>
      </c>
      <c r="J70" s="19">
        <f>J13/J13</f>
        <v>1</v>
      </c>
      <c r="K70" s="19">
        <f>K13/M13</f>
        <v>0.96540946030423003</v>
      </c>
      <c r="L70" s="19">
        <f>L13/M13</f>
        <v>3.4590539695769952E-2</v>
      </c>
      <c r="M70" s="19">
        <f>M13/M13</f>
        <v>1</v>
      </c>
      <c r="N70" s="19">
        <f>N13/P13</f>
        <v>0.878806907378336</v>
      </c>
      <c r="O70" s="19">
        <f>O13/P13</f>
        <v>0.12119309262166406</v>
      </c>
      <c r="P70" s="19">
        <f>P13/P13</f>
        <v>1</v>
      </c>
    </row>
    <row r="71" spans="1:16">
      <c r="A71" s="177">
        <v>2009</v>
      </c>
      <c r="B71" s="28">
        <f>B14/D14</f>
        <v>0.89471897547858037</v>
      </c>
      <c r="C71" s="28">
        <f>C14/D14</f>
        <v>0.10528102452141963</v>
      </c>
      <c r="D71" s="28">
        <f>D14/D14</f>
        <v>1</v>
      </c>
      <c r="E71" s="28">
        <f>E14/G14</f>
        <v>0.90099368004264069</v>
      </c>
      <c r="F71" s="28">
        <f>F14/G14</f>
        <v>9.9006319957359326E-2</v>
      </c>
      <c r="G71" s="28">
        <f>G14/G14</f>
        <v>1</v>
      </c>
      <c r="H71" s="28">
        <f>H14/J14</f>
        <v>0.99153349030609694</v>
      </c>
      <c r="I71" s="28">
        <f>I14/J14</f>
        <v>8.4665096939031109E-3</v>
      </c>
      <c r="J71" s="28">
        <f>J14/J14</f>
        <v>1</v>
      </c>
      <c r="K71" s="28">
        <f>K14/M14</f>
        <v>0.96799967221175121</v>
      </c>
      <c r="L71" s="28">
        <f>L14/M14</f>
        <v>3.2000327788248795E-2</v>
      </c>
      <c r="M71" s="28">
        <f>M14/M14</f>
        <v>1</v>
      </c>
      <c r="N71" s="28">
        <f>N14/P14</f>
        <v>0.88941849380362248</v>
      </c>
      <c r="O71" s="28">
        <f>O14/P14</f>
        <v>0.11058150619637751</v>
      </c>
      <c r="P71" s="28">
        <f>P14/P14</f>
        <v>1</v>
      </c>
    </row>
    <row r="72" spans="1:16">
      <c r="A72" s="317" t="s">
        <v>156</v>
      </c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9"/>
    </row>
    <row r="75" spans="1:16">
      <c r="A75" s="17" t="s">
        <v>28</v>
      </c>
    </row>
  </sheetData>
  <mergeCells count="28">
    <mergeCell ref="A1:P1"/>
    <mergeCell ref="B2:D2"/>
    <mergeCell ref="E2:G2"/>
    <mergeCell ref="H2:J2"/>
    <mergeCell ref="K2:M2"/>
    <mergeCell ref="N2:P2"/>
    <mergeCell ref="A15:P15"/>
    <mergeCell ref="A20:P20"/>
    <mergeCell ref="B21:D21"/>
    <mergeCell ref="E21:G21"/>
    <mergeCell ref="H21:J21"/>
    <mergeCell ref="K21:M21"/>
    <mergeCell ref="N21:P21"/>
    <mergeCell ref="A34:P34"/>
    <mergeCell ref="A39:P39"/>
    <mergeCell ref="B40:D40"/>
    <mergeCell ref="E40:G40"/>
    <mergeCell ref="H40:J40"/>
    <mergeCell ref="K40:M40"/>
    <mergeCell ref="N40:P40"/>
    <mergeCell ref="A72:P72"/>
    <mergeCell ref="A53:P53"/>
    <mergeCell ref="A58:P58"/>
    <mergeCell ref="B59:D59"/>
    <mergeCell ref="E59:G59"/>
    <mergeCell ref="H59:J59"/>
    <mergeCell ref="K59:M59"/>
    <mergeCell ref="N59:P59"/>
  </mergeCells>
  <hyperlinks>
    <hyperlink ref="A18" location="'indice Serie Anual'!A1" tooltip="REGRESAR AL ÍNDICE" display="INDICE"/>
    <hyperlink ref="A37" location="'indice Serie Anual'!A1" tooltip="REGRESAR AL ÍNDICE" display="INDICE"/>
    <hyperlink ref="A56" location="'indice Serie Anual'!A1" tooltip="REGRESAR AL ÍNDICE" display="INDICE"/>
    <hyperlink ref="A75" location="'indice Serie Anual'!A1" tooltip="REGRESAR AL ÍNDICE" display="INDICE"/>
  </hyperlinks>
  <pageMargins left="0.75" right="0.75" top="1" bottom="1" header="0" footer="0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2:N96"/>
  <sheetViews>
    <sheetView showGridLines="0" showRowColHeaders="0" zoomScaleNormal="100" workbookViewId="0">
      <selection sqref="A1:P1"/>
    </sheetView>
  </sheetViews>
  <sheetFormatPr baseColWidth="10" defaultRowHeight="12.75"/>
  <cols>
    <col min="1" max="1" width="29.85546875" customWidth="1"/>
    <col min="3" max="3" width="10.28515625" customWidth="1"/>
  </cols>
  <sheetData>
    <row r="2" spans="1:14">
      <c r="A2" s="333" t="s">
        <v>18</v>
      </c>
      <c r="B2" s="333"/>
      <c r="C2" s="333"/>
      <c r="D2" s="333"/>
      <c r="E2" s="333"/>
      <c r="F2" s="333"/>
      <c r="G2" s="333"/>
      <c r="H2" s="333"/>
      <c r="I2" s="333"/>
      <c r="J2" s="268"/>
    </row>
    <row r="3" spans="1:14" ht="55.5" customHeight="1">
      <c r="A3" s="320" t="s">
        <v>160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4">
      <c r="A4" s="269"/>
      <c r="B4" s="270">
        <v>2005</v>
      </c>
      <c r="C4" s="270">
        <v>2006</v>
      </c>
      <c r="D4" s="270" t="s">
        <v>161</v>
      </c>
      <c r="E4" s="270" t="s">
        <v>162</v>
      </c>
      <c r="F4" s="271" t="s">
        <v>163</v>
      </c>
      <c r="G4" s="272" t="s">
        <v>164</v>
      </c>
      <c r="H4" s="272" t="s">
        <v>109</v>
      </c>
      <c r="I4" s="269" t="s">
        <v>110</v>
      </c>
      <c r="J4" s="269" t="s">
        <v>111</v>
      </c>
    </row>
    <row r="5" spans="1:14" ht="16.5" customHeight="1">
      <c r="A5" s="273" t="s">
        <v>165</v>
      </c>
      <c r="B5" s="274">
        <v>129910</v>
      </c>
      <c r="C5" s="274">
        <v>130121</v>
      </c>
      <c r="D5" s="275">
        <v>132826</v>
      </c>
      <c r="E5" s="275">
        <v>132438</v>
      </c>
      <c r="F5" s="274">
        <v>134419</v>
      </c>
      <c r="G5" s="276">
        <f>C5/B5-1</f>
        <v>1.6242013701792679E-3</v>
      </c>
      <c r="H5" s="277">
        <f>D5/C5-1</f>
        <v>2.0788343157522648E-2</v>
      </c>
      <c r="I5" s="277">
        <f>E5/D5-1</f>
        <v>-2.9211148419736599E-3</v>
      </c>
      <c r="J5" s="277">
        <f>F5/E5-1</f>
        <v>1.4957942584454598E-2</v>
      </c>
    </row>
    <row r="6" spans="1:14">
      <c r="A6" s="278" t="s">
        <v>166</v>
      </c>
      <c r="B6" s="279">
        <v>73060</v>
      </c>
      <c r="C6" s="279">
        <v>74148</v>
      </c>
      <c r="D6" s="280">
        <v>78825</v>
      </c>
      <c r="E6" s="280">
        <v>79188</v>
      </c>
      <c r="F6" s="279">
        <v>81874</v>
      </c>
      <c r="G6" s="281">
        <f t="shared" ref="G6:J21" si="0">C6/B6-1</f>
        <v>1.4891869696140203E-2</v>
      </c>
      <c r="H6" s="282">
        <f t="shared" si="0"/>
        <v>6.3076549603495735E-2</v>
      </c>
      <c r="I6" s="282">
        <f t="shared" si="0"/>
        <v>4.605137963843875E-3</v>
      </c>
      <c r="J6" s="282">
        <f t="shared" si="0"/>
        <v>3.3919280699095777E-2</v>
      </c>
    </row>
    <row r="7" spans="1:14">
      <c r="A7" s="283" t="s">
        <v>167</v>
      </c>
      <c r="B7" s="84">
        <v>1280</v>
      </c>
      <c r="C7" s="84">
        <v>1328</v>
      </c>
      <c r="D7" s="284">
        <v>1285</v>
      </c>
      <c r="E7" s="284">
        <v>1285</v>
      </c>
      <c r="F7" s="84">
        <v>1285</v>
      </c>
      <c r="G7" s="281">
        <f t="shared" si="0"/>
        <v>3.7500000000000089E-2</v>
      </c>
      <c r="H7" s="282">
        <f t="shared" si="0"/>
        <v>-3.2379518072289115E-2</v>
      </c>
      <c r="I7" s="282">
        <f t="shared" si="0"/>
        <v>0</v>
      </c>
      <c r="J7" s="282">
        <f t="shared" si="0"/>
        <v>0</v>
      </c>
    </row>
    <row r="8" spans="1:14">
      <c r="A8" s="283" t="s">
        <v>168</v>
      </c>
      <c r="B8" s="84">
        <v>2585</v>
      </c>
      <c r="C8" s="84">
        <v>2613</v>
      </c>
      <c r="D8" s="284">
        <v>2500</v>
      </c>
      <c r="E8" s="284">
        <v>2500</v>
      </c>
      <c r="F8" s="84">
        <v>2500</v>
      </c>
      <c r="G8" s="281">
        <f t="shared" si="0"/>
        <v>1.0831721470019318E-2</v>
      </c>
      <c r="H8" s="282">
        <f t="shared" si="0"/>
        <v>-4.3245311902028294E-2</v>
      </c>
      <c r="I8" s="282">
        <f t="shared" si="0"/>
        <v>0</v>
      </c>
      <c r="J8" s="282">
        <f t="shared" si="0"/>
        <v>0</v>
      </c>
    </row>
    <row r="9" spans="1:14">
      <c r="A9" s="283" t="s">
        <v>169</v>
      </c>
      <c r="B9" s="84">
        <v>19981</v>
      </c>
      <c r="C9" s="84">
        <v>19782</v>
      </c>
      <c r="D9" s="284">
        <v>20669</v>
      </c>
      <c r="E9" s="284">
        <v>19839</v>
      </c>
      <c r="F9" s="84">
        <v>19853</v>
      </c>
      <c r="G9" s="281">
        <f t="shared" si="0"/>
        <v>-9.9594614884139787E-3</v>
      </c>
      <c r="H9" s="282">
        <f t="shared" si="0"/>
        <v>4.4838742290971512E-2</v>
      </c>
      <c r="I9" s="282">
        <f t="shared" si="0"/>
        <v>-4.0156756495234425E-2</v>
      </c>
      <c r="J9" s="282">
        <f t="shared" si="0"/>
        <v>7.0568072987553521E-4</v>
      </c>
    </row>
    <row r="10" spans="1:14">
      <c r="A10" s="283" t="s">
        <v>170</v>
      </c>
      <c r="B10" s="84">
        <v>42185</v>
      </c>
      <c r="C10" s="84">
        <v>41707</v>
      </c>
      <c r="D10" s="284">
        <v>44746</v>
      </c>
      <c r="E10" s="284">
        <v>45883</v>
      </c>
      <c r="F10" s="84">
        <v>47347</v>
      </c>
      <c r="G10" s="281">
        <f t="shared" si="0"/>
        <v>-1.1331041839516387E-2</v>
      </c>
      <c r="H10" s="282">
        <f t="shared" si="0"/>
        <v>7.2865466228690723E-2</v>
      </c>
      <c r="I10" s="282">
        <f t="shared" si="0"/>
        <v>2.5410092522236694E-2</v>
      </c>
      <c r="J10" s="282">
        <f t="shared" si="0"/>
        <v>3.1907242333761854E-2</v>
      </c>
    </row>
    <row r="11" spans="1:14">
      <c r="A11" s="283" t="s">
        <v>171</v>
      </c>
      <c r="B11" s="84">
        <v>7029</v>
      </c>
      <c r="C11" s="84">
        <v>8718</v>
      </c>
      <c r="D11" s="284">
        <v>9625</v>
      </c>
      <c r="E11" s="284">
        <v>9681</v>
      </c>
      <c r="F11" s="84">
        <v>10889</v>
      </c>
      <c r="G11" s="281">
        <f t="shared" si="0"/>
        <v>0.24029022620571916</v>
      </c>
      <c r="H11" s="282">
        <f t="shared" si="0"/>
        <v>0.10403762330809818</v>
      </c>
      <c r="I11" s="282">
        <f t="shared" si="0"/>
        <v>5.8181818181817224E-3</v>
      </c>
      <c r="J11" s="282">
        <f t="shared" si="0"/>
        <v>0.12478049788245027</v>
      </c>
    </row>
    <row r="12" spans="1:14">
      <c r="A12" s="278" t="s">
        <v>172</v>
      </c>
      <c r="B12" s="285">
        <v>55875</v>
      </c>
      <c r="C12" s="285">
        <v>54967</v>
      </c>
      <c r="D12" s="286">
        <v>52848</v>
      </c>
      <c r="E12" s="286">
        <v>52035</v>
      </c>
      <c r="F12" s="285">
        <v>51323</v>
      </c>
      <c r="G12" s="281">
        <f t="shared" si="0"/>
        <v>-1.6250559284116339E-2</v>
      </c>
      <c r="H12" s="282">
        <f t="shared" si="0"/>
        <v>-3.8550402969054209E-2</v>
      </c>
      <c r="I12" s="282">
        <f t="shared" si="0"/>
        <v>-1.5383742052679339E-2</v>
      </c>
      <c r="J12" s="282">
        <f t="shared" si="0"/>
        <v>-1.3683097914864994E-2</v>
      </c>
    </row>
    <row r="13" spans="1:14">
      <c r="A13" s="283" t="s">
        <v>173</v>
      </c>
      <c r="B13" s="84">
        <v>7310</v>
      </c>
      <c r="C13" s="84">
        <v>6967</v>
      </c>
      <c r="D13" s="284">
        <v>7324</v>
      </c>
      <c r="E13" s="284">
        <v>7536</v>
      </c>
      <c r="F13" s="84">
        <v>7705</v>
      </c>
      <c r="G13" s="281">
        <f t="shared" si="0"/>
        <v>-4.6922024623803016E-2</v>
      </c>
      <c r="H13" s="282">
        <f t="shared" si="0"/>
        <v>5.1241567389120224E-2</v>
      </c>
      <c r="I13" s="282">
        <f t="shared" si="0"/>
        <v>2.8945931185144769E-2</v>
      </c>
      <c r="J13" s="282">
        <f t="shared" si="0"/>
        <v>2.2425690021231404E-2</v>
      </c>
      <c r="N13" s="287"/>
    </row>
    <row r="14" spans="1:14">
      <c r="A14" s="283" t="s">
        <v>174</v>
      </c>
      <c r="B14" s="84">
        <v>18473</v>
      </c>
      <c r="C14" s="84">
        <v>18274</v>
      </c>
      <c r="D14" s="284">
        <v>17032</v>
      </c>
      <c r="E14" s="284">
        <v>15607</v>
      </c>
      <c r="F14" s="84">
        <v>15520</v>
      </c>
      <c r="G14" s="281">
        <f t="shared" si="0"/>
        <v>-1.0772478752774317E-2</v>
      </c>
      <c r="H14" s="282">
        <f t="shared" si="0"/>
        <v>-6.796541534420486E-2</v>
      </c>
      <c r="I14" s="282">
        <f t="shared" si="0"/>
        <v>-8.3666040394551389E-2</v>
      </c>
      <c r="J14" s="282">
        <f t="shared" si="0"/>
        <v>-5.5744217338373758E-3</v>
      </c>
    </row>
    <row r="15" spans="1:14">
      <c r="A15" s="283" t="s">
        <v>175</v>
      </c>
      <c r="B15" s="84">
        <v>29788</v>
      </c>
      <c r="C15" s="84">
        <v>29422</v>
      </c>
      <c r="D15" s="284">
        <v>28191</v>
      </c>
      <c r="E15" s="284">
        <v>28588</v>
      </c>
      <c r="F15" s="84">
        <v>27794</v>
      </c>
      <c r="G15" s="281">
        <f t="shared" si="0"/>
        <v>-1.2286826910165138E-2</v>
      </c>
      <c r="H15" s="282">
        <f t="shared" si="0"/>
        <v>-4.1839439874923556E-2</v>
      </c>
      <c r="I15" s="282">
        <f t="shared" si="0"/>
        <v>1.4082508602036192E-2</v>
      </c>
      <c r="J15" s="282">
        <f t="shared" si="0"/>
        <v>-2.7773891143136997E-2</v>
      </c>
    </row>
    <row r="16" spans="1:14">
      <c r="A16" s="283" t="s">
        <v>176</v>
      </c>
      <c r="B16" s="84">
        <v>218</v>
      </c>
      <c r="C16" s="84">
        <v>218</v>
      </c>
      <c r="D16" s="284">
        <v>218</v>
      </c>
      <c r="E16" s="284">
        <v>218</v>
      </c>
      <c r="F16" s="84">
        <v>218</v>
      </c>
      <c r="G16" s="281">
        <f t="shared" si="0"/>
        <v>0</v>
      </c>
      <c r="H16" s="282">
        <f t="shared" si="0"/>
        <v>0</v>
      </c>
      <c r="I16" s="282">
        <f t="shared" si="0"/>
        <v>0</v>
      </c>
      <c r="J16" s="282">
        <f t="shared" si="0"/>
        <v>0</v>
      </c>
    </row>
    <row r="17" spans="1:11">
      <c r="A17" s="283" t="s">
        <v>177</v>
      </c>
      <c r="B17" s="84">
        <v>86</v>
      </c>
      <c r="C17" s="84">
        <v>86</v>
      </c>
      <c r="D17" s="284">
        <v>83</v>
      </c>
      <c r="E17" s="284">
        <v>86</v>
      </c>
      <c r="F17" s="84">
        <v>86</v>
      </c>
      <c r="G17" s="281">
        <f t="shared" si="0"/>
        <v>0</v>
      </c>
      <c r="H17" s="282">
        <f t="shared" si="0"/>
        <v>-3.4883720930232509E-2</v>
      </c>
      <c r="I17" s="282">
        <f t="shared" si="0"/>
        <v>3.6144578313253017E-2</v>
      </c>
      <c r="J17" s="282">
        <f t="shared" si="0"/>
        <v>0</v>
      </c>
    </row>
    <row r="18" spans="1:11">
      <c r="A18" s="278" t="s">
        <v>178</v>
      </c>
      <c r="B18" s="285">
        <v>412</v>
      </c>
      <c r="C18" s="285">
        <v>420</v>
      </c>
      <c r="D18" s="286">
        <v>430</v>
      </c>
      <c r="E18" s="286">
        <v>456</v>
      </c>
      <c r="F18" s="285">
        <v>462</v>
      </c>
      <c r="G18" s="281">
        <f t="shared" si="0"/>
        <v>1.9417475728155331E-2</v>
      </c>
      <c r="H18" s="282">
        <f t="shared" si="0"/>
        <v>2.3809523809523725E-2</v>
      </c>
      <c r="I18" s="282">
        <f t="shared" si="0"/>
        <v>6.0465116279069697E-2</v>
      </c>
      <c r="J18" s="282">
        <f t="shared" si="0"/>
        <v>1.3157894736842035E-2</v>
      </c>
    </row>
    <row r="19" spans="1:11">
      <c r="A19" s="283" t="s">
        <v>179</v>
      </c>
      <c r="B19" s="84">
        <v>100</v>
      </c>
      <c r="C19" s="84">
        <v>94</v>
      </c>
      <c r="D19" s="284">
        <v>94</v>
      </c>
      <c r="E19" s="284">
        <v>118</v>
      </c>
      <c r="F19" s="84">
        <v>124</v>
      </c>
      <c r="G19" s="281">
        <f t="shared" si="0"/>
        <v>-6.0000000000000053E-2</v>
      </c>
      <c r="H19" s="282">
        <f t="shared" si="0"/>
        <v>0</v>
      </c>
      <c r="I19" s="282">
        <f t="shared" si="0"/>
        <v>0.25531914893617014</v>
      </c>
      <c r="J19" s="282">
        <f t="shared" si="0"/>
        <v>5.0847457627118731E-2</v>
      </c>
    </row>
    <row r="20" spans="1:11">
      <c r="A20" s="283" t="s">
        <v>180</v>
      </c>
      <c r="B20" s="84">
        <v>312</v>
      </c>
      <c r="C20" s="84">
        <v>326</v>
      </c>
      <c r="D20" s="284">
        <v>336</v>
      </c>
      <c r="E20" s="284">
        <v>338</v>
      </c>
      <c r="F20" s="84">
        <v>338</v>
      </c>
      <c r="G20" s="281">
        <f t="shared" si="0"/>
        <v>4.4871794871794934E-2</v>
      </c>
      <c r="H20" s="282">
        <f t="shared" si="0"/>
        <v>3.0674846625766916E-2</v>
      </c>
      <c r="I20" s="282">
        <f t="shared" si="0"/>
        <v>5.9523809523809312E-3</v>
      </c>
      <c r="J20" s="282">
        <f t="shared" si="0"/>
        <v>0</v>
      </c>
    </row>
    <row r="21" spans="1:11">
      <c r="A21" s="278" t="s">
        <v>181</v>
      </c>
      <c r="B21" s="285">
        <v>563</v>
      </c>
      <c r="C21" s="285">
        <v>586</v>
      </c>
      <c r="D21" s="286">
        <v>723</v>
      </c>
      <c r="E21" s="286">
        <v>759</v>
      </c>
      <c r="F21" s="288">
        <v>760</v>
      </c>
      <c r="G21" s="281">
        <f t="shared" si="0"/>
        <v>4.0852575488454779E-2</v>
      </c>
      <c r="H21" s="282">
        <f t="shared" si="0"/>
        <v>0.2337883959044369</v>
      </c>
      <c r="I21" s="282">
        <f t="shared" si="0"/>
        <v>4.9792531120331995E-2</v>
      </c>
      <c r="J21" s="282">
        <f t="shared" si="0"/>
        <v>1.3175230566535578E-3</v>
      </c>
    </row>
    <row r="22" spans="1:11" ht="17.25" customHeight="1">
      <c r="A22" s="350" t="s">
        <v>182</v>
      </c>
      <c r="B22" s="351"/>
      <c r="C22" s="351"/>
      <c r="D22" s="351"/>
      <c r="E22" s="351"/>
      <c r="F22" s="351"/>
      <c r="G22" s="351"/>
      <c r="H22" s="351"/>
      <c r="I22" s="351"/>
      <c r="J22" s="352"/>
      <c r="K22" s="17" t="s">
        <v>28</v>
      </c>
    </row>
    <row r="23" spans="1:11" ht="17.25" customHeight="1"/>
    <row r="24" spans="1:11" ht="17.25" customHeight="1"/>
    <row r="25" spans="1:11">
      <c r="A25" s="333" t="s">
        <v>19</v>
      </c>
      <c r="B25" s="333"/>
      <c r="C25" s="333"/>
      <c r="D25" s="333"/>
      <c r="E25" s="333"/>
      <c r="F25" s="333"/>
      <c r="G25" s="333"/>
      <c r="H25" s="333"/>
      <c r="I25" s="333"/>
      <c r="J25" s="268"/>
    </row>
    <row r="26" spans="1:11" ht="54" customHeight="1">
      <c r="A26" s="320" t="s">
        <v>183</v>
      </c>
      <c r="B26" s="321"/>
      <c r="C26" s="321"/>
      <c r="D26" s="321"/>
      <c r="E26" s="321"/>
      <c r="F26" s="321"/>
      <c r="G26" s="321"/>
      <c r="H26" s="321"/>
      <c r="I26" s="321"/>
      <c r="J26" s="321"/>
    </row>
    <row r="27" spans="1:11">
      <c r="A27" s="289"/>
      <c r="B27" s="270">
        <v>2005</v>
      </c>
      <c r="C27" s="270">
        <v>2006</v>
      </c>
      <c r="D27" s="270" t="s">
        <v>161</v>
      </c>
      <c r="E27" s="270" t="s">
        <v>162</v>
      </c>
      <c r="F27" s="270" t="s">
        <v>163</v>
      </c>
      <c r="G27" s="272" t="s">
        <v>164</v>
      </c>
      <c r="H27" s="272" t="s">
        <v>109</v>
      </c>
      <c r="I27" s="269" t="s">
        <v>110</v>
      </c>
      <c r="J27" s="269" t="s">
        <v>111</v>
      </c>
    </row>
    <row r="28" spans="1:11" ht="16.5" customHeight="1">
      <c r="A28" s="290" t="s">
        <v>165</v>
      </c>
      <c r="B28" s="291">
        <v>45949</v>
      </c>
      <c r="C28" s="292">
        <v>45582</v>
      </c>
      <c r="D28" s="293">
        <v>47934</v>
      </c>
      <c r="E28" s="294">
        <v>46297</v>
      </c>
      <c r="F28" s="293">
        <v>47331</v>
      </c>
      <c r="G28" s="276">
        <f>C28/B28-1</f>
        <v>-7.9871161505147281E-3</v>
      </c>
      <c r="H28" s="277">
        <f>D28/C28-1</f>
        <v>5.1599315519283984E-2</v>
      </c>
      <c r="I28" s="277">
        <f>E28/D28-1</f>
        <v>-3.4151124462802995E-2</v>
      </c>
      <c r="J28" s="277">
        <f>F28/E28-1</f>
        <v>2.2334060522280152E-2</v>
      </c>
    </row>
    <row r="29" spans="1:11">
      <c r="A29" s="295" t="s">
        <v>184</v>
      </c>
      <c r="B29" s="296">
        <v>30541</v>
      </c>
      <c r="C29" s="297">
        <v>30423</v>
      </c>
      <c r="D29" s="296">
        <v>33470</v>
      </c>
      <c r="E29" s="298">
        <v>32724</v>
      </c>
      <c r="F29" s="296">
        <v>33728</v>
      </c>
      <c r="G29" s="281">
        <f t="shared" ref="G29:J42" si="1">C29/B29-1</f>
        <v>-3.8636586883206148E-3</v>
      </c>
      <c r="H29" s="282">
        <f t="shared" si="1"/>
        <v>0.10015448838050167</v>
      </c>
      <c r="I29" s="282">
        <f t="shared" si="1"/>
        <v>-2.2288616671646277E-2</v>
      </c>
      <c r="J29" s="282">
        <f t="shared" si="1"/>
        <v>3.068084586236397E-2</v>
      </c>
    </row>
    <row r="30" spans="1:11">
      <c r="A30" s="299" t="s">
        <v>167</v>
      </c>
      <c r="B30" s="300">
        <v>307</v>
      </c>
      <c r="C30" s="301">
        <v>388</v>
      </c>
      <c r="D30" s="300">
        <v>388</v>
      </c>
      <c r="E30" s="302">
        <v>388</v>
      </c>
      <c r="F30" s="300">
        <v>388</v>
      </c>
      <c r="G30" s="281">
        <f t="shared" si="1"/>
        <v>0.26384364820846895</v>
      </c>
      <c r="H30" s="282">
        <f t="shared" si="1"/>
        <v>0</v>
      </c>
      <c r="I30" s="282">
        <f t="shared" si="1"/>
        <v>0</v>
      </c>
      <c r="J30" s="282">
        <f t="shared" si="1"/>
        <v>0</v>
      </c>
    </row>
    <row r="31" spans="1:11">
      <c r="A31" s="299" t="s">
        <v>168</v>
      </c>
      <c r="B31" s="300">
        <v>1155</v>
      </c>
      <c r="C31" s="301">
        <v>1155</v>
      </c>
      <c r="D31" s="300">
        <v>1155</v>
      </c>
      <c r="E31" s="302">
        <v>1155</v>
      </c>
      <c r="F31" s="300">
        <v>1155</v>
      </c>
      <c r="G31" s="281">
        <f t="shared" si="1"/>
        <v>0</v>
      </c>
      <c r="H31" s="282">
        <f t="shared" si="1"/>
        <v>0</v>
      </c>
      <c r="I31" s="282">
        <f t="shared" si="1"/>
        <v>0</v>
      </c>
      <c r="J31" s="282">
        <f t="shared" si="1"/>
        <v>0</v>
      </c>
    </row>
    <row r="32" spans="1:11">
      <c r="A32" s="299" t="s">
        <v>169</v>
      </c>
      <c r="B32" s="300">
        <v>9724</v>
      </c>
      <c r="C32" s="301">
        <v>9525</v>
      </c>
      <c r="D32" s="300">
        <v>9591</v>
      </c>
      <c r="E32" s="302">
        <v>8793</v>
      </c>
      <c r="F32" s="300">
        <v>8793</v>
      </c>
      <c r="G32" s="281">
        <f t="shared" si="1"/>
        <v>-2.0464829288358688E-2</v>
      </c>
      <c r="H32" s="282">
        <f t="shared" si="1"/>
        <v>6.9291338582677664E-3</v>
      </c>
      <c r="I32" s="282">
        <f t="shared" si="1"/>
        <v>-8.3203002815139149E-2</v>
      </c>
      <c r="J32" s="282">
        <f t="shared" si="1"/>
        <v>0</v>
      </c>
    </row>
    <row r="33" spans="1:11">
      <c r="A33" s="299" t="s">
        <v>170</v>
      </c>
      <c r="B33" s="300">
        <v>15613</v>
      </c>
      <c r="C33" s="301">
        <v>14886</v>
      </c>
      <c r="D33" s="300">
        <v>16960</v>
      </c>
      <c r="E33" s="302">
        <v>16956</v>
      </c>
      <c r="F33" s="300">
        <v>17960</v>
      </c>
      <c r="G33" s="281">
        <f t="shared" si="1"/>
        <v>-4.656376096842374E-2</v>
      </c>
      <c r="H33" s="282">
        <f t="shared" si="1"/>
        <v>0.13932554077656856</v>
      </c>
      <c r="I33" s="282">
        <f t="shared" si="1"/>
        <v>-2.3584905660378741E-4</v>
      </c>
      <c r="J33" s="282">
        <f t="shared" si="1"/>
        <v>5.9212078320358685E-2</v>
      </c>
    </row>
    <row r="34" spans="1:11">
      <c r="A34" s="299" t="s">
        <v>171</v>
      </c>
      <c r="B34" s="300">
        <v>3742</v>
      </c>
      <c r="C34" s="301">
        <v>4469</v>
      </c>
      <c r="D34" s="300">
        <v>5376</v>
      </c>
      <c r="E34" s="302">
        <v>5432</v>
      </c>
      <c r="F34" s="300">
        <v>5432</v>
      </c>
      <c r="G34" s="281">
        <f t="shared" si="1"/>
        <v>0.19428113308391226</v>
      </c>
      <c r="H34" s="282">
        <f t="shared" si="1"/>
        <v>0.20295368091295596</v>
      </c>
      <c r="I34" s="282">
        <f t="shared" si="1"/>
        <v>1.0416666666666741E-2</v>
      </c>
      <c r="J34" s="282">
        <f t="shared" si="1"/>
        <v>0</v>
      </c>
    </row>
    <row r="35" spans="1:11">
      <c r="A35" s="295" t="s">
        <v>185</v>
      </c>
      <c r="B35" s="296">
        <v>15372</v>
      </c>
      <c r="C35" s="297">
        <v>15123</v>
      </c>
      <c r="D35" s="296">
        <v>14428</v>
      </c>
      <c r="E35" s="298">
        <v>13537</v>
      </c>
      <c r="F35" s="296">
        <v>13567</v>
      </c>
      <c r="G35" s="281">
        <f t="shared" si="1"/>
        <v>-1.6198282591725177E-2</v>
      </c>
      <c r="H35" s="282">
        <f t="shared" si="1"/>
        <v>-4.5956490114395288E-2</v>
      </c>
      <c r="I35" s="282">
        <f t="shared" si="1"/>
        <v>-6.1754920986969775E-2</v>
      </c>
      <c r="J35" s="282">
        <f t="shared" si="1"/>
        <v>2.2161483341951449E-3</v>
      </c>
    </row>
    <row r="36" spans="1:11">
      <c r="A36" s="299" t="s">
        <v>173</v>
      </c>
      <c r="B36" s="300">
        <v>694</v>
      </c>
      <c r="C36" s="301">
        <v>694</v>
      </c>
      <c r="D36" s="300">
        <v>1041</v>
      </c>
      <c r="E36" s="302">
        <v>1041</v>
      </c>
      <c r="F36" s="300">
        <v>1041</v>
      </c>
      <c r="G36" s="281">
        <f t="shared" si="1"/>
        <v>0</v>
      </c>
      <c r="H36" s="282">
        <f t="shared" si="1"/>
        <v>0.5</v>
      </c>
      <c r="I36" s="282">
        <f t="shared" si="1"/>
        <v>0</v>
      </c>
      <c r="J36" s="282">
        <f t="shared" si="1"/>
        <v>0</v>
      </c>
    </row>
    <row r="37" spans="1:11">
      <c r="A37" s="299" t="s">
        <v>174</v>
      </c>
      <c r="B37" s="300">
        <v>6592</v>
      </c>
      <c r="C37" s="301">
        <v>6430</v>
      </c>
      <c r="D37" s="300">
        <v>6067</v>
      </c>
      <c r="E37" s="302">
        <v>5331</v>
      </c>
      <c r="F37" s="300">
        <v>5524</v>
      </c>
      <c r="G37" s="281">
        <f t="shared" si="1"/>
        <v>-2.4575242718446577E-2</v>
      </c>
      <c r="H37" s="282">
        <f t="shared" si="1"/>
        <v>-5.6454121306376392E-2</v>
      </c>
      <c r="I37" s="282">
        <f t="shared" si="1"/>
        <v>-0.12131201582330642</v>
      </c>
      <c r="J37" s="282">
        <f t="shared" si="1"/>
        <v>3.6203338960795417E-2</v>
      </c>
    </row>
    <row r="38" spans="1:11">
      <c r="A38" s="299" t="s">
        <v>175</v>
      </c>
      <c r="B38" s="300">
        <v>8082</v>
      </c>
      <c r="C38" s="301">
        <v>7995</v>
      </c>
      <c r="D38" s="300">
        <v>7316</v>
      </c>
      <c r="E38" s="302">
        <v>7161</v>
      </c>
      <c r="F38" s="300">
        <v>6998</v>
      </c>
      <c r="G38" s="281">
        <f t="shared" si="1"/>
        <v>-1.0764662212323639E-2</v>
      </c>
      <c r="H38" s="282">
        <f t="shared" si="1"/>
        <v>-8.4928080050031274E-2</v>
      </c>
      <c r="I38" s="282">
        <f t="shared" si="1"/>
        <v>-2.1186440677966156E-2</v>
      </c>
      <c r="J38" s="282">
        <f t="shared" si="1"/>
        <v>-2.2762184052506629E-2</v>
      </c>
    </row>
    <row r="39" spans="1:11">
      <c r="A39" s="299" t="s">
        <v>177</v>
      </c>
      <c r="B39" s="300">
        <v>4</v>
      </c>
      <c r="C39" s="301">
        <v>4</v>
      </c>
      <c r="D39" s="300">
        <v>4</v>
      </c>
      <c r="E39" s="302">
        <v>4</v>
      </c>
      <c r="F39" s="300">
        <v>4</v>
      </c>
      <c r="G39" s="281">
        <f t="shared" si="1"/>
        <v>0</v>
      </c>
      <c r="H39" s="282">
        <f t="shared" si="1"/>
        <v>0</v>
      </c>
      <c r="I39" s="282">
        <f t="shared" si="1"/>
        <v>0</v>
      </c>
      <c r="J39" s="282">
        <f t="shared" si="1"/>
        <v>0</v>
      </c>
    </row>
    <row r="40" spans="1:11">
      <c r="A40" s="295" t="s">
        <v>178</v>
      </c>
      <c r="B40" s="296">
        <v>22</v>
      </c>
      <c r="C40" s="297">
        <v>22</v>
      </c>
      <c r="D40" s="296">
        <v>22</v>
      </c>
      <c r="E40" s="298">
        <v>22</v>
      </c>
      <c r="F40" s="296">
        <v>22</v>
      </c>
      <c r="G40" s="281">
        <f t="shared" si="1"/>
        <v>0</v>
      </c>
      <c r="H40" s="282">
        <f t="shared" si="1"/>
        <v>0</v>
      </c>
      <c r="I40" s="282">
        <f t="shared" si="1"/>
        <v>0</v>
      </c>
      <c r="J40" s="282">
        <f t="shared" si="1"/>
        <v>0</v>
      </c>
    </row>
    <row r="41" spans="1:11">
      <c r="A41" s="299" t="s">
        <v>179</v>
      </c>
      <c r="B41" s="300">
        <v>22</v>
      </c>
      <c r="C41" s="301">
        <v>22</v>
      </c>
      <c r="D41" s="300">
        <v>22</v>
      </c>
      <c r="E41" s="302">
        <v>22</v>
      </c>
      <c r="F41" s="300">
        <v>22</v>
      </c>
      <c r="G41" s="281">
        <f t="shared" si="1"/>
        <v>0</v>
      </c>
      <c r="H41" s="282">
        <f t="shared" si="1"/>
        <v>0</v>
      </c>
      <c r="I41" s="282">
        <f t="shared" si="1"/>
        <v>0</v>
      </c>
      <c r="J41" s="282">
        <f t="shared" si="1"/>
        <v>0</v>
      </c>
    </row>
    <row r="42" spans="1:11">
      <c r="A42" s="295" t="s">
        <v>181</v>
      </c>
      <c r="B42" s="303">
        <v>14</v>
      </c>
      <c r="C42" s="304">
        <v>14</v>
      </c>
      <c r="D42" s="279">
        <v>14</v>
      </c>
      <c r="E42" s="304">
        <v>14</v>
      </c>
      <c r="F42" s="305">
        <v>14</v>
      </c>
      <c r="G42" s="281">
        <f t="shared" si="1"/>
        <v>0</v>
      </c>
      <c r="H42" s="282">
        <f t="shared" si="1"/>
        <v>0</v>
      </c>
      <c r="I42" s="282">
        <f t="shared" si="1"/>
        <v>0</v>
      </c>
      <c r="J42" s="282">
        <f t="shared" si="1"/>
        <v>0</v>
      </c>
    </row>
    <row r="43" spans="1:11" ht="18" customHeight="1">
      <c r="A43" s="347" t="s">
        <v>186</v>
      </c>
      <c r="B43" s="348"/>
      <c r="C43" s="348"/>
      <c r="D43" s="348"/>
      <c r="E43" s="348"/>
      <c r="F43" s="348"/>
      <c r="G43" s="348"/>
      <c r="H43" s="348"/>
      <c r="I43" s="348"/>
      <c r="J43" s="349"/>
      <c r="K43" s="17" t="s">
        <v>28</v>
      </c>
    </row>
    <row r="46" spans="1:11">
      <c r="A46" s="333" t="s">
        <v>20</v>
      </c>
      <c r="B46" s="333"/>
      <c r="C46" s="333"/>
      <c r="D46" s="333"/>
      <c r="E46" s="333"/>
      <c r="F46" s="333"/>
      <c r="G46" s="333"/>
      <c r="H46" s="333"/>
      <c r="I46" s="333"/>
      <c r="J46" s="268"/>
    </row>
    <row r="47" spans="1:11" ht="52.5" customHeight="1">
      <c r="A47" s="320" t="s">
        <v>187</v>
      </c>
      <c r="B47" s="321"/>
      <c r="C47" s="321"/>
      <c r="D47" s="321"/>
      <c r="E47" s="321"/>
      <c r="F47" s="321"/>
      <c r="G47" s="321"/>
      <c r="H47" s="321"/>
      <c r="I47" s="321"/>
      <c r="J47" s="321"/>
    </row>
    <row r="48" spans="1:11">
      <c r="A48" s="289"/>
      <c r="B48" s="270">
        <v>2005</v>
      </c>
      <c r="C48" s="270">
        <v>2006</v>
      </c>
      <c r="D48" s="270" t="s">
        <v>161</v>
      </c>
      <c r="E48" s="270" t="s">
        <v>162</v>
      </c>
      <c r="F48" s="270" t="s">
        <v>163</v>
      </c>
      <c r="G48" s="272" t="s">
        <v>164</v>
      </c>
      <c r="H48" s="272" t="s">
        <v>109</v>
      </c>
      <c r="I48" s="269" t="s">
        <v>110</v>
      </c>
      <c r="J48" s="269" t="s">
        <v>111</v>
      </c>
    </row>
    <row r="49" spans="1:11" ht="15.75" customHeight="1">
      <c r="A49" s="290" t="s">
        <v>165</v>
      </c>
      <c r="B49" s="291">
        <v>39559</v>
      </c>
      <c r="C49" s="291">
        <v>39008</v>
      </c>
      <c r="D49" s="292">
        <v>39694</v>
      </c>
      <c r="E49" s="292">
        <v>40259</v>
      </c>
      <c r="F49" s="292">
        <v>39584</v>
      </c>
      <c r="G49" s="276">
        <f>C49/B49-1</f>
        <v>-1.3928562400465139E-2</v>
      </c>
      <c r="H49" s="277">
        <f>D49/C49-1</f>
        <v>1.7586136177194511E-2</v>
      </c>
      <c r="I49" s="277">
        <f>E49/D49-1</f>
        <v>1.4233889252783793E-2</v>
      </c>
      <c r="J49" s="277">
        <f>F49/E49-1</f>
        <v>-1.6766437318363581E-2</v>
      </c>
    </row>
    <row r="50" spans="1:11">
      <c r="A50" s="295" t="s">
        <v>184</v>
      </c>
      <c r="B50" s="296">
        <v>14684</v>
      </c>
      <c r="C50" s="296">
        <v>14684</v>
      </c>
      <c r="D50" s="297">
        <v>16180</v>
      </c>
      <c r="E50" s="297">
        <v>16614</v>
      </c>
      <c r="F50" s="297">
        <v>16604</v>
      </c>
      <c r="G50" s="281">
        <f t="shared" ref="G50:J61" si="2">C50/B50-1</f>
        <v>0</v>
      </c>
      <c r="H50" s="282">
        <f t="shared" si="2"/>
        <v>0.10187959684009806</v>
      </c>
      <c r="I50" s="282">
        <f t="shared" si="2"/>
        <v>2.6823238566131113E-2</v>
      </c>
      <c r="J50" s="282">
        <f t="shared" si="2"/>
        <v>-6.0190201035270618E-4</v>
      </c>
    </row>
    <row r="51" spans="1:11">
      <c r="A51" s="299" t="s">
        <v>167</v>
      </c>
      <c r="B51" s="300">
        <v>225</v>
      </c>
      <c r="C51" s="300">
        <v>225</v>
      </c>
      <c r="D51" s="301">
        <v>190</v>
      </c>
      <c r="E51" s="301">
        <v>190</v>
      </c>
      <c r="F51" s="301">
        <v>190</v>
      </c>
      <c r="G51" s="281">
        <f t="shared" si="2"/>
        <v>0</v>
      </c>
      <c r="H51" s="282">
        <f t="shared" si="2"/>
        <v>-0.15555555555555556</v>
      </c>
      <c r="I51" s="282">
        <f t="shared" si="2"/>
        <v>0</v>
      </c>
      <c r="J51" s="282">
        <f t="shared" si="2"/>
        <v>0</v>
      </c>
    </row>
    <row r="52" spans="1:11">
      <c r="A52" s="299" t="s">
        <v>168</v>
      </c>
      <c r="B52" s="300">
        <v>96</v>
      </c>
      <c r="C52" s="300">
        <v>96</v>
      </c>
      <c r="D52" s="301">
        <v>96</v>
      </c>
      <c r="E52" s="301">
        <v>96</v>
      </c>
      <c r="F52" s="301">
        <v>96</v>
      </c>
      <c r="G52" s="281">
        <f t="shared" si="2"/>
        <v>0</v>
      </c>
      <c r="H52" s="282">
        <f t="shared" si="2"/>
        <v>0</v>
      </c>
      <c r="I52" s="282">
        <f t="shared" si="2"/>
        <v>0</v>
      </c>
      <c r="J52" s="282">
        <f t="shared" si="2"/>
        <v>0</v>
      </c>
    </row>
    <row r="53" spans="1:11">
      <c r="A53" s="299" t="s">
        <v>169</v>
      </c>
      <c r="B53" s="300">
        <v>4008</v>
      </c>
      <c r="C53" s="300">
        <v>4008</v>
      </c>
      <c r="D53" s="301">
        <v>4673</v>
      </c>
      <c r="E53" s="301">
        <v>4904</v>
      </c>
      <c r="F53" s="301">
        <v>4904</v>
      </c>
      <c r="G53" s="281">
        <f t="shared" si="2"/>
        <v>0</v>
      </c>
      <c r="H53" s="282">
        <f t="shared" si="2"/>
        <v>0.16591816367265477</v>
      </c>
      <c r="I53" s="282">
        <f t="shared" si="2"/>
        <v>4.9432912475925628E-2</v>
      </c>
      <c r="J53" s="282">
        <f t="shared" si="2"/>
        <v>0</v>
      </c>
    </row>
    <row r="54" spans="1:11">
      <c r="A54" s="299" t="s">
        <v>170</v>
      </c>
      <c r="B54" s="300">
        <v>8734</v>
      </c>
      <c r="C54" s="300">
        <v>8734</v>
      </c>
      <c r="D54" s="301">
        <v>9600</v>
      </c>
      <c r="E54" s="301">
        <v>9803</v>
      </c>
      <c r="F54" s="301">
        <v>9803</v>
      </c>
      <c r="G54" s="281">
        <f t="shared" si="2"/>
        <v>0</v>
      </c>
      <c r="H54" s="282">
        <f t="shared" si="2"/>
        <v>9.9152736432333466E-2</v>
      </c>
      <c r="I54" s="282">
        <f t="shared" si="2"/>
        <v>2.1145833333333419E-2</v>
      </c>
      <c r="J54" s="282">
        <f t="shared" si="2"/>
        <v>0</v>
      </c>
    </row>
    <row r="55" spans="1:11">
      <c r="A55" s="299" t="s">
        <v>171</v>
      </c>
      <c r="B55" s="300">
        <v>1621</v>
      </c>
      <c r="C55" s="300">
        <v>1621</v>
      </c>
      <c r="D55" s="301">
        <v>1621</v>
      </c>
      <c r="E55" s="301">
        <v>1621</v>
      </c>
      <c r="F55" s="301">
        <v>1611</v>
      </c>
      <c r="G55" s="281">
        <f t="shared" si="2"/>
        <v>0</v>
      </c>
      <c r="H55" s="282">
        <f t="shared" si="2"/>
        <v>0</v>
      </c>
      <c r="I55" s="282">
        <f t="shared" si="2"/>
        <v>0</v>
      </c>
      <c r="J55" s="282">
        <f t="shared" si="2"/>
        <v>-6.1690314620604925E-3</v>
      </c>
    </row>
    <row r="56" spans="1:11">
      <c r="A56" s="306" t="s">
        <v>185</v>
      </c>
      <c r="B56" s="296">
        <v>24863</v>
      </c>
      <c r="C56" s="296">
        <v>24312</v>
      </c>
      <c r="D56" s="297">
        <v>23494</v>
      </c>
      <c r="E56" s="297">
        <v>23625</v>
      </c>
      <c r="F56" s="297">
        <v>22960</v>
      </c>
      <c r="G56" s="281">
        <f t="shared" si="2"/>
        <v>-2.2161444717049394E-2</v>
      </c>
      <c r="H56" s="282">
        <f t="shared" si="2"/>
        <v>-3.3645936163211543E-2</v>
      </c>
      <c r="I56" s="282">
        <f t="shared" si="2"/>
        <v>5.5758917170340982E-3</v>
      </c>
      <c r="J56" s="282">
        <f t="shared" si="2"/>
        <v>-2.8148148148148144E-2</v>
      </c>
    </row>
    <row r="57" spans="1:11">
      <c r="A57" s="299" t="s">
        <v>173</v>
      </c>
      <c r="B57" s="300">
        <v>4159</v>
      </c>
      <c r="C57" s="300">
        <v>3916</v>
      </c>
      <c r="D57" s="301">
        <v>3926</v>
      </c>
      <c r="E57" s="301">
        <v>3863</v>
      </c>
      <c r="F57" s="301">
        <v>3836</v>
      </c>
      <c r="G57" s="281">
        <f t="shared" si="2"/>
        <v>-5.8427506612166336E-2</v>
      </c>
      <c r="H57" s="282">
        <f t="shared" si="2"/>
        <v>2.5536261491316825E-3</v>
      </c>
      <c r="I57" s="282">
        <f t="shared" si="2"/>
        <v>-1.6046867040244495E-2</v>
      </c>
      <c r="J57" s="282">
        <f t="shared" si="2"/>
        <v>-6.9893864871861666E-3</v>
      </c>
    </row>
    <row r="58" spans="1:11">
      <c r="A58" s="299" t="s">
        <v>174</v>
      </c>
      <c r="B58" s="300">
        <v>6620</v>
      </c>
      <c r="C58" s="300">
        <v>6456</v>
      </c>
      <c r="D58" s="301">
        <v>5628</v>
      </c>
      <c r="E58" s="301">
        <v>5519</v>
      </c>
      <c r="F58" s="301">
        <v>5510</v>
      </c>
      <c r="G58" s="281">
        <f t="shared" si="2"/>
        <v>-2.4773413897280938E-2</v>
      </c>
      <c r="H58" s="282">
        <f t="shared" si="2"/>
        <v>-0.12825278810408924</v>
      </c>
      <c r="I58" s="282">
        <f t="shared" si="2"/>
        <v>-1.9367448471926063E-2</v>
      </c>
      <c r="J58" s="282">
        <f t="shared" si="2"/>
        <v>-1.6307302047472438E-3</v>
      </c>
    </row>
    <row r="59" spans="1:11">
      <c r="A59" s="299" t="s">
        <v>175</v>
      </c>
      <c r="B59" s="300">
        <v>13866</v>
      </c>
      <c r="C59" s="300">
        <v>13722</v>
      </c>
      <c r="D59" s="301">
        <v>13722</v>
      </c>
      <c r="E59" s="301">
        <v>14025</v>
      </c>
      <c r="F59" s="301">
        <v>13396</v>
      </c>
      <c r="G59" s="281">
        <f t="shared" si="2"/>
        <v>-1.0385114668974516E-2</v>
      </c>
      <c r="H59" s="282">
        <f t="shared" si="2"/>
        <v>0</v>
      </c>
      <c r="I59" s="282">
        <f t="shared" si="2"/>
        <v>2.2081329252295667E-2</v>
      </c>
      <c r="J59" s="282">
        <f t="shared" si="2"/>
        <v>-4.4848484848484804E-2</v>
      </c>
    </row>
    <row r="60" spans="1:11">
      <c r="A60" s="299" t="s">
        <v>176</v>
      </c>
      <c r="B60" s="300">
        <v>218</v>
      </c>
      <c r="C60" s="300">
        <v>218</v>
      </c>
      <c r="D60" s="301">
        <v>218</v>
      </c>
      <c r="E60" s="301">
        <v>218</v>
      </c>
      <c r="F60" s="301">
        <v>218</v>
      </c>
      <c r="G60" s="281">
        <f t="shared" si="2"/>
        <v>0</v>
      </c>
      <c r="H60" s="282">
        <f t="shared" si="2"/>
        <v>0</v>
      </c>
      <c r="I60" s="282">
        <f t="shared" si="2"/>
        <v>0</v>
      </c>
      <c r="J60" s="282">
        <f t="shared" si="2"/>
        <v>0</v>
      </c>
    </row>
    <row r="61" spans="1:11">
      <c r="A61" s="306" t="s">
        <v>181</v>
      </c>
      <c r="B61" s="296">
        <v>12</v>
      </c>
      <c r="C61" s="296">
        <v>12</v>
      </c>
      <c r="D61" s="297">
        <v>20</v>
      </c>
      <c r="E61" s="297">
        <v>20</v>
      </c>
      <c r="F61" s="297">
        <v>20</v>
      </c>
      <c r="G61" s="281">
        <f t="shared" si="2"/>
        <v>0</v>
      </c>
      <c r="H61" s="282">
        <f>D61/C61-1</f>
        <v>0.66666666666666674</v>
      </c>
      <c r="I61" s="282">
        <f>E61/D61-1</f>
        <v>0</v>
      </c>
      <c r="J61" s="282">
        <f>F61/E61-1</f>
        <v>0</v>
      </c>
    </row>
    <row r="62" spans="1:11" ht="31.5" customHeight="1">
      <c r="A62" s="347" t="s">
        <v>186</v>
      </c>
      <c r="B62" s="348"/>
      <c r="C62" s="348"/>
      <c r="D62" s="348"/>
      <c r="E62" s="348"/>
      <c r="F62" s="348"/>
      <c r="G62" s="348"/>
      <c r="H62" s="348"/>
      <c r="I62" s="348"/>
      <c r="J62" s="349"/>
      <c r="K62" s="17" t="s">
        <v>28</v>
      </c>
    </row>
    <row r="65" spans="1:11">
      <c r="A65" s="333" t="s">
        <v>21</v>
      </c>
      <c r="B65" s="333"/>
      <c r="C65" s="333"/>
      <c r="D65" s="333"/>
      <c r="E65" s="333"/>
      <c r="F65" s="333"/>
      <c r="G65" s="333"/>
      <c r="H65" s="333"/>
      <c r="I65" s="333"/>
      <c r="J65" s="268"/>
    </row>
    <row r="66" spans="1:11" ht="48" customHeight="1">
      <c r="A66" s="320" t="s">
        <v>188</v>
      </c>
      <c r="B66" s="321"/>
      <c r="C66" s="321"/>
      <c r="D66" s="321"/>
      <c r="E66" s="321"/>
      <c r="F66" s="321"/>
      <c r="G66" s="321"/>
      <c r="H66" s="321"/>
      <c r="I66" s="321"/>
      <c r="J66" s="321"/>
    </row>
    <row r="67" spans="1:11">
      <c r="A67" s="289"/>
      <c r="B67" s="270">
        <v>2005</v>
      </c>
      <c r="C67" s="270">
        <v>2006</v>
      </c>
      <c r="D67" s="270" t="s">
        <v>161</v>
      </c>
      <c r="E67" s="270" t="s">
        <v>162</v>
      </c>
      <c r="F67" s="270" t="s">
        <v>163</v>
      </c>
      <c r="G67" s="272" t="s">
        <v>164</v>
      </c>
      <c r="H67" s="272" t="s">
        <v>109</v>
      </c>
      <c r="I67" s="269" t="s">
        <v>110</v>
      </c>
      <c r="J67" s="269" t="s">
        <v>111</v>
      </c>
    </row>
    <row r="68" spans="1:11" ht="18" customHeight="1">
      <c r="A68" s="290" t="s">
        <v>165</v>
      </c>
      <c r="B68" s="291">
        <v>24414</v>
      </c>
      <c r="C68" s="292">
        <v>24222</v>
      </c>
      <c r="D68" s="293">
        <v>23811</v>
      </c>
      <c r="E68" s="294">
        <v>23165</v>
      </c>
      <c r="F68" s="293">
        <v>23625</v>
      </c>
      <c r="G68" s="276">
        <f>C68/B68-1</f>
        <v>-7.8643401327107565E-3</v>
      </c>
      <c r="H68" s="277">
        <f>D68/C68-1</f>
        <v>-1.6968045578399815E-2</v>
      </c>
      <c r="I68" s="277">
        <f>E68/D68-1</f>
        <v>-2.7130317920288971E-2</v>
      </c>
      <c r="J68" s="277">
        <f>F68/E68-1</f>
        <v>1.9857543708180492E-2</v>
      </c>
    </row>
    <row r="69" spans="1:11">
      <c r="A69" s="295" t="s">
        <v>184</v>
      </c>
      <c r="B69" s="296">
        <v>16646</v>
      </c>
      <c r="C69" s="297">
        <v>16646</v>
      </c>
      <c r="D69" s="296">
        <v>16646</v>
      </c>
      <c r="E69" s="298">
        <v>16388</v>
      </c>
      <c r="F69" s="296">
        <v>16848</v>
      </c>
      <c r="G69" s="281">
        <f t="shared" ref="G69:J78" si="3">C69/B69-1</f>
        <v>0</v>
      </c>
      <c r="H69" s="282">
        <f t="shared" si="3"/>
        <v>0</v>
      </c>
      <c r="I69" s="282">
        <f t="shared" si="3"/>
        <v>-1.5499219031599232E-2</v>
      </c>
      <c r="J69" s="282">
        <f t="shared" si="3"/>
        <v>2.8069319013912519E-2</v>
      </c>
    </row>
    <row r="70" spans="1:11" ht="13.5" customHeight="1">
      <c r="A70" s="299" t="s">
        <v>167</v>
      </c>
      <c r="B70" s="84">
        <v>145</v>
      </c>
      <c r="C70" s="284">
        <v>145</v>
      </c>
      <c r="D70" s="84">
        <v>145</v>
      </c>
      <c r="E70" s="85">
        <v>145</v>
      </c>
      <c r="F70" s="84">
        <v>145</v>
      </c>
      <c r="G70" s="281">
        <f t="shared" si="3"/>
        <v>0</v>
      </c>
      <c r="H70" s="282">
        <f t="shared" si="3"/>
        <v>0</v>
      </c>
      <c r="I70" s="282">
        <f t="shared" si="3"/>
        <v>0</v>
      </c>
      <c r="J70" s="282">
        <f t="shared" si="3"/>
        <v>0</v>
      </c>
    </row>
    <row r="71" spans="1:11">
      <c r="A71" s="299" t="s">
        <v>168</v>
      </c>
      <c r="B71" s="307">
        <v>317</v>
      </c>
      <c r="C71" s="308">
        <v>317</v>
      </c>
      <c r="D71" s="84">
        <v>317</v>
      </c>
      <c r="E71" s="85">
        <v>317</v>
      </c>
      <c r="F71" s="84">
        <v>317</v>
      </c>
      <c r="G71" s="281">
        <f t="shared" si="3"/>
        <v>0</v>
      </c>
      <c r="H71" s="282">
        <f t="shared" si="3"/>
        <v>0</v>
      </c>
      <c r="I71" s="282">
        <f t="shared" si="3"/>
        <v>0</v>
      </c>
      <c r="J71" s="282">
        <f t="shared" si="3"/>
        <v>0</v>
      </c>
    </row>
    <row r="72" spans="1:11">
      <c r="A72" s="299" t="s">
        <v>169</v>
      </c>
      <c r="B72" s="307">
        <v>3632</v>
      </c>
      <c r="C72" s="308">
        <v>3632</v>
      </c>
      <c r="D72" s="84">
        <v>3632</v>
      </c>
      <c r="E72" s="85">
        <v>3374</v>
      </c>
      <c r="F72" s="84">
        <v>3374</v>
      </c>
      <c r="G72" s="281">
        <f t="shared" si="3"/>
        <v>0</v>
      </c>
      <c r="H72" s="282">
        <f t="shared" si="3"/>
        <v>0</v>
      </c>
      <c r="I72" s="282">
        <f t="shared" si="3"/>
        <v>-7.1035242290748868E-2</v>
      </c>
      <c r="J72" s="282">
        <f t="shared" si="3"/>
        <v>0</v>
      </c>
    </row>
    <row r="73" spans="1:11">
      <c r="A73" s="299" t="s">
        <v>170</v>
      </c>
      <c r="B73" s="307">
        <v>11458</v>
      </c>
      <c r="C73" s="308">
        <v>11458</v>
      </c>
      <c r="D73" s="84">
        <v>11458</v>
      </c>
      <c r="E73" s="85">
        <v>11458</v>
      </c>
      <c r="F73" s="84">
        <v>11918</v>
      </c>
      <c r="G73" s="281">
        <f t="shared" si="3"/>
        <v>0</v>
      </c>
      <c r="H73" s="282">
        <f t="shared" si="3"/>
        <v>0</v>
      </c>
      <c r="I73" s="282">
        <f t="shared" si="3"/>
        <v>0</v>
      </c>
      <c r="J73" s="282">
        <f t="shared" si="3"/>
        <v>4.0146622447198466E-2</v>
      </c>
    </row>
    <row r="74" spans="1:11">
      <c r="A74" s="299" t="s">
        <v>171</v>
      </c>
      <c r="B74" s="307">
        <v>1094</v>
      </c>
      <c r="C74" s="308">
        <v>1094</v>
      </c>
      <c r="D74" s="84">
        <v>1094</v>
      </c>
      <c r="E74" s="85">
        <v>1094</v>
      </c>
      <c r="F74" s="84">
        <v>1094</v>
      </c>
      <c r="G74" s="281">
        <f t="shared" si="3"/>
        <v>0</v>
      </c>
      <c r="H74" s="282">
        <f t="shared" si="3"/>
        <v>0</v>
      </c>
      <c r="I74" s="282">
        <f t="shared" si="3"/>
        <v>0</v>
      </c>
      <c r="J74" s="282">
        <f t="shared" si="3"/>
        <v>0</v>
      </c>
    </row>
    <row r="75" spans="1:11">
      <c r="A75" s="295" t="s">
        <v>185</v>
      </c>
      <c r="B75" s="296">
        <v>7768</v>
      </c>
      <c r="C75" s="297">
        <v>7576</v>
      </c>
      <c r="D75" s="296">
        <v>7165</v>
      </c>
      <c r="E75" s="298">
        <v>6777</v>
      </c>
      <c r="F75" s="296">
        <v>6777</v>
      </c>
      <c r="G75" s="281">
        <f t="shared" si="3"/>
        <v>-2.4716786817713721E-2</v>
      </c>
      <c r="H75" s="282">
        <f t="shared" si="3"/>
        <v>-5.4250263991552305E-2</v>
      </c>
      <c r="I75" s="282">
        <f t="shared" si="3"/>
        <v>-5.4152128401953936E-2</v>
      </c>
      <c r="J75" s="282">
        <f t="shared" si="3"/>
        <v>0</v>
      </c>
    </row>
    <row r="76" spans="1:11">
      <c r="A76" s="299" t="s">
        <v>173</v>
      </c>
      <c r="B76" s="84">
        <v>282</v>
      </c>
      <c r="C76" s="284">
        <v>182</v>
      </c>
      <c r="D76" s="84">
        <v>182</v>
      </c>
      <c r="E76" s="85">
        <v>182</v>
      </c>
      <c r="F76" s="84">
        <v>182</v>
      </c>
      <c r="G76" s="281">
        <f t="shared" si="3"/>
        <v>-0.35460992907801414</v>
      </c>
      <c r="H76" s="282">
        <f t="shared" si="3"/>
        <v>0</v>
      </c>
      <c r="I76" s="282">
        <f t="shared" si="3"/>
        <v>0</v>
      </c>
      <c r="J76" s="282">
        <f t="shared" si="3"/>
        <v>0</v>
      </c>
    </row>
    <row r="77" spans="1:11">
      <c r="A77" s="299" t="s">
        <v>174</v>
      </c>
      <c r="B77" s="307">
        <v>1740</v>
      </c>
      <c r="C77" s="308">
        <v>1706</v>
      </c>
      <c r="D77" s="84">
        <v>1847</v>
      </c>
      <c r="E77" s="85">
        <v>1262</v>
      </c>
      <c r="F77" s="84">
        <v>1262</v>
      </c>
      <c r="G77" s="281">
        <f t="shared" si="3"/>
        <v>-1.9540229885057436E-2</v>
      </c>
      <c r="H77" s="282">
        <f t="shared" si="3"/>
        <v>8.2649472450175843E-2</v>
      </c>
      <c r="I77" s="282">
        <f t="shared" si="3"/>
        <v>-0.31672983216025985</v>
      </c>
      <c r="J77" s="282">
        <f t="shared" si="3"/>
        <v>0</v>
      </c>
    </row>
    <row r="78" spans="1:11">
      <c r="A78" s="299" t="s">
        <v>175</v>
      </c>
      <c r="B78" s="307">
        <v>5746</v>
      </c>
      <c r="C78" s="308">
        <v>5688</v>
      </c>
      <c r="D78" s="84">
        <v>5136</v>
      </c>
      <c r="E78" s="85">
        <v>5333</v>
      </c>
      <c r="F78" s="309">
        <v>5333</v>
      </c>
      <c r="G78" s="281">
        <f t="shared" si="3"/>
        <v>-1.0093978419770222E-2</v>
      </c>
      <c r="H78" s="282">
        <f t="shared" si="3"/>
        <v>-9.7046413502109741E-2</v>
      </c>
      <c r="I78" s="282">
        <f t="shared" si="3"/>
        <v>3.8356697819314611E-2</v>
      </c>
      <c r="J78" s="282">
        <f t="shared" si="3"/>
        <v>0</v>
      </c>
    </row>
    <row r="79" spans="1:11" ht="17.25" customHeight="1">
      <c r="A79" s="347" t="s">
        <v>186</v>
      </c>
      <c r="B79" s="348"/>
      <c r="C79" s="348"/>
      <c r="D79" s="348"/>
      <c r="E79" s="348"/>
      <c r="F79" s="348"/>
      <c r="G79" s="348"/>
      <c r="H79" s="348"/>
      <c r="I79" s="348"/>
      <c r="J79" s="349"/>
      <c r="K79" s="17" t="s">
        <v>28</v>
      </c>
    </row>
    <row r="82" spans="1:13">
      <c r="A82" s="333" t="s">
        <v>22</v>
      </c>
      <c r="B82" s="333"/>
      <c r="C82" s="333"/>
      <c r="D82" s="333"/>
      <c r="E82" s="333"/>
      <c r="F82" s="333"/>
      <c r="G82" s="333"/>
      <c r="H82" s="333"/>
      <c r="I82" s="333"/>
      <c r="J82" s="268"/>
    </row>
    <row r="83" spans="1:13" ht="50.25" customHeight="1">
      <c r="A83" s="320" t="s">
        <v>189</v>
      </c>
      <c r="B83" s="321"/>
      <c r="C83" s="321"/>
      <c r="D83" s="321"/>
      <c r="E83" s="321"/>
      <c r="F83" s="321"/>
      <c r="G83" s="321"/>
      <c r="H83" s="321"/>
      <c r="I83" s="321"/>
      <c r="J83" s="321"/>
    </row>
    <row r="84" spans="1:13">
      <c r="A84" s="289"/>
      <c r="B84" s="270">
        <v>2005</v>
      </c>
      <c r="C84" s="270">
        <v>2006</v>
      </c>
      <c r="D84" s="270" t="s">
        <v>161</v>
      </c>
      <c r="E84" s="270" t="s">
        <v>162</v>
      </c>
      <c r="F84" s="270" t="s">
        <v>163</v>
      </c>
      <c r="G84" s="272" t="s">
        <v>164</v>
      </c>
      <c r="H84" s="272" t="s">
        <v>109</v>
      </c>
      <c r="I84" s="269" t="s">
        <v>110</v>
      </c>
      <c r="J84" s="269" t="s">
        <v>111</v>
      </c>
    </row>
    <row r="85" spans="1:13" ht="17.25" customHeight="1">
      <c r="A85" s="290" t="s">
        <v>165</v>
      </c>
      <c r="B85" s="310">
        <v>2681</v>
      </c>
      <c r="C85" s="292">
        <v>2648</v>
      </c>
      <c r="D85" s="293">
        <v>2752</v>
      </c>
      <c r="E85" s="294">
        <v>2799</v>
      </c>
      <c r="F85" s="293">
        <v>2799</v>
      </c>
      <c r="G85" s="276">
        <f>C85/B85-1</f>
        <v>-1.2308839985080144E-2</v>
      </c>
      <c r="H85" s="277">
        <f>D85/C85-1</f>
        <v>3.92749244712991E-2</v>
      </c>
      <c r="I85" s="277">
        <f>E85/D85-1</f>
        <v>1.7078488372092915E-2</v>
      </c>
      <c r="J85" s="277">
        <f>F85/E85-1</f>
        <v>0</v>
      </c>
    </row>
    <row r="86" spans="1:13">
      <c r="A86" s="295" t="s">
        <v>184</v>
      </c>
      <c r="B86">
        <v>2667</v>
      </c>
      <c r="C86" s="297">
        <v>2634</v>
      </c>
      <c r="D86" s="296">
        <v>2738</v>
      </c>
      <c r="E86" s="298">
        <v>2785</v>
      </c>
      <c r="F86" s="296">
        <v>2785</v>
      </c>
      <c r="G86" s="281">
        <f t="shared" ref="G86:J93" si="4">C86/B86-1</f>
        <v>-1.237345331833517E-2</v>
      </c>
      <c r="H86" s="282">
        <f t="shared" si="4"/>
        <v>3.9483675018982645E-2</v>
      </c>
      <c r="I86" s="282">
        <f t="shared" si="4"/>
        <v>1.7165814463111717E-2</v>
      </c>
      <c r="J86" s="282">
        <f t="shared" si="4"/>
        <v>0</v>
      </c>
    </row>
    <row r="87" spans="1:13" ht="15" customHeight="1">
      <c r="A87" s="299" t="s">
        <v>167</v>
      </c>
      <c r="B87">
        <v>251</v>
      </c>
      <c r="C87" s="284">
        <v>218</v>
      </c>
      <c r="D87" s="84">
        <v>218</v>
      </c>
      <c r="E87" s="85">
        <v>218</v>
      </c>
      <c r="F87" s="84">
        <v>218</v>
      </c>
      <c r="G87" s="281">
        <f t="shared" si="4"/>
        <v>-0.13147410358565736</v>
      </c>
      <c r="H87" s="282">
        <f t="shared" si="4"/>
        <v>0</v>
      </c>
      <c r="I87" s="282">
        <f t="shared" si="4"/>
        <v>0</v>
      </c>
      <c r="J87" s="282">
        <f t="shared" si="4"/>
        <v>0</v>
      </c>
    </row>
    <row r="88" spans="1:13">
      <c r="A88" s="299" t="s">
        <v>168</v>
      </c>
      <c r="B88">
        <v>724</v>
      </c>
      <c r="C88" s="308">
        <v>724</v>
      </c>
      <c r="D88" s="84">
        <v>680</v>
      </c>
      <c r="E88" s="85">
        <v>680</v>
      </c>
      <c r="F88" s="84">
        <v>680</v>
      </c>
      <c r="G88" s="281">
        <f t="shared" si="4"/>
        <v>0</v>
      </c>
      <c r="H88" s="282">
        <f t="shared" si="4"/>
        <v>-6.0773480662983381E-2</v>
      </c>
      <c r="I88" s="282">
        <f t="shared" si="4"/>
        <v>0</v>
      </c>
      <c r="J88" s="282">
        <f t="shared" si="4"/>
        <v>0</v>
      </c>
    </row>
    <row r="89" spans="1:13">
      <c r="A89" s="299" t="s">
        <v>169</v>
      </c>
      <c r="B89">
        <v>764</v>
      </c>
      <c r="C89" s="308">
        <v>764</v>
      </c>
      <c r="D89" s="84">
        <v>912</v>
      </c>
      <c r="E89" s="85">
        <v>907</v>
      </c>
      <c r="F89" s="84">
        <v>907</v>
      </c>
      <c r="G89" s="281">
        <f t="shared" si="4"/>
        <v>0</v>
      </c>
      <c r="H89" s="282">
        <f t="shared" si="4"/>
        <v>0.19371727748691092</v>
      </c>
      <c r="I89" s="282">
        <f t="shared" si="4"/>
        <v>-5.482456140350922E-3</v>
      </c>
      <c r="J89" s="282">
        <f t="shared" si="4"/>
        <v>0</v>
      </c>
    </row>
    <row r="90" spans="1:13">
      <c r="A90" s="299" t="s">
        <v>170</v>
      </c>
      <c r="B90">
        <v>356</v>
      </c>
      <c r="C90" s="308">
        <v>356</v>
      </c>
      <c r="D90" s="84">
        <v>356</v>
      </c>
      <c r="E90" s="85">
        <v>408</v>
      </c>
      <c r="F90" s="84">
        <v>408</v>
      </c>
      <c r="G90" s="281">
        <f t="shared" si="4"/>
        <v>0</v>
      </c>
      <c r="H90" s="282">
        <f t="shared" si="4"/>
        <v>0</v>
      </c>
      <c r="I90" s="282">
        <f t="shared" si="4"/>
        <v>0.14606741573033699</v>
      </c>
      <c r="J90" s="282">
        <f t="shared" si="4"/>
        <v>0</v>
      </c>
    </row>
    <row r="91" spans="1:13">
      <c r="A91" s="299" t="s">
        <v>171</v>
      </c>
      <c r="B91">
        <v>572</v>
      </c>
      <c r="C91" s="308">
        <v>572</v>
      </c>
      <c r="D91" s="84">
        <v>572</v>
      </c>
      <c r="E91" s="85">
        <v>572</v>
      </c>
      <c r="F91" s="84">
        <v>572</v>
      </c>
      <c r="G91" s="281">
        <f t="shared" si="4"/>
        <v>0</v>
      </c>
      <c r="H91" s="282">
        <f t="shared" si="4"/>
        <v>0</v>
      </c>
      <c r="I91" s="282">
        <f t="shared" si="4"/>
        <v>0</v>
      </c>
      <c r="J91" s="282">
        <f t="shared" si="4"/>
        <v>0</v>
      </c>
    </row>
    <row r="92" spans="1:13">
      <c r="A92" s="295" t="s">
        <v>185</v>
      </c>
      <c r="B92">
        <v>6</v>
      </c>
      <c r="C92" s="297">
        <v>6</v>
      </c>
      <c r="D92" s="296">
        <v>6</v>
      </c>
      <c r="E92" s="298">
        <v>6</v>
      </c>
      <c r="F92" s="296">
        <v>6</v>
      </c>
      <c r="G92" s="281">
        <f t="shared" si="4"/>
        <v>0</v>
      </c>
      <c r="H92" s="282">
        <f t="shared" si="4"/>
        <v>0</v>
      </c>
      <c r="I92" s="282">
        <f t="shared" si="4"/>
        <v>0</v>
      </c>
      <c r="J92" s="282">
        <f t="shared" si="4"/>
        <v>0</v>
      </c>
    </row>
    <row r="93" spans="1:13">
      <c r="A93" s="311" t="s">
        <v>181</v>
      </c>
      <c r="B93">
        <v>8</v>
      </c>
      <c r="C93" s="297">
        <v>8</v>
      </c>
      <c r="D93" s="296">
        <v>8</v>
      </c>
      <c r="E93" s="298">
        <v>8</v>
      </c>
      <c r="F93" s="312">
        <v>8</v>
      </c>
      <c r="G93" s="281">
        <f t="shared" si="4"/>
        <v>0</v>
      </c>
      <c r="H93" s="282">
        <f t="shared" si="4"/>
        <v>0</v>
      </c>
      <c r="I93" s="282">
        <f t="shared" si="4"/>
        <v>0</v>
      </c>
      <c r="J93" s="282">
        <f t="shared" si="4"/>
        <v>0</v>
      </c>
    </row>
    <row r="94" spans="1:13" ht="18" customHeight="1">
      <c r="A94" s="347" t="s">
        <v>186</v>
      </c>
      <c r="B94" s="348"/>
      <c r="C94" s="348"/>
      <c r="D94" s="348"/>
      <c r="E94" s="348"/>
      <c r="F94" s="348"/>
      <c r="G94" s="348"/>
      <c r="H94" s="348"/>
      <c r="I94" s="348"/>
      <c r="J94" s="349"/>
      <c r="K94" s="17" t="s">
        <v>28</v>
      </c>
    </row>
    <row r="96" spans="1:13">
      <c r="M96" s="313"/>
    </row>
  </sheetData>
  <mergeCells count="15">
    <mergeCell ref="A43:J43"/>
    <mergeCell ref="A2:I2"/>
    <mergeCell ref="A3:J3"/>
    <mergeCell ref="A22:J22"/>
    <mergeCell ref="A25:I25"/>
    <mergeCell ref="A26:J26"/>
    <mergeCell ref="A82:I82"/>
    <mergeCell ref="A83:J83"/>
    <mergeCell ref="A94:J94"/>
    <mergeCell ref="A46:I46"/>
    <mergeCell ref="A47:J47"/>
    <mergeCell ref="A62:J62"/>
    <mergeCell ref="A65:I65"/>
    <mergeCell ref="A66:J66"/>
    <mergeCell ref="A79:J79"/>
  </mergeCells>
  <hyperlinks>
    <hyperlink ref="K22" location="'indice Serie Anual'!A1" tooltip="REGRESAR AL ÍNDICE" display="INDICE"/>
    <hyperlink ref="K43" location="'indice Serie Anual'!A1" tooltip="REGRESAR AL ÍNDICE" display="INDICE"/>
    <hyperlink ref="K62" location="'indice Serie Anual'!A1" tooltip="REGRESAR AL ÍNDICE" display="INDICE"/>
    <hyperlink ref="K79" location="'indice Serie Anual'!A1" tooltip="REGRESAR AL ÍNDICE" display="INDICE"/>
    <hyperlink ref="K94" location="'indice Serie Anual'!A1" tooltip="REGRESAR AL ÍNDICE" display="INDICE"/>
  </hyperlinks>
  <pageMargins left="0.35" right="0.75" top="0.54" bottom="0.16" header="0" footer="0"/>
  <pageSetup paperSize="9" scale="55" orientation="landscape" r:id="rId1"/>
  <headerFooter alignWithMargins="0"/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showRowColHeaders="0" zoomScaleNormal="100" workbookViewId="0">
      <selection sqref="A1:P1"/>
    </sheetView>
  </sheetViews>
  <sheetFormatPr baseColWidth="10" defaultRowHeight="12.75"/>
  <sheetData>
    <row r="1" spans="1:21" ht="24" customHeight="1">
      <c r="A1" s="320" t="s">
        <v>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21">
      <c r="A2" s="8"/>
      <c r="B2" s="323" t="s">
        <v>18</v>
      </c>
      <c r="C2" s="323"/>
      <c r="D2" s="323"/>
      <c r="E2" s="323" t="s">
        <v>19</v>
      </c>
      <c r="F2" s="323"/>
      <c r="G2" s="323"/>
      <c r="H2" s="323" t="s">
        <v>20</v>
      </c>
      <c r="I2" s="323"/>
      <c r="J2" s="323"/>
      <c r="K2" s="323" t="s">
        <v>21</v>
      </c>
      <c r="L2" s="323"/>
      <c r="M2" s="323"/>
      <c r="N2" s="323" t="s">
        <v>22</v>
      </c>
      <c r="O2" s="323"/>
      <c r="P2" s="323"/>
    </row>
    <row r="3" spans="1:21">
      <c r="A3" s="8"/>
      <c r="B3" s="8" t="s">
        <v>23</v>
      </c>
      <c r="C3" s="8" t="s">
        <v>24</v>
      </c>
      <c r="D3" s="8" t="s">
        <v>25</v>
      </c>
      <c r="E3" s="8" t="s">
        <v>23</v>
      </c>
      <c r="F3" s="8" t="s">
        <v>24</v>
      </c>
      <c r="G3" s="8" t="s">
        <v>25</v>
      </c>
      <c r="H3" s="8" t="s">
        <v>23</v>
      </c>
      <c r="I3" s="8" t="s">
        <v>24</v>
      </c>
      <c r="J3" s="8" t="s">
        <v>25</v>
      </c>
      <c r="K3" s="8" t="s">
        <v>23</v>
      </c>
      <c r="L3" s="8" t="s">
        <v>24</v>
      </c>
      <c r="M3" s="8" t="s">
        <v>25</v>
      </c>
      <c r="N3" s="8" t="s">
        <v>23</v>
      </c>
      <c r="O3" s="8" t="s">
        <v>24</v>
      </c>
      <c r="P3" s="8" t="s">
        <v>25</v>
      </c>
    </row>
    <row r="4" spans="1:21" hidden="1">
      <c r="A4" s="9">
        <v>1999</v>
      </c>
      <c r="B4" s="10">
        <v>2314118</v>
      </c>
      <c r="C4" s="10">
        <v>2327686</v>
      </c>
      <c r="D4" s="10">
        <v>4641804</v>
      </c>
      <c r="E4" s="10"/>
      <c r="F4" s="10"/>
      <c r="G4" s="10">
        <v>1568499</v>
      </c>
      <c r="H4" s="10"/>
      <c r="I4" s="10"/>
      <c r="J4" s="10">
        <v>1370081</v>
      </c>
      <c r="K4" s="10"/>
      <c r="L4" s="10"/>
      <c r="M4" s="10">
        <v>890608</v>
      </c>
      <c r="N4" s="10"/>
      <c r="O4" s="10"/>
      <c r="P4" s="10">
        <v>167425</v>
      </c>
    </row>
    <row r="5" spans="1:21" hidden="1">
      <c r="A5" s="11">
        <v>2000</v>
      </c>
      <c r="B5" s="12"/>
      <c r="C5" s="12"/>
      <c r="D5" s="12"/>
      <c r="E5" s="12"/>
      <c r="F5" s="12"/>
      <c r="G5" s="12">
        <v>1613769.4730191308</v>
      </c>
      <c r="H5" s="12"/>
      <c r="I5" s="12"/>
      <c r="J5" s="12">
        <v>1367264.042841607</v>
      </c>
      <c r="K5" s="12"/>
      <c r="L5" s="12"/>
      <c r="M5" s="12">
        <v>901787</v>
      </c>
      <c r="N5" s="12"/>
      <c r="O5" s="12"/>
      <c r="P5" s="12">
        <v>165269</v>
      </c>
    </row>
    <row r="6" spans="1:21" hidden="1">
      <c r="A6" s="11">
        <v>2001</v>
      </c>
      <c r="B6" s="12"/>
      <c r="C6" s="12"/>
      <c r="D6" s="12"/>
      <c r="E6" s="12"/>
      <c r="F6" s="12"/>
      <c r="G6" s="12">
        <v>1675389.8543203133</v>
      </c>
      <c r="H6" s="12"/>
      <c r="I6" s="12"/>
      <c r="J6" s="12">
        <v>1399763.4526788066</v>
      </c>
      <c r="K6" s="12"/>
      <c r="L6" s="12"/>
      <c r="M6" s="12">
        <v>884168.39876842208</v>
      </c>
      <c r="N6" s="12"/>
      <c r="O6" s="12"/>
      <c r="P6" s="12">
        <v>167435</v>
      </c>
    </row>
    <row r="7" spans="1:21" hidden="1">
      <c r="A7" s="11">
        <v>2002</v>
      </c>
      <c r="B7" s="12"/>
      <c r="C7" s="12"/>
      <c r="D7" s="12">
        <v>4830315</v>
      </c>
      <c r="E7" s="12"/>
      <c r="F7" s="12"/>
      <c r="G7" s="12">
        <v>1683599.0386573332</v>
      </c>
      <c r="H7" s="12"/>
      <c r="I7" s="12"/>
      <c r="J7" s="12">
        <v>1395576.0404422923</v>
      </c>
      <c r="K7" s="12"/>
      <c r="L7" s="12"/>
      <c r="M7" s="12">
        <v>883526.85894765961</v>
      </c>
      <c r="N7" s="12"/>
      <c r="O7" s="12"/>
      <c r="P7" s="12">
        <v>163519</v>
      </c>
    </row>
    <row r="8" spans="1:21" hidden="1">
      <c r="A8" s="11">
        <v>2003</v>
      </c>
      <c r="B8" s="12"/>
      <c r="C8" s="12"/>
      <c r="D8" s="12"/>
      <c r="E8" s="12"/>
      <c r="F8" s="12"/>
      <c r="G8" s="12">
        <v>1708701.3503903786</v>
      </c>
      <c r="H8" s="12"/>
      <c r="I8" s="12"/>
      <c r="J8" s="12">
        <v>1428560.1768659286</v>
      </c>
      <c r="K8" s="12"/>
      <c r="L8" s="12"/>
      <c r="M8" s="12">
        <v>888246.24182950333</v>
      </c>
      <c r="N8" s="12"/>
      <c r="O8" s="12"/>
      <c r="P8" s="12">
        <v>168009</v>
      </c>
    </row>
    <row r="9" spans="1:21" hidden="1">
      <c r="A9" s="11">
        <v>2004</v>
      </c>
      <c r="B9" s="12">
        <v>2758318</v>
      </c>
      <c r="C9" s="12">
        <v>2257659</v>
      </c>
      <c r="D9" s="12">
        <v>5015977</v>
      </c>
      <c r="E9" s="12"/>
      <c r="F9" s="12"/>
      <c r="G9" s="12">
        <v>1779715.3702293644</v>
      </c>
      <c r="H9" s="12"/>
      <c r="I9" s="12"/>
      <c r="J9" s="12">
        <v>1472095.7617516585</v>
      </c>
      <c r="K9" s="12"/>
      <c r="L9" s="12"/>
      <c r="M9" s="12">
        <v>902150.92217651627</v>
      </c>
      <c r="N9" s="12"/>
      <c r="O9" s="12"/>
      <c r="P9" s="12">
        <v>177232</v>
      </c>
    </row>
    <row r="10" spans="1:21">
      <c r="A10" s="13">
        <v>2005</v>
      </c>
      <c r="B10" s="12">
        <v>2851478</v>
      </c>
      <c r="C10" s="12">
        <v>2242254</v>
      </c>
      <c r="D10" s="12">
        <v>5093732</v>
      </c>
      <c r="E10" s="12">
        <v>1092005</v>
      </c>
      <c r="F10" s="12">
        <v>702233</v>
      </c>
      <c r="G10" s="12">
        <v>1794238</v>
      </c>
      <c r="H10" s="12">
        <v>643529</v>
      </c>
      <c r="I10" s="12">
        <v>830261</v>
      </c>
      <c r="J10" s="12">
        <v>1473790</v>
      </c>
      <c r="K10" s="12">
        <v>589250</v>
      </c>
      <c r="L10" s="12">
        <v>323781</v>
      </c>
      <c r="M10" s="12">
        <v>913031</v>
      </c>
      <c r="N10" s="12">
        <v>181411</v>
      </c>
      <c r="O10" s="14" t="s">
        <v>26</v>
      </c>
      <c r="P10" s="12">
        <v>181411</v>
      </c>
    </row>
    <row r="11" spans="1:21">
      <c r="A11" s="13">
        <v>2006</v>
      </c>
      <c r="B11" s="12">
        <v>3144811</v>
      </c>
      <c r="C11" s="12">
        <v>2306202</v>
      </c>
      <c r="D11" s="12">
        <v>5451013</v>
      </c>
      <c r="E11" s="12">
        <v>1222491</v>
      </c>
      <c r="F11" s="12">
        <v>708928</v>
      </c>
      <c r="G11" s="12">
        <v>1931419</v>
      </c>
      <c r="H11" s="12">
        <v>679144</v>
      </c>
      <c r="I11" s="12">
        <v>853359</v>
      </c>
      <c r="J11" s="12">
        <v>1532503</v>
      </c>
      <c r="K11" s="12">
        <v>645041</v>
      </c>
      <c r="L11" s="12">
        <v>341425</v>
      </c>
      <c r="M11" s="12">
        <v>986466</v>
      </c>
      <c r="N11" s="12">
        <v>182773</v>
      </c>
      <c r="O11" s="15" t="s">
        <v>26</v>
      </c>
      <c r="P11" s="12">
        <v>182773</v>
      </c>
    </row>
    <row r="12" spans="1:21">
      <c r="A12" s="13">
        <v>2007</v>
      </c>
      <c r="B12" s="12">
        <v>3096489</v>
      </c>
      <c r="C12" s="12">
        <v>2182295</v>
      </c>
      <c r="D12" s="12">
        <v>5278784</v>
      </c>
      <c r="E12" s="12">
        <v>1195570</v>
      </c>
      <c r="F12" s="12">
        <v>672612</v>
      </c>
      <c r="G12" s="12">
        <v>1868182</v>
      </c>
      <c r="H12" s="12">
        <v>655734</v>
      </c>
      <c r="I12" s="12">
        <v>819330</v>
      </c>
      <c r="J12" s="12">
        <v>1475064</v>
      </c>
      <c r="K12" s="12">
        <v>637632</v>
      </c>
      <c r="L12" s="12">
        <v>331717</v>
      </c>
      <c r="M12" s="12">
        <v>969349</v>
      </c>
      <c r="N12" s="12">
        <v>183665</v>
      </c>
      <c r="O12" s="15" t="s">
        <v>26</v>
      </c>
      <c r="P12" s="12">
        <v>183665</v>
      </c>
    </row>
    <row r="13" spans="1:21">
      <c r="A13" s="13">
        <v>2008</v>
      </c>
      <c r="B13" s="12">
        <v>3118003</v>
      </c>
      <c r="C13" s="12">
        <v>2174324</v>
      </c>
      <c r="D13" s="12">
        <v>5292327</v>
      </c>
      <c r="E13" s="12">
        <v>1208135</v>
      </c>
      <c r="F13" s="12">
        <v>682665</v>
      </c>
      <c r="G13" s="12">
        <v>1890800</v>
      </c>
      <c r="H13" s="12">
        <v>666766</v>
      </c>
      <c r="I13" s="12">
        <v>864056</v>
      </c>
      <c r="J13" s="12">
        <v>1530822</v>
      </c>
      <c r="K13" s="12">
        <v>603962</v>
      </c>
      <c r="L13" s="12">
        <v>314309</v>
      </c>
      <c r="M13" s="12">
        <v>918271</v>
      </c>
      <c r="N13" s="12">
        <v>199818</v>
      </c>
      <c r="O13" s="15" t="s">
        <v>26</v>
      </c>
      <c r="P13" s="12">
        <v>199818</v>
      </c>
    </row>
    <row r="14" spans="1:21">
      <c r="A14" s="13">
        <v>2009</v>
      </c>
      <c r="B14" s="12">
        <v>2781576</v>
      </c>
      <c r="C14" s="12">
        <v>1926206</v>
      </c>
      <c r="D14" s="12">
        <v>4707782</v>
      </c>
      <c r="E14" s="12">
        <v>1052440</v>
      </c>
      <c r="F14" s="12">
        <v>596591</v>
      </c>
      <c r="G14" s="12">
        <v>1649031</v>
      </c>
      <c r="H14" s="12">
        <v>603695</v>
      </c>
      <c r="I14" s="12">
        <v>782906</v>
      </c>
      <c r="J14" s="12">
        <v>1386601</v>
      </c>
      <c r="K14" s="12">
        <v>512992</v>
      </c>
      <c r="L14" s="12">
        <v>257540</v>
      </c>
      <c r="M14" s="12">
        <v>770532</v>
      </c>
      <c r="N14" s="12">
        <v>154373</v>
      </c>
      <c r="O14" s="15" t="s">
        <v>26</v>
      </c>
      <c r="P14" s="12">
        <v>154373</v>
      </c>
    </row>
    <row r="15" spans="1:21" ht="12.75" customHeight="1">
      <c r="A15" s="317" t="s">
        <v>27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16"/>
      <c r="R15" s="16"/>
      <c r="S15" s="16"/>
      <c r="T15" s="16"/>
      <c r="U15" s="16"/>
    </row>
    <row r="18" spans="1:16" ht="21" customHeight="1">
      <c r="A18" s="17" t="s">
        <v>28</v>
      </c>
    </row>
    <row r="19" spans="1:16" ht="24.75" customHeight="1">
      <c r="A19" s="320" t="s">
        <v>29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</row>
    <row r="20" spans="1:16">
      <c r="A20" s="18"/>
      <c r="B20" s="322" t="s">
        <v>18</v>
      </c>
      <c r="C20" s="322"/>
      <c r="D20" s="322"/>
      <c r="E20" s="322" t="s">
        <v>19</v>
      </c>
      <c r="F20" s="322"/>
      <c r="G20" s="322"/>
      <c r="H20" s="322" t="s">
        <v>20</v>
      </c>
      <c r="I20" s="322"/>
      <c r="J20" s="322"/>
      <c r="K20" s="322" t="s">
        <v>21</v>
      </c>
      <c r="L20" s="322"/>
      <c r="M20" s="322"/>
      <c r="N20" s="322" t="s">
        <v>22</v>
      </c>
      <c r="O20" s="322"/>
      <c r="P20" s="322"/>
    </row>
    <row r="21" spans="1:16">
      <c r="A21" s="18"/>
      <c r="B21" s="18" t="s">
        <v>23</v>
      </c>
      <c r="C21" s="18" t="s">
        <v>24</v>
      </c>
      <c r="D21" s="18" t="s">
        <v>25</v>
      </c>
      <c r="E21" s="18" t="s">
        <v>23</v>
      </c>
      <c r="F21" s="18" t="s">
        <v>24</v>
      </c>
      <c r="G21" s="18" t="s">
        <v>25</v>
      </c>
      <c r="H21" s="18" t="s">
        <v>23</v>
      </c>
      <c r="I21" s="18" t="s">
        <v>24</v>
      </c>
      <c r="J21" s="18" t="s">
        <v>25</v>
      </c>
      <c r="K21" s="18" t="s">
        <v>23</v>
      </c>
      <c r="L21" s="18" t="s">
        <v>24</v>
      </c>
      <c r="M21" s="18" t="s">
        <v>25</v>
      </c>
      <c r="N21" s="18" t="s">
        <v>23</v>
      </c>
      <c r="O21" s="18" t="s">
        <v>24</v>
      </c>
      <c r="P21" s="18" t="s">
        <v>25</v>
      </c>
    </row>
    <row r="22" spans="1:16" hidden="1">
      <c r="A22" s="9">
        <v>1999</v>
      </c>
      <c r="B22" s="10">
        <v>2314118</v>
      </c>
      <c r="C22" s="10">
        <v>2327686</v>
      </c>
      <c r="D22" s="10">
        <v>4641804</v>
      </c>
      <c r="E22" s="10"/>
      <c r="F22" s="10"/>
      <c r="G22" s="10">
        <v>1568499</v>
      </c>
      <c r="H22" s="10"/>
      <c r="I22" s="10"/>
      <c r="J22" s="10">
        <v>1370081</v>
      </c>
      <c r="K22" s="10"/>
      <c r="L22" s="10"/>
      <c r="M22" s="10">
        <v>890608</v>
      </c>
      <c r="N22" s="10"/>
      <c r="O22" s="10"/>
      <c r="P22" s="10">
        <v>167425</v>
      </c>
    </row>
    <row r="23" spans="1:16" hidden="1">
      <c r="A23" s="11">
        <v>2000</v>
      </c>
      <c r="B23" s="12"/>
      <c r="C23" s="12"/>
      <c r="D23" s="12"/>
      <c r="E23" s="12"/>
      <c r="F23" s="12"/>
      <c r="G23" s="12">
        <v>1613769.4730191308</v>
      </c>
      <c r="H23" s="12"/>
      <c r="I23" s="12"/>
      <c r="J23" s="12">
        <v>1367264.042841607</v>
      </c>
      <c r="K23" s="12"/>
      <c r="L23" s="12"/>
      <c r="M23" s="12">
        <v>901787</v>
      </c>
      <c r="N23" s="12"/>
      <c r="O23" s="12"/>
      <c r="P23" s="12">
        <v>165269</v>
      </c>
    </row>
    <row r="24" spans="1:16" hidden="1">
      <c r="A24" s="11">
        <v>2001</v>
      </c>
      <c r="B24" s="12"/>
      <c r="C24" s="12"/>
      <c r="D24" s="12"/>
      <c r="E24" s="12"/>
      <c r="F24" s="12"/>
      <c r="G24" s="12">
        <v>1675389.8543203133</v>
      </c>
      <c r="H24" s="12"/>
      <c r="I24" s="12"/>
      <c r="J24" s="12">
        <v>1399763.4526788066</v>
      </c>
      <c r="K24" s="12"/>
      <c r="L24" s="12"/>
      <c r="M24" s="12">
        <v>884168.39876842208</v>
      </c>
      <c r="N24" s="12"/>
      <c r="O24" s="12"/>
      <c r="P24" s="12">
        <v>167435</v>
      </c>
    </row>
    <row r="25" spans="1:16" hidden="1">
      <c r="A25" s="11">
        <v>2002</v>
      </c>
      <c r="B25" s="12"/>
      <c r="C25" s="12"/>
      <c r="D25" s="12">
        <v>4830315</v>
      </c>
      <c r="E25" s="12"/>
      <c r="F25" s="12"/>
      <c r="G25" s="12">
        <v>1683599.0386573332</v>
      </c>
      <c r="H25" s="12"/>
      <c r="I25" s="12"/>
      <c r="J25" s="12">
        <v>1395576.0404422923</v>
      </c>
      <c r="K25" s="12"/>
      <c r="L25" s="12"/>
      <c r="M25" s="12">
        <v>883526.85894765961</v>
      </c>
      <c r="N25" s="12"/>
      <c r="O25" s="12"/>
      <c r="P25" s="12">
        <v>163519</v>
      </c>
    </row>
    <row r="26" spans="1:16" hidden="1">
      <c r="A26" s="11">
        <v>2003</v>
      </c>
      <c r="B26" s="12"/>
      <c r="C26" s="12"/>
      <c r="D26" s="12"/>
      <c r="E26" s="12"/>
      <c r="F26" s="12"/>
      <c r="G26" s="12">
        <v>1708701.3503903786</v>
      </c>
      <c r="H26" s="12"/>
      <c r="I26" s="12"/>
      <c r="J26" s="12">
        <v>1428560.1768659286</v>
      </c>
      <c r="K26" s="12"/>
      <c r="L26" s="12"/>
      <c r="M26" s="12">
        <v>888246.24182950333</v>
      </c>
      <c r="N26" s="12"/>
      <c r="O26" s="12"/>
      <c r="P26" s="12">
        <v>168009</v>
      </c>
    </row>
    <row r="27" spans="1:16" hidden="1">
      <c r="A27" s="11">
        <v>2004</v>
      </c>
      <c r="B27" s="12">
        <v>2758318</v>
      </c>
      <c r="C27" s="12">
        <v>2257659</v>
      </c>
      <c r="D27" s="12">
        <v>5015977</v>
      </c>
      <c r="E27" s="12"/>
      <c r="F27" s="12"/>
      <c r="G27" s="12">
        <v>1779715.3702293644</v>
      </c>
      <c r="H27" s="12"/>
      <c r="I27" s="12"/>
      <c r="J27" s="12">
        <v>1472095.7617516585</v>
      </c>
      <c r="K27" s="12"/>
      <c r="L27" s="12"/>
      <c r="M27" s="12">
        <v>902150.92217651627</v>
      </c>
      <c r="N27" s="12"/>
      <c r="O27" s="12"/>
      <c r="P27" s="12">
        <v>177232</v>
      </c>
    </row>
    <row r="28" spans="1:16">
      <c r="A28" s="13">
        <v>2005</v>
      </c>
      <c r="B28" s="14" t="s">
        <v>26</v>
      </c>
      <c r="C28" s="14" t="s">
        <v>26</v>
      </c>
      <c r="D28" s="14" t="s">
        <v>26</v>
      </c>
      <c r="E28" s="14" t="s">
        <v>26</v>
      </c>
      <c r="F28" s="14" t="s">
        <v>26</v>
      </c>
      <c r="G28" s="14" t="s">
        <v>26</v>
      </c>
      <c r="H28" s="14" t="s">
        <v>26</v>
      </c>
      <c r="I28" s="14" t="s">
        <v>26</v>
      </c>
      <c r="J28" s="14" t="s">
        <v>26</v>
      </c>
      <c r="K28" s="14" t="s">
        <v>26</v>
      </c>
      <c r="L28" s="14" t="s">
        <v>26</v>
      </c>
      <c r="M28" s="14" t="s">
        <v>26</v>
      </c>
      <c r="N28" s="14" t="s">
        <v>26</v>
      </c>
      <c r="O28" s="14" t="s">
        <v>26</v>
      </c>
      <c r="P28" s="14" t="s">
        <v>26</v>
      </c>
    </row>
    <row r="29" spans="1:16">
      <c r="A29" s="13">
        <v>2006</v>
      </c>
      <c r="B29" s="19">
        <f t="shared" ref="B29:N32" si="0">B11/B10-1</f>
        <v>0.10287051136287917</v>
      </c>
      <c r="C29" s="19">
        <f t="shared" si="0"/>
        <v>2.851951652221385E-2</v>
      </c>
      <c r="D29" s="19">
        <f t="shared" si="0"/>
        <v>7.0141303076015848E-2</v>
      </c>
      <c r="E29" s="19">
        <f t="shared" si="0"/>
        <v>0.11949212686755106</v>
      </c>
      <c r="F29" s="19">
        <f t="shared" si="0"/>
        <v>9.5338726604987656E-3</v>
      </c>
      <c r="G29" s="19">
        <f t="shared" si="0"/>
        <v>7.6456412137074325E-2</v>
      </c>
      <c r="H29" s="19">
        <f t="shared" si="0"/>
        <v>5.5343271243409431E-2</v>
      </c>
      <c r="I29" s="19">
        <f t="shared" si="0"/>
        <v>2.7820167393145079E-2</v>
      </c>
      <c r="J29" s="19">
        <f t="shared" si="0"/>
        <v>3.9838104478928438E-2</v>
      </c>
      <c r="K29" s="19">
        <f t="shared" si="0"/>
        <v>9.4681374628765358E-2</v>
      </c>
      <c r="L29" s="19">
        <f t="shared" si="0"/>
        <v>5.449362377656497E-2</v>
      </c>
      <c r="M29" s="19">
        <f t="shared" si="0"/>
        <v>8.0429908732562172E-2</v>
      </c>
      <c r="N29" s="19">
        <f t="shared" si="0"/>
        <v>7.507813748890646E-3</v>
      </c>
      <c r="O29" s="15" t="s">
        <v>26</v>
      </c>
      <c r="P29" s="19">
        <f>P11/P10-1</f>
        <v>7.507813748890646E-3</v>
      </c>
    </row>
    <row r="30" spans="1:16">
      <c r="A30" s="13">
        <v>2007</v>
      </c>
      <c r="B30" s="19">
        <f t="shared" si="0"/>
        <v>-1.5365629285829852E-2</v>
      </c>
      <c r="C30" s="19">
        <f t="shared" si="0"/>
        <v>-5.3727730701820575E-2</v>
      </c>
      <c r="D30" s="19">
        <f t="shared" si="0"/>
        <v>-3.1595778619496917E-2</v>
      </c>
      <c r="E30" s="19">
        <f t="shared" si="0"/>
        <v>-2.2021430014617649E-2</v>
      </c>
      <c r="F30" s="19">
        <f t="shared" si="0"/>
        <v>-5.1226640787216726E-2</v>
      </c>
      <c r="G30" s="19">
        <f t="shared" si="0"/>
        <v>-3.2741212548908383E-2</v>
      </c>
      <c r="H30" s="19">
        <f t="shared" si="0"/>
        <v>-3.4469862061654033E-2</v>
      </c>
      <c r="I30" s="19">
        <f t="shared" si="0"/>
        <v>-3.9876534963596777E-2</v>
      </c>
      <c r="J30" s="19">
        <f t="shared" si="0"/>
        <v>-3.7480513904377344E-2</v>
      </c>
      <c r="K30" s="19">
        <f t="shared" si="0"/>
        <v>-1.1486091581775382E-2</v>
      </c>
      <c r="L30" s="19">
        <f t="shared" si="0"/>
        <v>-2.8433770227722088E-2</v>
      </c>
      <c r="M30" s="19">
        <f t="shared" si="0"/>
        <v>-1.7351839799851221E-2</v>
      </c>
      <c r="N30" s="19">
        <f t="shared" si="0"/>
        <v>4.8803707330951074E-3</v>
      </c>
      <c r="O30" s="15" t="s">
        <v>26</v>
      </c>
      <c r="P30" s="19">
        <f>P12/P11-1</f>
        <v>4.8803707330951074E-3</v>
      </c>
    </row>
    <row r="31" spans="1:16">
      <c r="A31" s="13">
        <v>2008</v>
      </c>
      <c r="B31" s="19">
        <f t="shared" si="0"/>
        <v>6.9478690219793027E-3</v>
      </c>
      <c r="C31" s="19">
        <f t="shared" si="0"/>
        <v>-3.6525767597872516E-3</v>
      </c>
      <c r="D31" s="19">
        <f t="shared" si="0"/>
        <v>2.5655529758368267E-3</v>
      </c>
      <c r="E31" s="19">
        <f t="shared" si="0"/>
        <v>1.0509631389211904E-2</v>
      </c>
      <c r="F31" s="19">
        <f t="shared" si="0"/>
        <v>1.4946209701878654E-2</v>
      </c>
      <c r="G31" s="19">
        <f t="shared" si="0"/>
        <v>1.2106957459176781E-2</v>
      </c>
      <c r="H31" s="19">
        <f t="shared" si="0"/>
        <v>1.6823895055007032E-2</v>
      </c>
      <c r="I31" s="19">
        <f t="shared" si="0"/>
        <v>5.4588505242088026E-2</v>
      </c>
      <c r="J31" s="19">
        <f t="shared" si="0"/>
        <v>3.780039374562727E-2</v>
      </c>
      <c r="K31" s="19">
        <f t="shared" si="0"/>
        <v>-5.2804752584562853E-2</v>
      </c>
      <c r="L31" s="19">
        <f t="shared" si="0"/>
        <v>-5.2478468091777031E-2</v>
      </c>
      <c r="M31" s="19">
        <f t="shared" si="0"/>
        <v>-5.2693096088199387E-2</v>
      </c>
      <c r="N31" s="19">
        <f t="shared" si="0"/>
        <v>8.7948166498788449E-2</v>
      </c>
      <c r="O31" s="15" t="s">
        <v>26</v>
      </c>
      <c r="P31" s="19">
        <f>P13/P12-1</f>
        <v>8.7948166498788449E-2</v>
      </c>
    </row>
    <row r="32" spans="1:16">
      <c r="A32" s="13">
        <v>2009</v>
      </c>
      <c r="B32" s="19">
        <f t="shared" si="0"/>
        <v>-0.10789822844942742</v>
      </c>
      <c r="C32" s="19">
        <f t="shared" si="0"/>
        <v>-0.11411270813365437</v>
      </c>
      <c r="D32" s="19">
        <f t="shared" si="0"/>
        <v>-0.11045141390545221</v>
      </c>
      <c r="E32" s="19">
        <f t="shared" si="0"/>
        <v>-0.12887218729694938</v>
      </c>
      <c r="F32" s="19">
        <f t="shared" si="0"/>
        <v>-0.12608526876286319</v>
      </c>
      <c r="G32" s="19">
        <f t="shared" si="0"/>
        <v>-0.12786598265284532</v>
      </c>
      <c r="H32" s="19">
        <f t="shared" si="0"/>
        <v>-9.4592405731546036E-2</v>
      </c>
      <c r="I32" s="19">
        <f t="shared" si="0"/>
        <v>-9.3917523864193941E-2</v>
      </c>
      <c r="J32" s="19">
        <f t="shared" si="0"/>
        <v>-9.4211475926005761E-2</v>
      </c>
      <c r="K32" s="19">
        <f t="shared" si="0"/>
        <v>-0.15062205900371217</v>
      </c>
      <c r="L32" s="19">
        <f t="shared" si="0"/>
        <v>-0.18061525441524107</v>
      </c>
      <c r="M32" s="19">
        <f t="shared" si="0"/>
        <v>-0.16088823451900369</v>
      </c>
      <c r="N32" s="19">
        <f t="shared" si="0"/>
        <v>-0.22743196308640867</v>
      </c>
      <c r="O32" s="15" t="s">
        <v>26</v>
      </c>
      <c r="P32" s="19">
        <f>P14/P13-1</f>
        <v>-0.22743196308640867</v>
      </c>
    </row>
    <row r="33" spans="1:21" ht="12.75" customHeight="1">
      <c r="A33" s="317" t="s">
        <v>27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9"/>
      <c r="Q33" s="16"/>
      <c r="R33" s="16"/>
      <c r="S33" s="16"/>
      <c r="T33" s="16"/>
      <c r="U33" s="16"/>
    </row>
    <row r="37" spans="1:21" ht="24.75" customHeight="1">
      <c r="A37" s="320" t="s">
        <v>30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</row>
    <row r="38" spans="1:21">
      <c r="A38" s="18"/>
      <c r="B38" s="322" t="s">
        <v>18</v>
      </c>
      <c r="C38" s="322"/>
      <c r="D38" s="322"/>
      <c r="E38" s="322" t="s">
        <v>19</v>
      </c>
      <c r="F38" s="322"/>
      <c r="G38" s="322"/>
      <c r="H38" s="322" t="s">
        <v>20</v>
      </c>
      <c r="I38" s="322"/>
      <c r="J38" s="322"/>
      <c r="K38" s="322" t="s">
        <v>21</v>
      </c>
      <c r="L38" s="322"/>
      <c r="M38" s="322"/>
      <c r="N38" s="322" t="s">
        <v>22</v>
      </c>
      <c r="O38" s="322"/>
      <c r="P38" s="322"/>
    </row>
    <row r="39" spans="1:21">
      <c r="A39" s="18"/>
      <c r="B39" s="18" t="s">
        <v>23</v>
      </c>
      <c r="C39" s="18" t="s">
        <v>24</v>
      </c>
      <c r="D39" s="18" t="s">
        <v>25</v>
      </c>
      <c r="E39" s="18" t="s">
        <v>23</v>
      </c>
      <c r="F39" s="18" t="s">
        <v>24</v>
      </c>
      <c r="G39" s="18" t="s">
        <v>25</v>
      </c>
      <c r="H39" s="18" t="s">
        <v>23</v>
      </c>
      <c r="I39" s="18" t="s">
        <v>24</v>
      </c>
      <c r="J39" s="18" t="s">
        <v>25</v>
      </c>
      <c r="K39" s="18" t="s">
        <v>23</v>
      </c>
      <c r="L39" s="18" t="s">
        <v>24</v>
      </c>
      <c r="M39" s="18" t="s">
        <v>25</v>
      </c>
      <c r="N39" s="18" t="s">
        <v>23</v>
      </c>
      <c r="O39" s="18" t="s">
        <v>24</v>
      </c>
      <c r="P39" s="18" t="s">
        <v>25</v>
      </c>
    </row>
    <row r="40" spans="1:21" hidden="1">
      <c r="A40" s="9">
        <v>1999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21" hidden="1">
      <c r="A41" s="11">
        <v>2000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21" hidden="1">
      <c r="A42" s="11">
        <v>2001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21" hidden="1">
      <c r="A43" s="11">
        <v>2002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21" hidden="1">
      <c r="A44" s="11">
        <v>2003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21" hidden="1">
      <c r="A45" s="11">
        <v>2004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21">
      <c r="A46" s="13">
        <v>2005</v>
      </c>
      <c r="B46" s="20">
        <f>B10/$B$10</f>
        <v>1</v>
      </c>
      <c r="C46" s="19">
        <f>C10/$C$10</f>
        <v>1</v>
      </c>
      <c r="D46" s="19">
        <f>D10/$D$10</f>
        <v>1</v>
      </c>
      <c r="E46" s="20">
        <f>E10/$B$10</f>
        <v>0.38296104686762444</v>
      </c>
      <c r="F46" s="19">
        <f>F10/$C$10</f>
        <v>0.31318173587827247</v>
      </c>
      <c r="G46" s="19">
        <f>G10/$D$10</f>
        <v>0.35224428768533561</v>
      </c>
      <c r="H46" s="20">
        <f>H10/$B$10</f>
        <v>0.22568261091265651</v>
      </c>
      <c r="I46" s="19">
        <f>I10/$C$10</f>
        <v>0.37027963825686117</v>
      </c>
      <c r="J46" s="19">
        <f>J10/$D$10</f>
        <v>0.28933402856687396</v>
      </c>
      <c r="K46" s="20">
        <f>K10/$B$10</f>
        <v>0.20664721944198763</v>
      </c>
      <c r="L46" s="19">
        <f>L10/$C$10</f>
        <v>0.14439978700004549</v>
      </c>
      <c r="M46" s="19">
        <f>M10/$D$10</f>
        <v>0.17924598310236975</v>
      </c>
      <c r="N46" s="20">
        <f>N10/$B$10</f>
        <v>6.3619989352889969E-2</v>
      </c>
      <c r="O46" s="21" t="s">
        <v>26</v>
      </c>
      <c r="P46" s="19">
        <f>P10/$D$10</f>
        <v>3.5614555300514439E-2</v>
      </c>
    </row>
    <row r="47" spans="1:21">
      <c r="A47" s="13">
        <v>2006</v>
      </c>
      <c r="B47" s="19">
        <f>B11/$B$11</f>
        <v>1</v>
      </c>
      <c r="C47" s="19">
        <f>C11/$C$11</f>
        <v>1</v>
      </c>
      <c r="D47" s="19">
        <f>D11/$D$11</f>
        <v>1</v>
      </c>
      <c r="E47" s="19">
        <f>E11/$B$11</f>
        <v>0.38873274101368888</v>
      </c>
      <c r="F47" s="19">
        <f>F11/$C$11</f>
        <v>0.30740065267483074</v>
      </c>
      <c r="G47" s="19">
        <f>G11/$D$11</f>
        <v>0.35432294878034598</v>
      </c>
      <c r="H47" s="19">
        <f>H11/$B$11</f>
        <v>0.21595701617680682</v>
      </c>
      <c r="I47" s="19">
        <f>I11/$C$11</f>
        <v>0.37002786399456772</v>
      </c>
      <c r="J47" s="19">
        <f>J11/$D$11</f>
        <v>0.28114095490141006</v>
      </c>
      <c r="K47" s="19">
        <f>K11/$B$11</f>
        <v>0.20511280328134188</v>
      </c>
      <c r="L47" s="19">
        <f>L11/$C$11</f>
        <v>0.1480464417253996</v>
      </c>
      <c r="M47" s="19">
        <f>M11/$D$11</f>
        <v>0.18096929873401513</v>
      </c>
      <c r="N47" s="19">
        <f>N11/$B$11</f>
        <v>5.8118913982430104E-2</v>
      </c>
      <c r="O47" s="21" t="s">
        <v>26</v>
      </c>
      <c r="P47" s="19">
        <f>P11/$D$11</f>
        <v>3.3530097983622491E-2</v>
      </c>
    </row>
    <row r="48" spans="1:21">
      <c r="A48" s="13">
        <v>2007</v>
      </c>
      <c r="B48" s="19">
        <f>B12/$B$12</f>
        <v>1</v>
      </c>
      <c r="C48" s="19">
        <f>C12/$C$12</f>
        <v>1</v>
      </c>
      <c r="D48" s="19">
        <f>D12/$D$12</f>
        <v>1</v>
      </c>
      <c r="E48" s="19">
        <f>E12/$B$12</f>
        <v>0.38610503702742038</v>
      </c>
      <c r="F48" s="19">
        <f>F12/$C$12</f>
        <v>0.30821314258613064</v>
      </c>
      <c r="G48" s="19">
        <f>G12/$D$12</f>
        <v>0.35390385361477189</v>
      </c>
      <c r="H48" s="19">
        <f>H12/$B$12</f>
        <v>0.21176693991162249</v>
      </c>
      <c r="I48" s="19">
        <f>I12/$C$12</f>
        <v>0.37544419979883564</v>
      </c>
      <c r="J48" s="19">
        <f>J12/$D$12</f>
        <v>0.27943253597798279</v>
      </c>
      <c r="K48" s="19">
        <f>K12/$B$12</f>
        <v>0.20592096403378149</v>
      </c>
      <c r="L48" s="19">
        <f>L12/$C$12</f>
        <v>0.15200373918283275</v>
      </c>
      <c r="M48" s="19">
        <f>M12/$D$12</f>
        <v>0.1836311165601775</v>
      </c>
      <c r="N48" s="19">
        <f>N12/$B$12</f>
        <v>5.9313952027602874E-2</v>
      </c>
      <c r="O48" s="21" t="s">
        <v>26</v>
      </c>
      <c r="P48" s="19">
        <f>P12/$D$12</f>
        <v>3.4793050823826097E-2</v>
      </c>
    </row>
    <row r="49" spans="1:16">
      <c r="A49" s="13">
        <v>2008</v>
      </c>
      <c r="B49" s="19">
        <f>B13/$B$13</f>
        <v>1</v>
      </c>
      <c r="C49" s="19">
        <f>C13/$C$13</f>
        <v>1</v>
      </c>
      <c r="D49" s="19">
        <f>D13/$D$13</f>
        <v>1</v>
      </c>
      <c r="E49" s="19">
        <f>E13/$B$13</f>
        <v>0.38747076253614893</v>
      </c>
      <c r="F49" s="19">
        <f>F13/$C$13</f>
        <v>0.31396654776381072</v>
      </c>
      <c r="G49" s="19">
        <f>G13/$D$13</f>
        <v>0.35727195239447601</v>
      </c>
      <c r="H49" s="19">
        <f>H13/$B$13</f>
        <v>0.21384392510206052</v>
      </c>
      <c r="I49" s="19">
        <f>I13/$C$13</f>
        <v>0.39739063727392976</v>
      </c>
      <c r="J49" s="19">
        <f>J13/$D$13</f>
        <v>0.28925310170743418</v>
      </c>
      <c r="K49" s="19">
        <f>K13/$B$13</f>
        <v>0.19370154550845525</v>
      </c>
      <c r="L49" s="19">
        <f>L13/$C$13</f>
        <v>0.14455481335808279</v>
      </c>
      <c r="M49" s="19">
        <f>M13/$D$13</f>
        <v>0.17350987571251739</v>
      </c>
      <c r="N49" s="19">
        <f>N13/$B$13</f>
        <v>6.4085249436899194E-2</v>
      </c>
      <c r="O49" s="21" t="s">
        <v>26</v>
      </c>
      <c r="P49" s="19">
        <f>P13/$D$13</f>
        <v>3.7756170395366724E-2</v>
      </c>
    </row>
    <row r="50" spans="1:16">
      <c r="A50" s="13">
        <v>2009</v>
      </c>
      <c r="B50" s="19">
        <f>B14/$B$14</f>
        <v>1</v>
      </c>
      <c r="C50" s="19">
        <f>C14/$C$14</f>
        <v>1</v>
      </c>
      <c r="D50" s="19">
        <f>D14/$D$14</f>
        <v>1</v>
      </c>
      <c r="E50" s="19">
        <f>E14/$B$14</f>
        <v>0.37836104424254452</v>
      </c>
      <c r="F50" s="19">
        <f>F14/$C$14</f>
        <v>0.30972336292172281</v>
      </c>
      <c r="G50" s="19">
        <f>G14/$D$14</f>
        <v>0.35027768915383084</v>
      </c>
      <c r="H50" s="19">
        <f>H14/$B$14</f>
        <v>0.21703343715936577</v>
      </c>
      <c r="I50" s="19">
        <f>I14/$C$14</f>
        <v>0.40644977743813487</v>
      </c>
      <c r="J50" s="19">
        <f>J14/$D$14</f>
        <v>0.29453381656159949</v>
      </c>
      <c r="K50" s="19">
        <f>K14/$B$14</f>
        <v>0.18442494470760462</v>
      </c>
      <c r="L50" s="19">
        <f>L14/$C$14</f>
        <v>0.13370324876986159</v>
      </c>
      <c r="M50" s="19">
        <f>M14/$D$14</f>
        <v>0.16367197971358913</v>
      </c>
      <c r="N50" s="19">
        <f>N14/$B$14</f>
        <v>5.5498393716367986E-2</v>
      </c>
      <c r="O50" s="21" t="s">
        <v>26</v>
      </c>
      <c r="P50" s="19">
        <f>P14/$D$14</f>
        <v>3.2791025582747886E-2</v>
      </c>
    </row>
    <row r="51" spans="1:16">
      <c r="A51" s="317" t="s">
        <v>31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9"/>
    </row>
    <row r="55" spans="1:16" ht="22.5" customHeight="1">
      <c r="A55" s="320" t="s">
        <v>32</v>
      </c>
      <c r="B55" s="321"/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</row>
    <row r="56" spans="1:16">
      <c r="A56" s="18"/>
      <c r="B56" s="322" t="s">
        <v>18</v>
      </c>
      <c r="C56" s="322"/>
      <c r="D56" s="322"/>
      <c r="E56" s="322" t="s">
        <v>19</v>
      </c>
      <c r="F56" s="322"/>
      <c r="G56" s="322"/>
      <c r="H56" s="322" t="s">
        <v>20</v>
      </c>
      <c r="I56" s="322"/>
      <c r="J56" s="322"/>
      <c r="K56" s="322" t="s">
        <v>21</v>
      </c>
      <c r="L56" s="322"/>
      <c r="M56" s="322"/>
      <c r="N56" s="322" t="s">
        <v>22</v>
      </c>
      <c r="O56" s="322"/>
      <c r="P56" s="322"/>
    </row>
    <row r="57" spans="1:16">
      <c r="A57" s="18"/>
      <c r="B57" s="18" t="s">
        <v>23</v>
      </c>
      <c r="C57" s="18" t="s">
        <v>24</v>
      </c>
      <c r="D57" s="18" t="s">
        <v>25</v>
      </c>
      <c r="E57" s="18" t="s">
        <v>23</v>
      </c>
      <c r="F57" s="18" t="s">
        <v>24</v>
      </c>
      <c r="G57" s="18" t="s">
        <v>25</v>
      </c>
      <c r="H57" s="18" t="s">
        <v>23</v>
      </c>
      <c r="I57" s="18" t="s">
        <v>24</v>
      </c>
      <c r="J57" s="18" t="s">
        <v>25</v>
      </c>
      <c r="K57" s="18" t="s">
        <v>23</v>
      </c>
      <c r="L57" s="18" t="s">
        <v>24</v>
      </c>
      <c r="M57" s="18" t="s">
        <v>25</v>
      </c>
      <c r="N57" s="18" t="s">
        <v>23</v>
      </c>
      <c r="O57" s="18" t="s">
        <v>24</v>
      </c>
      <c r="P57" s="18" t="s">
        <v>25</v>
      </c>
    </row>
    <row r="58" spans="1:16" hidden="1">
      <c r="A58" s="9">
        <v>1999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idden="1">
      <c r="A59" s="11">
        <v>2000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idden="1">
      <c r="A60" s="11">
        <v>2001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idden="1">
      <c r="A61" s="11">
        <v>2002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hidden="1">
      <c r="A62" s="11">
        <v>2003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idden="1">
      <c r="A63" s="11">
        <v>2004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>
      <c r="A64" s="13">
        <v>2005</v>
      </c>
      <c r="B64" s="20">
        <f>B10/$D$10</f>
        <v>0.55980134015688299</v>
      </c>
      <c r="C64" s="20">
        <f>C10/$D$10</f>
        <v>0.44019865984311701</v>
      </c>
      <c r="D64" s="20">
        <f>D10/$D$10</f>
        <v>1</v>
      </c>
      <c r="E64" s="20">
        <f>E10/$G$10</f>
        <v>0.60861769731774717</v>
      </c>
      <c r="F64" s="20">
        <f>F10/$G$10</f>
        <v>0.39138230268225288</v>
      </c>
      <c r="G64" s="20">
        <f>G10/$G$10</f>
        <v>1</v>
      </c>
      <c r="H64" s="20">
        <f>H10/$J$10</f>
        <v>0.43664904769336199</v>
      </c>
      <c r="I64" s="20">
        <f>I10/$J$10</f>
        <v>0.56335095230663801</v>
      </c>
      <c r="J64" s="20">
        <f>J10/$J$10</f>
        <v>1</v>
      </c>
      <c r="K64" s="20">
        <f>K10/$M$10</f>
        <v>0.64537786778324069</v>
      </c>
      <c r="L64" s="20">
        <f>L10/$M$10</f>
        <v>0.35462213221675937</v>
      </c>
      <c r="M64" s="22">
        <f>M10/$M$10</f>
        <v>1</v>
      </c>
      <c r="N64" s="23">
        <f>N10/P10</f>
        <v>1</v>
      </c>
      <c r="O64" s="24"/>
      <c r="P64" s="19">
        <f>P10/P10</f>
        <v>1</v>
      </c>
    </row>
    <row r="65" spans="1:16">
      <c r="A65" s="13">
        <v>2006</v>
      </c>
      <c r="B65" s="19">
        <f>B11/$D$11</f>
        <v>0.57692230783525922</v>
      </c>
      <c r="C65" s="19">
        <f>C11/$D$11</f>
        <v>0.42307769216474078</v>
      </c>
      <c r="D65" s="19">
        <f>D11/$D$11</f>
        <v>1</v>
      </c>
      <c r="E65" s="19">
        <f>E11/$G$11</f>
        <v>0.6329496603274587</v>
      </c>
      <c r="F65" s="19">
        <f>F11/$G$11</f>
        <v>0.3670503396725413</v>
      </c>
      <c r="G65" s="19">
        <f>G11/$G$11</f>
        <v>1</v>
      </c>
      <c r="H65" s="19">
        <f>H11/$J$11</f>
        <v>0.44315998076349605</v>
      </c>
      <c r="I65" s="19">
        <f>I11/$J$11</f>
        <v>0.55684001923650395</v>
      </c>
      <c r="J65" s="19">
        <f>J11/$J$11</f>
        <v>1</v>
      </c>
      <c r="K65" s="19">
        <f>K11/$M$11</f>
        <v>0.65389075751216974</v>
      </c>
      <c r="L65" s="19">
        <f>L11/$M$11</f>
        <v>0.34610924248783032</v>
      </c>
      <c r="M65" s="25">
        <f>M11/$M$11</f>
        <v>1</v>
      </c>
      <c r="N65" s="26">
        <f>N11/P11</f>
        <v>1</v>
      </c>
      <c r="O65" s="24"/>
      <c r="P65" s="19">
        <f>P11/P11</f>
        <v>1</v>
      </c>
    </row>
    <row r="66" spans="1:16">
      <c r="A66" s="13">
        <v>2007</v>
      </c>
      <c r="B66" s="19">
        <f>B12/$D$12</f>
        <v>0.58659134376401834</v>
      </c>
      <c r="C66" s="19">
        <f>C12/$D$12</f>
        <v>0.41340865623598161</v>
      </c>
      <c r="D66" s="19">
        <f>D12/$D$12</f>
        <v>1</v>
      </c>
      <c r="E66" s="19">
        <f>E12/$G$12</f>
        <v>0.63996441460200348</v>
      </c>
      <c r="F66" s="19">
        <f>F12/$G$12</f>
        <v>0.36003558539799657</v>
      </c>
      <c r="G66" s="19">
        <f>G12/$G$12</f>
        <v>1</v>
      </c>
      <c r="H66" s="19">
        <f>H12/$J$12</f>
        <v>0.444546134947365</v>
      </c>
      <c r="I66" s="19">
        <f>I12/$J$12</f>
        <v>0.55545386505263505</v>
      </c>
      <c r="J66" s="19">
        <f>J12/$J$12</f>
        <v>1</v>
      </c>
      <c r="K66" s="19">
        <f>K12/$M$12</f>
        <v>0.65779404528193663</v>
      </c>
      <c r="L66" s="19">
        <f>L12/$M$12</f>
        <v>0.34220595471806337</v>
      </c>
      <c r="M66" s="25">
        <f>M12/$M$12</f>
        <v>1</v>
      </c>
      <c r="N66" s="26">
        <f>N12/P12</f>
        <v>1</v>
      </c>
      <c r="O66" s="24"/>
      <c r="P66" s="19">
        <f>P12/P12</f>
        <v>1</v>
      </c>
    </row>
    <row r="67" spans="1:16">
      <c r="A67" s="13">
        <v>2008</v>
      </c>
      <c r="B67" s="19">
        <f>B13/$D$13</f>
        <v>0.58915539421505891</v>
      </c>
      <c r="C67" s="19">
        <f>C13/$D$13</f>
        <v>0.41084460578494109</v>
      </c>
      <c r="D67" s="19">
        <f>D13/$D$13</f>
        <v>1</v>
      </c>
      <c r="E67" s="19">
        <f>E13/$G$13</f>
        <v>0.63895441083139415</v>
      </c>
      <c r="F67" s="19">
        <f>F13/$G$13</f>
        <v>0.36104558916860591</v>
      </c>
      <c r="G67" s="19">
        <f>G13/$G$13</f>
        <v>1</v>
      </c>
      <c r="H67" s="19">
        <f>H13/$J$13</f>
        <v>0.43556076408622296</v>
      </c>
      <c r="I67" s="19">
        <f>I13/$J$13</f>
        <v>0.56443923591377709</v>
      </c>
      <c r="J67" s="19">
        <f>J13/$J$13</f>
        <v>1</v>
      </c>
      <c r="K67" s="19">
        <f>K13/$M$13</f>
        <v>0.65771651288127364</v>
      </c>
      <c r="L67" s="19">
        <f>L13/$M$13</f>
        <v>0.34228348711872641</v>
      </c>
      <c r="M67" s="25">
        <f>M13/$M$13</f>
        <v>1</v>
      </c>
      <c r="N67" s="26">
        <f>N13/$P$13</f>
        <v>1</v>
      </c>
      <c r="O67" s="24"/>
      <c r="P67" s="19">
        <f>P13/$P$13</f>
        <v>1</v>
      </c>
    </row>
    <row r="68" spans="1:16">
      <c r="A68" s="27">
        <v>2009</v>
      </c>
      <c r="B68" s="28">
        <f>B14/$D$14</f>
        <v>0.59084639008348305</v>
      </c>
      <c r="C68" s="28">
        <f>C14/$D$14</f>
        <v>0.40915360991651695</v>
      </c>
      <c r="D68" s="28">
        <f>D14/$D$14</f>
        <v>1</v>
      </c>
      <c r="E68" s="19">
        <f>E14/$G$14</f>
        <v>0.63821723181674572</v>
      </c>
      <c r="F68" s="19">
        <f>F14/$G$14</f>
        <v>0.36178276818325428</v>
      </c>
      <c r="G68" s="19">
        <f>G14/$G$14</f>
        <v>1</v>
      </c>
      <c r="H68" s="28">
        <f>H14/$J$14</f>
        <v>0.43537758879446936</v>
      </c>
      <c r="I68" s="28">
        <f>I14/$J$14</f>
        <v>0.56462241120553069</v>
      </c>
      <c r="J68" s="28">
        <f>J14/$J$14</f>
        <v>1</v>
      </c>
      <c r="K68" s="28">
        <f>K14/$M$14</f>
        <v>0.66576339464162426</v>
      </c>
      <c r="L68" s="28">
        <f>L14/$M$14</f>
        <v>0.33423660535837579</v>
      </c>
      <c r="M68" s="28">
        <f>M14/$M$14</f>
        <v>1</v>
      </c>
      <c r="N68" s="29">
        <f>N14/$P$14</f>
        <v>1</v>
      </c>
      <c r="O68" s="29"/>
      <c r="P68" s="29">
        <f>P14/$P$14</f>
        <v>1</v>
      </c>
    </row>
    <row r="69" spans="1:16">
      <c r="A69" s="317" t="s">
        <v>31</v>
      </c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9"/>
    </row>
  </sheetData>
  <mergeCells count="28">
    <mergeCell ref="A1:P1"/>
    <mergeCell ref="B2:D2"/>
    <mergeCell ref="E2:G2"/>
    <mergeCell ref="H2:J2"/>
    <mergeCell ref="K2:M2"/>
    <mergeCell ref="N2:P2"/>
    <mergeCell ref="A15:P15"/>
    <mergeCell ref="A19:P19"/>
    <mergeCell ref="B20:D20"/>
    <mergeCell ref="E20:G20"/>
    <mergeCell ref="H20:J20"/>
    <mergeCell ref="K20:M20"/>
    <mergeCell ref="N20:P20"/>
    <mergeCell ref="A33:P33"/>
    <mergeCell ref="A37:P37"/>
    <mergeCell ref="B38:D38"/>
    <mergeCell ref="E38:G38"/>
    <mergeCell ref="H38:J38"/>
    <mergeCell ref="K38:M38"/>
    <mergeCell ref="N38:P38"/>
    <mergeCell ref="A69:P69"/>
    <mergeCell ref="A51:P51"/>
    <mergeCell ref="A55:P55"/>
    <mergeCell ref="B56:D56"/>
    <mergeCell ref="E56:G56"/>
    <mergeCell ref="H56:J56"/>
    <mergeCell ref="K56:M56"/>
    <mergeCell ref="N56:P56"/>
  </mergeCells>
  <hyperlinks>
    <hyperlink ref="A18" location="'indice Serie Anual'!A1" tooltip="REGRESAR AL ÍNDICE" display="INDICE"/>
  </hyperlinks>
  <pageMargins left="0.75" right="0.75" top="1" bottom="1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81"/>
  <sheetViews>
    <sheetView showGridLines="0" showRowColHeaders="0" zoomScaleNormal="100" workbookViewId="0"/>
  </sheetViews>
  <sheetFormatPr baseColWidth="10" defaultRowHeight="12.75"/>
  <cols>
    <col min="1" max="1" width="31" customWidth="1"/>
    <col min="2" max="2" width="14" customWidth="1"/>
    <col min="3" max="4" width="14.140625" bestFit="1" customWidth="1"/>
    <col min="5" max="6" width="14.140625" customWidth="1"/>
    <col min="7" max="8" width="11.5703125" bestFit="1" customWidth="1"/>
  </cols>
  <sheetData>
    <row r="2" spans="1:11">
      <c r="A2" s="333" t="s">
        <v>18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ht="39.75" customHeight="1">
      <c r="A3" s="320" t="s">
        <v>33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 ht="22.5" customHeight="1">
      <c r="A4" s="30" t="s">
        <v>34</v>
      </c>
      <c r="B4" s="31" t="s">
        <v>35</v>
      </c>
      <c r="C4" s="31" t="s">
        <v>36</v>
      </c>
      <c r="D4" s="31" t="s">
        <v>37</v>
      </c>
      <c r="E4" s="31" t="s">
        <v>38</v>
      </c>
      <c r="F4" s="31" t="s">
        <v>39</v>
      </c>
      <c r="G4" s="32" t="s">
        <v>40</v>
      </c>
      <c r="H4" s="32" t="s">
        <v>41</v>
      </c>
      <c r="I4" s="33" t="s">
        <v>42</v>
      </c>
      <c r="J4" s="33" t="s">
        <v>43</v>
      </c>
    </row>
    <row r="5" spans="1:11" ht="21.75" customHeight="1">
      <c r="A5" s="327" t="s">
        <v>44</v>
      </c>
      <c r="B5" s="328"/>
      <c r="C5" s="328"/>
      <c r="D5" s="328"/>
      <c r="E5" s="328"/>
      <c r="F5" s="328"/>
      <c r="G5" s="328"/>
      <c r="H5" s="328"/>
      <c r="I5" s="328"/>
      <c r="J5" s="329"/>
    </row>
    <row r="6" spans="1:11">
      <c r="A6" s="34" t="s">
        <v>45</v>
      </c>
      <c r="B6" s="35">
        <v>5093732</v>
      </c>
      <c r="C6" s="35">
        <v>5451013</v>
      </c>
      <c r="D6" s="35">
        <v>5278784</v>
      </c>
      <c r="E6" s="35">
        <v>5292327</v>
      </c>
      <c r="F6" s="35">
        <v>4707782</v>
      </c>
      <c r="G6" s="36">
        <f>C6/B6-1</f>
        <v>7.0141303076015848E-2</v>
      </c>
      <c r="H6" s="36">
        <f>D6/C6-1</f>
        <v>-3.1595778619496917E-2</v>
      </c>
      <c r="I6" s="36">
        <f>E6/D6-1</f>
        <v>2.5655529758368267E-3</v>
      </c>
      <c r="J6" s="36">
        <f>F6/E6-1</f>
        <v>-0.11045141390545221</v>
      </c>
    </row>
    <row r="7" spans="1:11" ht="21.75" customHeight="1">
      <c r="A7" s="327" t="s">
        <v>46</v>
      </c>
      <c r="B7" s="328"/>
      <c r="C7" s="328"/>
      <c r="D7" s="328"/>
      <c r="E7" s="328"/>
      <c r="F7" s="328"/>
      <c r="G7" s="328"/>
      <c r="H7" s="328"/>
      <c r="I7" s="328"/>
      <c r="J7" s="329"/>
    </row>
    <row r="8" spans="1:11">
      <c r="A8" s="37" t="s">
        <v>47</v>
      </c>
      <c r="B8" s="38">
        <v>2851478</v>
      </c>
      <c r="C8" s="39">
        <v>3144811</v>
      </c>
      <c r="D8" s="40">
        <v>3096489</v>
      </c>
      <c r="E8" s="41">
        <v>3118003</v>
      </c>
      <c r="F8" s="41">
        <v>2781576</v>
      </c>
      <c r="G8" s="42">
        <f t="shared" ref="G8:J13" si="0">C8/B8-1</f>
        <v>0.10287051136287917</v>
      </c>
      <c r="H8" s="43">
        <f t="shared" si="0"/>
        <v>-1.5365629285829852E-2</v>
      </c>
      <c r="I8" s="43">
        <f t="shared" si="0"/>
        <v>6.9478690219793027E-3</v>
      </c>
      <c r="J8" s="43">
        <f t="shared" si="0"/>
        <v>-0.10789822844942742</v>
      </c>
    </row>
    <row r="9" spans="1:11">
      <c r="A9" s="44" t="s">
        <v>48</v>
      </c>
      <c r="B9" s="45">
        <v>282924</v>
      </c>
      <c r="C9" s="46">
        <v>396214</v>
      </c>
      <c r="D9" s="47">
        <v>382418</v>
      </c>
      <c r="E9" s="47">
        <v>387867</v>
      </c>
      <c r="F9" s="47">
        <v>358602</v>
      </c>
      <c r="G9" s="48">
        <f>C9/B9-1</f>
        <v>0.40042555597969764</v>
      </c>
      <c r="H9" s="48">
        <f>D9/C9-1</f>
        <v>-3.4819567203581925E-2</v>
      </c>
      <c r="I9" s="48">
        <f>E9/D9-1</f>
        <v>1.4248806280039217E-2</v>
      </c>
      <c r="J9" s="48">
        <f>F9/E9-1</f>
        <v>-7.5451121131728138E-2</v>
      </c>
    </row>
    <row r="10" spans="1:11">
      <c r="A10" s="44" t="s">
        <v>49</v>
      </c>
      <c r="B10" s="45">
        <v>1689365</v>
      </c>
      <c r="C10" s="46">
        <v>1817289</v>
      </c>
      <c r="D10" s="47">
        <v>1803508</v>
      </c>
      <c r="E10" s="47">
        <v>1817547</v>
      </c>
      <c r="F10" s="47">
        <v>1696413</v>
      </c>
      <c r="G10" s="48">
        <f t="shared" si="0"/>
        <v>7.5723126736969126E-2</v>
      </c>
      <c r="H10" s="48">
        <f t="shared" si="0"/>
        <v>-7.5832737665830763E-3</v>
      </c>
      <c r="I10" s="48">
        <f t="shared" si="0"/>
        <v>7.7842737598059486E-3</v>
      </c>
      <c r="J10" s="48">
        <f t="shared" si="0"/>
        <v>-6.664696978950202E-2</v>
      </c>
    </row>
    <row r="11" spans="1:11">
      <c r="A11" s="44" t="s">
        <v>50</v>
      </c>
      <c r="B11" s="45">
        <v>718200</v>
      </c>
      <c r="C11" s="46">
        <v>747128</v>
      </c>
      <c r="D11" s="47">
        <v>723797</v>
      </c>
      <c r="E11" s="47">
        <v>715320</v>
      </c>
      <c r="F11" s="47">
        <v>592500</v>
      </c>
      <c r="G11" s="48">
        <f t="shared" si="0"/>
        <v>4.0278473962684469E-2</v>
      </c>
      <c r="H11" s="48">
        <f t="shared" si="0"/>
        <v>-3.1227580816138634E-2</v>
      </c>
      <c r="I11" s="48">
        <f t="shared" si="0"/>
        <v>-1.1711847382622431E-2</v>
      </c>
      <c r="J11" s="48">
        <f t="shared" si="0"/>
        <v>-0.17169937929877532</v>
      </c>
    </row>
    <row r="12" spans="1:11">
      <c r="A12" s="44" t="s">
        <v>51</v>
      </c>
      <c r="B12" s="45">
        <v>119613</v>
      </c>
      <c r="C12" s="46">
        <v>132133</v>
      </c>
      <c r="D12" s="47">
        <v>128196</v>
      </c>
      <c r="E12" s="47">
        <v>141351</v>
      </c>
      <c r="F12" s="47">
        <v>97895</v>
      </c>
      <c r="G12" s="48">
        <f t="shared" si="0"/>
        <v>0.10467089697608123</v>
      </c>
      <c r="H12" s="48">
        <f t="shared" si="0"/>
        <v>-2.9795736114369586E-2</v>
      </c>
      <c r="I12" s="48">
        <f t="shared" si="0"/>
        <v>0.10261630628100726</v>
      </c>
      <c r="J12" s="48">
        <f t="shared" si="0"/>
        <v>-0.30743326895458822</v>
      </c>
    </row>
    <row r="13" spans="1:11">
      <c r="A13" s="49" t="s">
        <v>52</v>
      </c>
      <c r="B13" s="50">
        <v>41376</v>
      </c>
      <c r="C13" s="51">
        <v>52047</v>
      </c>
      <c r="D13" s="47">
        <v>58570</v>
      </c>
      <c r="E13" s="47">
        <v>55918</v>
      </c>
      <c r="F13" s="47">
        <v>36166</v>
      </c>
      <c r="G13" s="48">
        <f t="shared" si="0"/>
        <v>0.25790313225058004</v>
      </c>
      <c r="H13" s="52">
        <f t="shared" si="0"/>
        <v>0.12532902953100078</v>
      </c>
      <c r="I13" s="52">
        <f t="shared" si="0"/>
        <v>-4.5279153150076801E-2</v>
      </c>
      <c r="J13" s="52">
        <f t="shared" si="0"/>
        <v>-0.35323151757931259</v>
      </c>
    </row>
    <row r="14" spans="1:11" ht="21.75" customHeight="1">
      <c r="A14" s="327" t="s">
        <v>53</v>
      </c>
      <c r="B14" s="328"/>
      <c r="C14" s="328"/>
      <c r="D14" s="328"/>
      <c r="E14" s="328"/>
      <c r="F14" s="328"/>
      <c r="G14" s="328"/>
      <c r="H14" s="328"/>
      <c r="I14" s="328"/>
      <c r="J14" s="328"/>
      <c r="K14" s="17" t="s">
        <v>28</v>
      </c>
    </row>
    <row r="15" spans="1:11">
      <c r="A15" s="53" t="s">
        <v>54</v>
      </c>
      <c r="B15" s="54">
        <v>2242254</v>
      </c>
      <c r="C15" s="54">
        <v>2306202</v>
      </c>
      <c r="D15" s="54">
        <v>2182295</v>
      </c>
      <c r="E15" s="54">
        <v>2174324</v>
      </c>
      <c r="F15" s="54">
        <v>1926206</v>
      </c>
      <c r="G15" s="42">
        <f>C15/B15-1</f>
        <v>2.851951652221385E-2</v>
      </c>
      <c r="H15" s="42">
        <f>D15/C15-1</f>
        <v>-5.3727730701820575E-2</v>
      </c>
      <c r="I15" s="42">
        <f>E15/D15-1</f>
        <v>-3.6525767597872516E-3</v>
      </c>
      <c r="J15" s="42">
        <f>F15/E15-1</f>
        <v>-0.11411270813365437</v>
      </c>
    </row>
    <row r="16" spans="1:11" ht="12.75" customHeight="1">
      <c r="A16" s="330" t="s">
        <v>55</v>
      </c>
      <c r="B16" s="331"/>
      <c r="C16" s="331"/>
      <c r="D16" s="331"/>
      <c r="E16" s="331"/>
      <c r="F16" s="331"/>
      <c r="G16" s="331"/>
      <c r="H16" s="331"/>
      <c r="I16" s="331"/>
      <c r="J16" s="332"/>
    </row>
    <row r="20" spans="1:11">
      <c r="A20" s="333" t="s">
        <v>19</v>
      </c>
      <c r="B20" s="333"/>
      <c r="C20" s="333"/>
      <c r="D20" s="333"/>
      <c r="E20" s="333"/>
      <c r="F20" s="333"/>
      <c r="G20" s="333"/>
      <c r="H20" s="333"/>
      <c r="I20" s="333"/>
      <c r="J20" s="333"/>
    </row>
    <row r="21" spans="1:11" ht="39.75" customHeight="1">
      <c r="A21" s="320" t="s">
        <v>56</v>
      </c>
      <c r="B21" s="321"/>
      <c r="C21" s="321"/>
      <c r="D21" s="321"/>
      <c r="E21" s="321"/>
      <c r="F21" s="321"/>
      <c r="G21" s="321"/>
      <c r="H21" s="321"/>
      <c r="I21" s="321"/>
      <c r="J21" s="321"/>
    </row>
    <row r="22" spans="1:11" ht="22.5" customHeight="1">
      <c r="A22" s="30" t="s">
        <v>34</v>
      </c>
      <c r="B22" s="31" t="s">
        <v>35</v>
      </c>
      <c r="C22" s="31" t="s">
        <v>36</v>
      </c>
      <c r="D22" s="31" t="s">
        <v>37</v>
      </c>
      <c r="E22" s="31" t="s">
        <v>38</v>
      </c>
      <c r="F22" s="31" t="s">
        <v>39</v>
      </c>
      <c r="G22" s="32" t="s">
        <v>40</v>
      </c>
      <c r="H22" s="32" t="s">
        <v>41</v>
      </c>
      <c r="I22" s="33" t="s">
        <v>42</v>
      </c>
      <c r="J22" s="33" t="s">
        <v>43</v>
      </c>
    </row>
    <row r="23" spans="1:11">
      <c r="A23" s="55" t="s">
        <v>44</v>
      </c>
      <c r="B23" s="56"/>
      <c r="C23" s="56"/>
      <c r="D23" s="56"/>
      <c r="E23" s="56"/>
      <c r="F23" s="56"/>
      <c r="G23" s="56"/>
      <c r="H23" s="56"/>
      <c r="I23" s="56"/>
      <c r="J23" s="57"/>
    </row>
    <row r="24" spans="1:11">
      <c r="A24" s="34" t="s">
        <v>45</v>
      </c>
      <c r="B24" s="58">
        <v>1794238</v>
      </c>
      <c r="C24" s="35">
        <v>1931419</v>
      </c>
      <c r="D24" s="35">
        <v>1868182</v>
      </c>
      <c r="E24" s="35">
        <v>1890800</v>
      </c>
      <c r="F24" s="35">
        <v>1649031</v>
      </c>
      <c r="G24" s="36">
        <f>C24/B24-1</f>
        <v>7.6456412137074325E-2</v>
      </c>
      <c r="H24" s="36">
        <f>D24/C24-1</f>
        <v>-3.2741212548908383E-2</v>
      </c>
      <c r="I24" s="36">
        <f>E24/D24-1</f>
        <v>1.2106957459176781E-2</v>
      </c>
      <c r="J24" s="36">
        <f>F24/E24-1</f>
        <v>-0.12786598265284532</v>
      </c>
    </row>
    <row r="25" spans="1:11" ht="12.75" customHeight="1">
      <c r="A25" s="327" t="s">
        <v>46</v>
      </c>
      <c r="B25" s="328"/>
      <c r="C25" s="328"/>
      <c r="D25" s="328"/>
      <c r="E25" s="328"/>
      <c r="F25" s="328"/>
      <c r="G25" s="328"/>
      <c r="H25" s="328"/>
      <c r="I25" s="328"/>
      <c r="J25" s="329"/>
    </row>
    <row r="26" spans="1:11">
      <c r="A26" s="37" t="s">
        <v>47</v>
      </c>
      <c r="B26" s="38">
        <v>1092005</v>
      </c>
      <c r="C26" s="39">
        <v>1222491</v>
      </c>
      <c r="D26" s="40">
        <v>1195570</v>
      </c>
      <c r="E26" s="41">
        <v>1208135</v>
      </c>
      <c r="F26" s="41">
        <v>1052440</v>
      </c>
      <c r="G26" s="42">
        <f t="shared" ref="G26:J30" si="1">C26/B26-1</f>
        <v>0.11949212686755106</v>
      </c>
      <c r="H26" s="43">
        <f t="shared" si="1"/>
        <v>-2.2021430014617649E-2</v>
      </c>
      <c r="I26" s="43">
        <f t="shared" si="1"/>
        <v>1.0509631389211904E-2</v>
      </c>
      <c r="J26" s="43">
        <f t="shared" si="1"/>
        <v>-0.12887218729694938</v>
      </c>
    </row>
    <row r="27" spans="1:11">
      <c r="A27" s="44" t="s">
        <v>48</v>
      </c>
      <c r="B27" s="45">
        <v>120537</v>
      </c>
      <c r="C27" s="46">
        <v>183410</v>
      </c>
      <c r="D27" s="47">
        <v>182962</v>
      </c>
      <c r="E27" s="47">
        <v>174618</v>
      </c>
      <c r="F27" s="47">
        <v>145326</v>
      </c>
      <c r="G27" s="48">
        <f t="shared" si="1"/>
        <v>0.52160747322398926</v>
      </c>
      <c r="H27" s="48">
        <f t="shared" si="1"/>
        <v>-2.4426149064936675E-3</v>
      </c>
      <c r="I27" s="48">
        <f t="shared" si="1"/>
        <v>-4.560509832642845E-2</v>
      </c>
      <c r="J27" s="48">
        <f t="shared" si="1"/>
        <v>-0.16774902930969315</v>
      </c>
    </row>
    <row r="28" spans="1:11">
      <c r="A28" s="44" t="s">
        <v>49</v>
      </c>
      <c r="B28" s="45">
        <v>722609</v>
      </c>
      <c r="C28" s="46">
        <v>775718</v>
      </c>
      <c r="D28" s="47">
        <v>757996</v>
      </c>
      <c r="E28" s="47">
        <v>769419</v>
      </c>
      <c r="F28" s="47">
        <v>712991</v>
      </c>
      <c r="G28" s="48">
        <f t="shared" si="1"/>
        <v>7.3496178431212478E-2</v>
      </c>
      <c r="H28" s="48">
        <f t="shared" si="1"/>
        <v>-2.2845931124454988E-2</v>
      </c>
      <c r="I28" s="48">
        <f t="shared" si="1"/>
        <v>1.5070000369395098E-2</v>
      </c>
      <c r="J28" s="48">
        <f t="shared" si="1"/>
        <v>-7.3338454080286608E-2</v>
      </c>
    </row>
    <row r="29" spans="1:11">
      <c r="A29" s="44" t="s">
        <v>50</v>
      </c>
      <c r="B29" s="45">
        <v>231267</v>
      </c>
      <c r="C29" s="46">
        <v>242176</v>
      </c>
      <c r="D29" s="47">
        <v>234115</v>
      </c>
      <c r="E29" s="47">
        <v>241394</v>
      </c>
      <c r="F29" s="47">
        <v>177921</v>
      </c>
      <c r="G29" s="48">
        <f t="shared" si="1"/>
        <v>4.7170586378514789E-2</v>
      </c>
      <c r="H29" s="48">
        <f t="shared" si="1"/>
        <v>-3.3285709566596156E-2</v>
      </c>
      <c r="I29" s="48">
        <f t="shared" si="1"/>
        <v>3.1091557567861861E-2</v>
      </c>
      <c r="J29" s="48">
        <f t="shared" si="1"/>
        <v>-0.26294356943420305</v>
      </c>
    </row>
    <row r="30" spans="1:11">
      <c r="A30" s="44" t="s">
        <v>57</v>
      </c>
      <c r="B30" s="45">
        <v>17592</v>
      </c>
      <c r="C30" s="46">
        <v>21187</v>
      </c>
      <c r="D30" s="47">
        <v>20497</v>
      </c>
      <c r="E30" s="47">
        <v>22704</v>
      </c>
      <c r="F30" s="47">
        <v>16202</v>
      </c>
      <c r="G30" s="48">
        <f t="shared" si="1"/>
        <v>0.20435425193269663</v>
      </c>
      <c r="H30" s="48">
        <f t="shared" si="1"/>
        <v>-3.2567140227497959E-2</v>
      </c>
      <c r="I30" s="48">
        <f t="shared" si="1"/>
        <v>0.10767429379909266</v>
      </c>
      <c r="J30" s="48">
        <f t="shared" si="1"/>
        <v>-0.28638125440451023</v>
      </c>
    </row>
    <row r="31" spans="1:11" ht="18" customHeight="1">
      <c r="A31" s="327" t="s">
        <v>53</v>
      </c>
      <c r="B31" s="328"/>
      <c r="C31" s="328"/>
      <c r="D31" s="328"/>
      <c r="E31" s="328"/>
      <c r="F31" s="328"/>
      <c r="G31" s="328"/>
      <c r="H31" s="328"/>
      <c r="I31" s="328"/>
      <c r="J31" s="329"/>
      <c r="K31" s="17" t="s">
        <v>28</v>
      </c>
    </row>
    <row r="32" spans="1:11">
      <c r="A32" s="53" t="s">
        <v>54</v>
      </c>
      <c r="B32" s="59">
        <v>702233</v>
      </c>
      <c r="C32" s="54">
        <v>708928</v>
      </c>
      <c r="D32" s="54">
        <v>672612</v>
      </c>
      <c r="E32" s="54">
        <v>682665</v>
      </c>
      <c r="F32" s="54">
        <v>596591</v>
      </c>
      <c r="G32" s="42">
        <f>C32/B32-1</f>
        <v>9.5338726604987656E-3</v>
      </c>
      <c r="H32" s="42">
        <f>D32/C32-1</f>
        <v>-5.1226640787216726E-2</v>
      </c>
      <c r="I32" s="42">
        <f>E32/D32-1</f>
        <v>1.4946209701878654E-2</v>
      </c>
      <c r="J32" s="42">
        <f>F32/E32-1</f>
        <v>-0.12608526876286319</v>
      </c>
    </row>
    <row r="33" spans="1:11" ht="12.75" customHeight="1">
      <c r="A33" s="330" t="s">
        <v>58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6" spans="1:11">
      <c r="A36" s="333" t="s">
        <v>20</v>
      </c>
      <c r="B36" s="333"/>
      <c r="C36" s="333"/>
      <c r="D36" s="333"/>
      <c r="E36" s="333"/>
      <c r="F36" s="333"/>
      <c r="G36" s="333"/>
      <c r="H36" s="333"/>
      <c r="I36" s="333"/>
      <c r="J36" s="333"/>
    </row>
    <row r="37" spans="1:11" ht="39.75" customHeight="1">
      <c r="A37" s="320" t="s">
        <v>59</v>
      </c>
      <c r="B37" s="321"/>
      <c r="C37" s="321"/>
      <c r="D37" s="321"/>
      <c r="E37" s="321"/>
      <c r="F37" s="321"/>
      <c r="G37" s="321"/>
      <c r="H37" s="321"/>
      <c r="I37" s="321"/>
      <c r="J37" s="321"/>
    </row>
    <row r="38" spans="1:11" ht="22.5" customHeight="1">
      <c r="A38" s="30" t="s">
        <v>34</v>
      </c>
      <c r="B38" s="31" t="s">
        <v>35</v>
      </c>
      <c r="C38" s="31" t="s">
        <v>36</v>
      </c>
      <c r="D38" s="31" t="s">
        <v>37</v>
      </c>
      <c r="E38" s="31" t="s">
        <v>38</v>
      </c>
      <c r="F38" s="31" t="s">
        <v>39</v>
      </c>
      <c r="G38" s="32" t="s">
        <v>40</v>
      </c>
      <c r="H38" s="32" t="s">
        <v>41</v>
      </c>
      <c r="I38" s="33" t="s">
        <v>42</v>
      </c>
      <c r="J38" s="33" t="s">
        <v>43</v>
      </c>
    </row>
    <row r="39" spans="1:11" ht="12.75" customHeight="1">
      <c r="A39" s="55" t="s">
        <v>44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1">
      <c r="A40" s="34" t="s">
        <v>45</v>
      </c>
      <c r="B40" s="58">
        <v>1473790</v>
      </c>
      <c r="C40" s="35">
        <v>1532503</v>
      </c>
      <c r="D40" s="35">
        <v>1475064</v>
      </c>
      <c r="E40" s="35">
        <v>1530822</v>
      </c>
      <c r="F40" s="35">
        <v>1386601</v>
      </c>
      <c r="G40" s="36">
        <f>C40/B40-1</f>
        <v>3.9838104478928438E-2</v>
      </c>
      <c r="H40" s="36">
        <f>D40/C40-1</f>
        <v>-3.7480513904377344E-2</v>
      </c>
      <c r="I40" s="36">
        <f>E40/D40-1</f>
        <v>3.780039374562727E-2</v>
      </c>
      <c r="J40" s="36">
        <f>F40/E40-1</f>
        <v>-9.4211475926005761E-2</v>
      </c>
    </row>
    <row r="41" spans="1:11" ht="12.75" customHeight="1">
      <c r="A41" s="327" t="s">
        <v>46</v>
      </c>
      <c r="B41" s="328"/>
      <c r="C41" s="328"/>
      <c r="D41" s="328"/>
      <c r="E41" s="328"/>
      <c r="F41" s="328"/>
      <c r="G41" s="328"/>
      <c r="H41" s="328"/>
      <c r="I41" s="328"/>
      <c r="J41" s="329"/>
    </row>
    <row r="42" spans="1:11">
      <c r="A42" s="37" t="s">
        <v>47</v>
      </c>
      <c r="B42" s="38">
        <v>643529</v>
      </c>
      <c r="C42" s="39">
        <v>679144</v>
      </c>
      <c r="D42" s="40">
        <v>655734</v>
      </c>
      <c r="E42" s="41">
        <v>666766</v>
      </c>
      <c r="F42" s="41">
        <v>603695</v>
      </c>
      <c r="G42" s="42">
        <f t="shared" ref="G42:J46" si="2">C42/B42-1</f>
        <v>5.5343271243409431E-2</v>
      </c>
      <c r="H42" s="43">
        <f t="shared" si="2"/>
        <v>-3.4469862061654033E-2</v>
      </c>
      <c r="I42" s="43">
        <f t="shared" si="2"/>
        <v>1.6823895055007032E-2</v>
      </c>
      <c r="J42" s="43">
        <f t="shared" si="2"/>
        <v>-9.4592405731546036E-2</v>
      </c>
    </row>
    <row r="43" spans="1:11">
      <c r="A43" s="44" t="s">
        <v>48</v>
      </c>
      <c r="B43" s="45">
        <v>85786</v>
      </c>
      <c r="C43" s="46">
        <v>92614</v>
      </c>
      <c r="D43" s="47">
        <v>93230</v>
      </c>
      <c r="E43" s="47">
        <v>91480</v>
      </c>
      <c r="F43" s="47">
        <v>70845</v>
      </c>
      <c r="G43" s="48">
        <f t="shared" si="2"/>
        <v>7.9593406849602477E-2</v>
      </c>
      <c r="H43" s="48">
        <f t="shared" si="2"/>
        <v>6.6512622281729161E-3</v>
      </c>
      <c r="I43" s="48">
        <f t="shared" si="2"/>
        <v>-1.8770781937144654E-2</v>
      </c>
      <c r="J43" s="48">
        <f t="shared" si="2"/>
        <v>-0.2255684302579799</v>
      </c>
    </row>
    <row r="44" spans="1:11">
      <c r="A44" s="44" t="s">
        <v>49</v>
      </c>
      <c r="B44" s="45">
        <v>336233</v>
      </c>
      <c r="C44" s="46">
        <v>365385</v>
      </c>
      <c r="D44" s="47">
        <v>356098</v>
      </c>
      <c r="E44" s="47">
        <v>361544</v>
      </c>
      <c r="F44" s="47">
        <v>339574</v>
      </c>
      <c r="G44" s="48">
        <f t="shared" si="2"/>
        <v>8.6701781205295037E-2</v>
      </c>
      <c r="H44" s="48">
        <f t="shared" si="2"/>
        <v>-2.5417025876814825E-2</v>
      </c>
      <c r="I44" s="48">
        <f t="shared" si="2"/>
        <v>1.529354278878281E-2</v>
      </c>
      <c r="J44" s="48">
        <f t="shared" si="2"/>
        <v>-6.0767154205297325E-2</v>
      </c>
    </row>
    <row r="45" spans="1:11">
      <c r="A45" s="44" t="s">
        <v>50</v>
      </c>
      <c r="B45" s="45">
        <v>194270</v>
      </c>
      <c r="C45" s="46">
        <v>199273</v>
      </c>
      <c r="D45" s="47">
        <v>191666</v>
      </c>
      <c r="E45" s="47">
        <v>193212</v>
      </c>
      <c r="F45" s="47">
        <v>179675</v>
      </c>
      <c r="G45" s="48">
        <f t="shared" si="2"/>
        <v>2.5752818242652076E-2</v>
      </c>
      <c r="H45" s="48">
        <f t="shared" si="2"/>
        <v>-3.817376162350139E-2</v>
      </c>
      <c r="I45" s="48">
        <f t="shared" si="2"/>
        <v>8.0661150125740377E-3</v>
      </c>
      <c r="J45" s="48">
        <f t="shared" si="2"/>
        <v>-7.0062936049520741E-2</v>
      </c>
    </row>
    <row r="46" spans="1:11">
      <c r="A46" s="44" t="s">
        <v>57</v>
      </c>
      <c r="B46" s="45">
        <v>27240</v>
      </c>
      <c r="C46" s="46">
        <v>21872</v>
      </c>
      <c r="D46" s="47">
        <v>14740</v>
      </c>
      <c r="E46" s="47">
        <v>20530</v>
      </c>
      <c r="F46" s="47">
        <v>13601</v>
      </c>
      <c r="G46" s="48">
        <f t="shared" si="2"/>
        <v>-0.19706314243759182</v>
      </c>
      <c r="H46" s="48">
        <f t="shared" si="2"/>
        <v>-0.32607900512070231</v>
      </c>
      <c r="I46" s="48">
        <f t="shared" si="2"/>
        <v>0.39280868385345991</v>
      </c>
      <c r="J46" s="48">
        <f t="shared" si="2"/>
        <v>-0.33750608865075504</v>
      </c>
    </row>
    <row r="47" spans="1:11" ht="18" customHeight="1">
      <c r="A47" s="327" t="s">
        <v>53</v>
      </c>
      <c r="B47" s="328"/>
      <c r="C47" s="328"/>
      <c r="D47" s="328"/>
      <c r="E47" s="328"/>
      <c r="F47" s="328"/>
      <c r="G47" s="328"/>
      <c r="H47" s="328"/>
      <c r="I47" s="328"/>
      <c r="J47" s="329"/>
      <c r="K47" s="17" t="s">
        <v>28</v>
      </c>
    </row>
    <row r="48" spans="1:11">
      <c r="A48" s="53" t="s">
        <v>54</v>
      </c>
      <c r="B48" s="59">
        <v>830261</v>
      </c>
      <c r="C48" s="54">
        <v>853359</v>
      </c>
      <c r="D48" s="54">
        <v>819330</v>
      </c>
      <c r="E48" s="54">
        <v>864056</v>
      </c>
      <c r="F48" s="54">
        <v>782906</v>
      </c>
      <c r="G48" s="42">
        <f>C48/B48-1</f>
        <v>2.7820167393145079E-2</v>
      </c>
      <c r="H48" s="42">
        <f>D48/C48-1</f>
        <v>-3.9876534963596777E-2</v>
      </c>
      <c r="I48" s="42">
        <f>E48/D48-1</f>
        <v>5.4588505242088026E-2</v>
      </c>
      <c r="J48" s="42">
        <f>F48/E48-1</f>
        <v>-9.3917523864193941E-2</v>
      </c>
    </row>
    <row r="49" spans="1:11" ht="12.75" customHeight="1">
      <c r="A49" s="330" t="s">
        <v>55</v>
      </c>
      <c r="B49" s="331"/>
      <c r="C49" s="331"/>
      <c r="D49" s="331"/>
      <c r="E49" s="331"/>
      <c r="F49" s="331"/>
      <c r="G49" s="331"/>
      <c r="H49" s="331"/>
      <c r="I49" s="331"/>
      <c r="J49" s="332"/>
    </row>
    <row r="52" spans="1:11">
      <c r="A52" s="333" t="s">
        <v>21</v>
      </c>
      <c r="B52" s="333"/>
      <c r="C52" s="333"/>
      <c r="D52" s="333"/>
      <c r="E52" s="333"/>
      <c r="F52" s="333"/>
      <c r="G52" s="333"/>
      <c r="H52" s="333"/>
      <c r="I52" s="333"/>
      <c r="J52" s="333"/>
    </row>
    <row r="53" spans="1:11" ht="39.75" customHeight="1">
      <c r="A53" s="320" t="s">
        <v>60</v>
      </c>
      <c r="B53" s="321"/>
      <c r="C53" s="321"/>
      <c r="D53" s="321"/>
      <c r="E53" s="321"/>
      <c r="F53" s="321"/>
      <c r="G53" s="321"/>
      <c r="H53" s="321"/>
      <c r="I53" s="321"/>
      <c r="J53" s="321"/>
    </row>
    <row r="54" spans="1:11" ht="22.5" customHeight="1">
      <c r="A54" s="30" t="s">
        <v>34</v>
      </c>
      <c r="B54" s="31" t="s">
        <v>35</v>
      </c>
      <c r="C54" s="31" t="s">
        <v>36</v>
      </c>
      <c r="D54" s="31" t="s">
        <v>37</v>
      </c>
      <c r="E54" s="31" t="s">
        <v>38</v>
      </c>
      <c r="F54" s="31" t="s">
        <v>39</v>
      </c>
      <c r="G54" s="32" t="s">
        <v>40</v>
      </c>
      <c r="H54" s="32" t="s">
        <v>41</v>
      </c>
      <c r="I54" s="33" t="s">
        <v>42</v>
      </c>
      <c r="J54" s="33" t="s">
        <v>43</v>
      </c>
    </row>
    <row r="55" spans="1:11" ht="12.75" customHeight="1">
      <c r="A55" s="327" t="s">
        <v>44</v>
      </c>
      <c r="B55" s="328"/>
      <c r="C55" s="328"/>
      <c r="D55" s="328"/>
      <c r="E55" s="328"/>
      <c r="F55" s="328"/>
      <c r="G55" s="328"/>
      <c r="H55" s="328"/>
      <c r="I55" s="328"/>
      <c r="J55" s="329"/>
    </row>
    <row r="56" spans="1:11">
      <c r="A56" s="60" t="s">
        <v>45</v>
      </c>
      <c r="B56" s="61">
        <v>913031</v>
      </c>
      <c r="C56" s="35">
        <v>986466</v>
      </c>
      <c r="D56" s="35">
        <v>969349</v>
      </c>
      <c r="E56" s="35">
        <v>918271</v>
      </c>
      <c r="F56" s="35">
        <v>770532</v>
      </c>
      <c r="G56" s="36">
        <f>C56/B56-1</f>
        <v>8.0429908732562172E-2</v>
      </c>
      <c r="H56" s="36">
        <f>D56/C56-1</f>
        <v>-1.7351839799851221E-2</v>
      </c>
      <c r="I56" s="36">
        <f>E56/D56-1</f>
        <v>-5.2693096088199387E-2</v>
      </c>
      <c r="J56" s="36">
        <f>F56/E56-1</f>
        <v>-0.16088823451900369</v>
      </c>
    </row>
    <row r="57" spans="1:11" ht="12.75" customHeight="1">
      <c r="A57" s="327" t="s">
        <v>46</v>
      </c>
      <c r="B57" s="328"/>
      <c r="C57" s="328"/>
      <c r="D57" s="328"/>
      <c r="E57" s="328"/>
      <c r="F57" s="328"/>
      <c r="G57" s="328"/>
      <c r="H57" s="328"/>
      <c r="I57" s="328"/>
      <c r="J57" s="329"/>
    </row>
    <row r="58" spans="1:11">
      <c r="A58" s="62" t="s">
        <v>47</v>
      </c>
      <c r="B58" s="63">
        <v>589250</v>
      </c>
      <c r="C58" s="54">
        <v>645041</v>
      </c>
      <c r="D58" s="54">
        <v>637632</v>
      </c>
      <c r="E58" s="54">
        <v>603962</v>
      </c>
      <c r="F58" s="54">
        <v>512992</v>
      </c>
      <c r="G58" s="42">
        <f t="shared" ref="G58:J61" si="3">C58/B58-1</f>
        <v>9.4681374628765358E-2</v>
      </c>
      <c r="H58" s="42">
        <f t="shared" si="3"/>
        <v>-1.1486091581775382E-2</v>
      </c>
      <c r="I58" s="42">
        <f t="shared" si="3"/>
        <v>-5.2804752584562853E-2</v>
      </c>
      <c r="J58" s="42">
        <f t="shared" si="3"/>
        <v>-0.15062205900371217</v>
      </c>
    </row>
    <row r="59" spans="1:11">
      <c r="A59" s="64" t="s">
        <v>61</v>
      </c>
      <c r="B59" s="65">
        <v>448915</v>
      </c>
      <c r="C59" s="45">
        <v>493433</v>
      </c>
      <c r="D59" s="45">
        <v>492601</v>
      </c>
      <c r="E59" s="45">
        <v>461428</v>
      </c>
      <c r="F59" s="45">
        <v>421159</v>
      </c>
      <c r="G59" s="48">
        <f t="shared" si="3"/>
        <v>9.9167993940946442E-2</v>
      </c>
      <c r="H59" s="48">
        <f t="shared" si="3"/>
        <v>-1.6861458394553663E-3</v>
      </c>
      <c r="I59" s="48">
        <f t="shared" si="3"/>
        <v>-6.3282453750601375E-2</v>
      </c>
      <c r="J59" s="48">
        <f t="shared" si="3"/>
        <v>-8.7270386712553161E-2</v>
      </c>
    </row>
    <row r="60" spans="1:11">
      <c r="A60" s="64" t="s">
        <v>50</v>
      </c>
      <c r="B60" s="65">
        <v>131422</v>
      </c>
      <c r="C60" s="45">
        <v>138763</v>
      </c>
      <c r="D60" s="45">
        <v>127082</v>
      </c>
      <c r="E60" s="45">
        <v>122180</v>
      </c>
      <c r="F60" s="45">
        <v>83169</v>
      </c>
      <c r="G60" s="48">
        <f t="shared" si="3"/>
        <v>5.5858227693993401E-2</v>
      </c>
      <c r="H60" s="48">
        <f t="shared" si="3"/>
        <v>-8.4179500299071064E-2</v>
      </c>
      <c r="I60" s="48">
        <f t="shared" si="3"/>
        <v>-3.8573519459876304E-2</v>
      </c>
      <c r="J60" s="48">
        <f t="shared" si="3"/>
        <v>-0.31929120969062041</v>
      </c>
    </row>
    <row r="61" spans="1:11">
      <c r="A61" s="64" t="s">
        <v>57</v>
      </c>
      <c r="B61" s="65">
        <v>8913</v>
      </c>
      <c r="C61" s="45">
        <v>12845</v>
      </c>
      <c r="D61" s="45">
        <v>17949</v>
      </c>
      <c r="E61" s="45">
        <v>20354</v>
      </c>
      <c r="F61" s="45">
        <v>8664</v>
      </c>
      <c r="G61" s="48">
        <f t="shared" si="3"/>
        <v>0.44115337147986078</v>
      </c>
      <c r="H61" s="48">
        <f t="shared" si="3"/>
        <v>0.3973530556636824</v>
      </c>
      <c r="I61" s="48">
        <f t="shared" si="3"/>
        <v>0.13399075157390383</v>
      </c>
      <c r="J61" s="48">
        <f t="shared" si="3"/>
        <v>-0.57433428318757984</v>
      </c>
    </row>
    <row r="62" spans="1:11" ht="18" customHeight="1">
      <c r="A62" s="327" t="s">
        <v>53</v>
      </c>
      <c r="B62" s="328"/>
      <c r="C62" s="328"/>
      <c r="D62" s="328"/>
      <c r="E62" s="328"/>
      <c r="F62" s="328"/>
      <c r="G62" s="328"/>
      <c r="H62" s="328"/>
      <c r="I62" s="328"/>
      <c r="J62" s="329"/>
      <c r="K62" s="17" t="s">
        <v>28</v>
      </c>
    </row>
    <row r="63" spans="1:11">
      <c r="A63" s="66" t="s">
        <v>54</v>
      </c>
      <c r="B63" s="67">
        <v>323781</v>
      </c>
      <c r="C63" s="54">
        <v>341425</v>
      </c>
      <c r="D63" s="54">
        <v>331717</v>
      </c>
      <c r="E63" s="54">
        <v>314309</v>
      </c>
      <c r="F63" s="54">
        <v>257540</v>
      </c>
      <c r="G63" s="42">
        <f>C63/B63-1</f>
        <v>5.449362377656497E-2</v>
      </c>
      <c r="H63" s="42">
        <f>D63/C63-1</f>
        <v>-2.8433770227722088E-2</v>
      </c>
      <c r="I63" s="42">
        <f>E63/D63-1</f>
        <v>-5.2478468091777031E-2</v>
      </c>
      <c r="J63" s="42">
        <f>F63/E63-1</f>
        <v>-0.18061525441524107</v>
      </c>
    </row>
    <row r="64" spans="1:11" ht="12.75" customHeight="1">
      <c r="A64" s="330" t="s">
        <v>55</v>
      </c>
      <c r="B64" s="331"/>
      <c r="C64" s="331"/>
      <c r="D64" s="331"/>
      <c r="E64" s="331"/>
      <c r="F64" s="331"/>
      <c r="G64" s="331"/>
      <c r="H64" s="331"/>
      <c r="I64" s="331"/>
      <c r="J64" s="332"/>
    </row>
    <row r="67" spans="1:11">
      <c r="A67" s="333" t="s">
        <v>22</v>
      </c>
      <c r="B67" s="333"/>
      <c r="C67" s="333"/>
      <c r="D67" s="333"/>
      <c r="E67" s="333"/>
      <c r="F67" s="333"/>
      <c r="G67" s="333"/>
      <c r="H67" s="333"/>
      <c r="I67" s="333"/>
      <c r="J67" s="333"/>
    </row>
    <row r="68" spans="1:11" ht="39.75" customHeight="1">
      <c r="A68" s="320" t="s">
        <v>62</v>
      </c>
      <c r="B68" s="321"/>
      <c r="C68" s="321"/>
      <c r="D68" s="321"/>
      <c r="E68" s="321"/>
      <c r="F68" s="321"/>
      <c r="G68" s="321"/>
      <c r="H68" s="321"/>
      <c r="I68" s="321"/>
      <c r="J68" s="321"/>
    </row>
    <row r="69" spans="1:11" ht="22.5" customHeight="1">
      <c r="A69" s="30" t="s">
        <v>34</v>
      </c>
      <c r="B69" s="31" t="s">
        <v>35</v>
      </c>
      <c r="C69" s="31" t="s">
        <v>36</v>
      </c>
      <c r="D69" s="31" t="s">
        <v>37</v>
      </c>
      <c r="E69" s="31" t="s">
        <v>38</v>
      </c>
      <c r="F69" s="31" t="s">
        <v>39</v>
      </c>
      <c r="G69" s="32" t="s">
        <v>40</v>
      </c>
      <c r="H69" s="32" t="s">
        <v>41</v>
      </c>
      <c r="I69" s="33" t="s">
        <v>42</v>
      </c>
      <c r="J69" s="33" t="s">
        <v>43</v>
      </c>
    </row>
    <row r="70" spans="1:11" ht="12.75" customHeight="1">
      <c r="A70" s="324" t="s">
        <v>44</v>
      </c>
      <c r="B70" s="325"/>
      <c r="C70" s="325"/>
      <c r="D70" s="325"/>
      <c r="E70" s="325"/>
      <c r="F70" s="325"/>
      <c r="G70" s="325"/>
      <c r="H70" s="325"/>
      <c r="I70" s="325"/>
      <c r="J70" s="326"/>
    </row>
    <row r="71" spans="1:11">
      <c r="A71" s="34" t="s">
        <v>45</v>
      </c>
      <c r="B71" s="58">
        <v>181411</v>
      </c>
      <c r="C71" s="35">
        <v>182773</v>
      </c>
      <c r="D71" s="35">
        <v>183665</v>
      </c>
      <c r="E71" s="35">
        <v>199818</v>
      </c>
      <c r="F71" s="35">
        <v>154373</v>
      </c>
      <c r="G71" s="36">
        <f>C71/B71-1</f>
        <v>7.507813748890646E-3</v>
      </c>
      <c r="H71" s="36">
        <f>D71/C71-1</f>
        <v>4.8803707330951074E-3</v>
      </c>
      <c r="I71" s="36">
        <f>E71/D71-1</f>
        <v>8.7948166498788449E-2</v>
      </c>
      <c r="J71" s="36">
        <f>F71/E71-1</f>
        <v>-0.22743196308640867</v>
      </c>
    </row>
    <row r="72" spans="1:11" ht="12.75" customHeight="1">
      <c r="A72" s="327" t="s">
        <v>46</v>
      </c>
      <c r="B72" s="328"/>
      <c r="C72" s="328"/>
      <c r="D72" s="328"/>
      <c r="E72" s="328"/>
      <c r="F72" s="328"/>
      <c r="G72" s="328"/>
      <c r="H72" s="328"/>
      <c r="I72" s="328"/>
      <c r="J72" s="329"/>
    </row>
    <row r="73" spans="1:11">
      <c r="A73" s="37" t="s">
        <v>47</v>
      </c>
      <c r="B73" s="68">
        <v>181411</v>
      </c>
      <c r="C73" s="54">
        <v>182773</v>
      </c>
      <c r="D73" s="54">
        <v>183665</v>
      </c>
      <c r="E73" s="54">
        <v>199818</v>
      </c>
      <c r="F73" s="54">
        <v>154373</v>
      </c>
      <c r="G73" s="42">
        <f t="shared" ref="G73:J77" si="4">C73/B73-1</f>
        <v>7.507813748890646E-3</v>
      </c>
      <c r="H73" s="42">
        <f t="shared" si="4"/>
        <v>4.8803707330951074E-3</v>
      </c>
      <c r="I73" s="42">
        <f t="shared" si="4"/>
        <v>8.7948166498788449E-2</v>
      </c>
      <c r="J73" s="42">
        <f t="shared" si="4"/>
        <v>-0.22743196308640867</v>
      </c>
    </row>
    <row r="74" spans="1:11">
      <c r="A74" s="44" t="s">
        <v>61</v>
      </c>
      <c r="B74" s="69">
        <v>65560</v>
      </c>
      <c r="C74" s="45">
        <v>62609</v>
      </c>
      <c r="D74" s="45">
        <v>54078</v>
      </c>
      <c r="E74" s="45">
        <v>63252</v>
      </c>
      <c r="F74" s="45">
        <v>50731</v>
      </c>
      <c r="G74" s="48">
        <f t="shared" si="4"/>
        <v>-4.5012202562538128E-2</v>
      </c>
      <c r="H74" s="48">
        <f t="shared" si="4"/>
        <v>-0.13625836541072367</v>
      </c>
      <c r="I74" s="48">
        <f t="shared" si="4"/>
        <v>0.1696438477754354</v>
      </c>
      <c r="J74" s="48">
        <f t="shared" si="4"/>
        <v>-0.19795421488648579</v>
      </c>
    </row>
    <row r="75" spans="1:11">
      <c r="A75" s="44" t="s">
        <v>50</v>
      </c>
      <c r="B75" s="69">
        <v>46502</v>
      </c>
      <c r="C75" s="45">
        <v>42061</v>
      </c>
      <c r="D75" s="45">
        <v>48529</v>
      </c>
      <c r="E75" s="45">
        <v>46555</v>
      </c>
      <c r="F75" s="45">
        <v>44447</v>
      </c>
      <c r="G75" s="48">
        <f t="shared" si="4"/>
        <v>-9.5501268762633873E-2</v>
      </c>
      <c r="H75" s="48">
        <f t="shared" si="4"/>
        <v>0.15377665771141924</v>
      </c>
      <c r="I75" s="48">
        <f t="shared" si="4"/>
        <v>-4.067670877207441E-2</v>
      </c>
      <c r="J75" s="48">
        <f t="shared" si="4"/>
        <v>-4.5279776608312727E-2</v>
      </c>
    </row>
    <row r="76" spans="1:11">
      <c r="A76" s="44" t="s">
        <v>51</v>
      </c>
      <c r="B76" s="69">
        <v>56069</v>
      </c>
      <c r="C76" s="45">
        <v>63038</v>
      </c>
      <c r="D76" s="45">
        <v>62768</v>
      </c>
      <c r="E76" s="45">
        <v>72615</v>
      </c>
      <c r="F76" s="45">
        <v>48863</v>
      </c>
      <c r="G76" s="48">
        <f t="shared" si="4"/>
        <v>0.12429328149244689</v>
      </c>
      <c r="H76" s="48">
        <f t="shared" si="4"/>
        <v>-4.2831308099876564E-3</v>
      </c>
      <c r="I76" s="48">
        <f t="shared" si="4"/>
        <v>0.15687930155493235</v>
      </c>
      <c r="J76" s="48">
        <f t="shared" si="4"/>
        <v>-0.32709495283343659</v>
      </c>
    </row>
    <row r="77" spans="1:11">
      <c r="A77" s="44" t="s">
        <v>63</v>
      </c>
      <c r="B77" s="69">
        <v>13280</v>
      </c>
      <c r="C77" s="45">
        <v>15065</v>
      </c>
      <c r="D77" s="45">
        <v>18290</v>
      </c>
      <c r="E77" s="45">
        <v>17396</v>
      </c>
      <c r="F77" s="45">
        <v>10332</v>
      </c>
      <c r="G77" s="48">
        <f t="shared" si="4"/>
        <v>0.1344126506024097</v>
      </c>
      <c r="H77" s="48">
        <f t="shared" si="4"/>
        <v>0.21407235313640882</v>
      </c>
      <c r="I77" s="48">
        <f t="shared" si="4"/>
        <v>-4.8879168944778617E-2</v>
      </c>
      <c r="J77" s="48">
        <f t="shared" si="4"/>
        <v>-0.40607036100252936</v>
      </c>
    </row>
    <row r="78" spans="1:11" ht="18" customHeight="1">
      <c r="A78" s="327" t="s">
        <v>53</v>
      </c>
      <c r="B78" s="328"/>
      <c r="C78" s="328"/>
      <c r="D78" s="328"/>
      <c r="E78" s="328"/>
      <c r="F78" s="328"/>
      <c r="G78" s="328"/>
      <c r="H78" s="328"/>
      <c r="I78" s="328"/>
      <c r="J78" s="329"/>
      <c r="K78" s="17" t="s">
        <v>28</v>
      </c>
    </row>
    <row r="79" spans="1:11">
      <c r="A79" s="70" t="s">
        <v>54</v>
      </c>
      <c r="B79" s="71" t="s">
        <v>26</v>
      </c>
      <c r="C79" s="72" t="s">
        <v>26</v>
      </c>
      <c r="D79" s="72" t="s">
        <v>26</v>
      </c>
      <c r="E79" s="72" t="s">
        <v>26</v>
      </c>
      <c r="F79" s="72" t="s">
        <v>26</v>
      </c>
      <c r="G79" s="72" t="s">
        <v>26</v>
      </c>
      <c r="H79" s="73" t="s">
        <v>26</v>
      </c>
      <c r="I79" s="73" t="s">
        <v>26</v>
      </c>
      <c r="J79" s="73" t="s">
        <v>26</v>
      </c>
    </row>
    <row r="80" spans="1:11" ht="12.75" customHeight="1">
      <c r="A80" s="330" t="s">
        <v>55</v>
      </c>
      <c r="B80" s="331"/>
      <c r="C80" s="331"/>
      <c r="D80" s="331"/>
      <c r="E80" s="331"/>
      <c r="F80" s="331"/>
      <c r="G80" s="331"/>
      <c r="H80" s="331"/>
      <c r="I80" s="331"/>
      <c r="J80" s="332"/>
    </row>
    <row r="81" spans="1:7">
      <c r="A81" s="74"/>
      <c r="B81" s="74"/>
      <c r="C81" s="74"/>
      <c r="D81" s="74"/>
      <c r="E81" s="74"/>
      <c r="F81" s="74"/>
      <c r="G81" s="74"/>
    </row>
  </sheetData>
  <mergeCells count="28">
    <mergeCell ref="A16:J16"/>
    <mergeCell ref="A2:J2"/>
    <mergeCell ref="A3:J3"/>
    <mergeCell ref="A5:J5"/>
    <mergeCell ref="A7:J7"/>
    <mergeCell ref="A14:J14"/>
    <mergeCell ref="A53:J53"/>
    <mergeCell ref="A20:J20"/>
    <mergeCell ref="A21:J21"/>
    <mergeCell ref="A25:J25"/>
    <mergeCell ref="A31:J31"/>
    <mergeCell ref="A33:J33"/>
    <mergeCell ref="A36:J36"/>
    <mergeCell ref="A37:J37"/>
    <mergeCell ref="A41:J41"/>
    <mergeCell ref="A47:J47"/>
    <mergeCell ref="A49:J49"/>
    <mergeCell ref="A52:J52"/>
    <mergeCell ref="A70:J70"/>
    <mergeCell ref="A72:J72"/>
    <mergeCell ref="A78:J78"/>
    <mergeCell ref="A80:J80"/>
    <mergeCell ref="A55:J55"/>
    <mergeCell ref="A57:J57"/>
    <mergeCell ref="A62:J62"/>
    <mergeCell ref="A64:J64"/>
    <mergeCell ref="A67:J67"/>
    <mergeCell ref="A68:J68"/>
  </mergeCells>
  <hyperlinks>
    <hyperlink ref="K14" location="'indice Serie Anual'!A1" tooltip="REGRESAR AL ÍNDICE" display="INDICE"/>
    <hyperlink ref="K31" location="'indice Serie Anual'!A1" tooltip="REGRESAR AL ÍNDICE" display="INDICE"/>
    <hyperlink ref="K47" location="'indice Serie Anual'!A1" tooltip="REGRESAR AL ÍNDICE" display="INDICE"/>
    <hyperlink ref="K62" location="'indice Serie Anual'!A1" tooltip="REGRESAR AL ÍNDICE" display="INDICE"/>
    <hyperlink ref="K78" location="'indice Serie Anual'!A1" tooltip="REGRESAR AL ÍNDICE" display="INDICE"/>
  </hyperlinks>
  <pageMargins left="0.75" right="0.75" top="1" bottom="1" header="0" footer="0"/>
  <pageSetup paperSize="9" scale="60" orientation="landscape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Z116"/>
  <sheetViews>
    <sheetView showGridLines="0" showRowColHeaders="0" topLeftCell="A76" zoomScaleNormal="100" workbookViewId="0">
      <selection sqref="A1:P1"/>
    </sheetView>
  </sheetViews>
  <sheetFormatPr baseColWidth="10" defaultRowHeight="12.75"/>
  <cols>
    <col min="1" max="1" width="22.42578125" customWidth="1"/>
    <col min="2" max="3" width="14.7109375" bestFit="1" customWidth="1"/>
    <col min="4" max="4" width="14.42578125" bestFit="1" customWidth="1"/>
    <col min="7" max="7" width="14.140625" bestFit="1" customWidth="1"/>
    <col min="8" max="9" width="14" bestFit="1" customWidth="1"/>
    <col min="12" max="12" width="14.7109375" bestFit="1" customWidth="1"/>
    <col min="13" max="13" width="14.85546875" bestFit="1" customWidth="1"/>
    <col min="14" max="14" width="14.42578125" bestFit="1" customWidth="1"/>
    <col min="17" max="18" width="12.5703125" bestFit="1" customWidth="1"/>
    <col min="19" max="19" width="12.7109375" bestFit="1" customWidth="1"/>
    <col min="22" max="23" width="11.5703125" bestFit="1" customWidth="1"/>
    <col min="26" max="16384" width="11.42578125" style="82"/>
  </cols>
  <sheetData>
    <row r="1" spans="1:26" customFormat="1"/>
    <row r="2" spans="1:26" customFormat="1" ht="26.25" customHeight="1">
      <c r="A2" s="320" t="s">
        <v>64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</row>
    <row r="3" spans="1:26" customFormat="1" ht="12.75" customHeight="1">
      <c r="A3" s="75"/>
      <c r="B3" s="334" t="s">
        <v>18</v>
      </c>
      <c r="C3" s="335"/>
      <c r="D3" s="335"/>
      <c r="E3" s="335"/>
      <c r="F3" s="336"/>
      <c r="G3" s="334" t="s">
        <v>19</v>
      </c>
      <c r="H3" s="335"/>
      <c r="I3" s="335"/>
      <c r="J3" s="335"/>
      <c r="K3" s="336"/>
      <c r="L3" s="334" t="s">
        <v>20</v>
      </c>
      <c r="M3" s="335"/>
      <c r="N3" s="335"/>
      <c r="O3" s="335"/>
      <c r="P3" s="336"/>
      <c r="Q3" s="334" t="s">
        <v>21</v>
      </c>
      <c r="R3" s="335"/>
      <c r="S3" s="335"/>
      <c r="T3" s="335"/>
      <c r="U3" s="336"/>
      <c r="V3" s="334" t="s">
        <v>22</v>
      </c>
      <c r="W3" s="335"/>
      <c r="X3" s="335"/>
      <c r="Y3" s="335"/>
      <c r="Z3" s="336"/>
    </row>
    <row r="4" spans="1:26" customFormat="1">
      <c r="A4" s="76"/>
      <c r="B4" s="77">
        <v>2005</v>
      </c>
      <c r="C4" s="77">
        <v>2006</v>
      </c>
      <c r="D4" s="77">
        <v>2007</v>
      </c>
      <c r="E4" s="77">
        <v>2008</v>
      </c>
      <c r="F4" s="77">
        <v>2009</v>
      </c>
      <c r="G4" s="77">
        <v>2005</v>
      </c>
      <c r="H4" s="77">
        <v>2006</v>
      </c>
      <c r="I4" s="77">
        <v>2007</v>
      </c>
      <c r="J4" s="77">
        <v>2008</v>
      </c>
      <c r="K4" s="77">
        <v>2009</v>
      </c>
      <c r="L4" s="77">
        <v>2005</v>
      </c>
      <c r="M4" s="77">
        <v>2006</v>
      </c>
      <c r="N4" s="77">
        <v>2007</v>
      </c>
      <c r="O4" s="77">
        <v>2008</v>
      </c>
      <c r="P4" s="77">
        <v>2009</v>
      </c>
      <c r="Q4" s="77">
        <v>2005</v>
      </c>
      <c r="R4" s="77">
        <v>2006</v>
      </c>
      <c r="S4" s="77">
        <v>2007</v>
      </c>
      <c r="T4" s="77">
        <v>2008</v>
      </c>
      <c r="U4" s="77">
        <v>2009</v>
      </c>
      <c r="V4" s="77">
        <v>2005</v>
      </c>
      <c r="W4" s="77">
        <v>2006</v>
      </c>
      <c r="X4" s="77">
        <v>2007</v>
      </c>
      <c r="Y4" s="77">
        <v>2008</v>
      </c>
      <c r="Z4" s="78">
        <v>2009</v>
      </c>
    </row>
    <row r="5" spans="1:26">
      <c r="A5" s="79" t="s">
        <v>65</v>
      </c>
      <c r="B5" s="80">
        <v>1459717</v>
      </c>
      <c r="C5" s="81">
        <v>1563829</v>
      </c>
      <c r="D5" s="80">
        <v>1552207</v>
      </c>
      <c r="E5" s="81">
        <v>1560633</v>
      </c>
      <c r="F5" s="80">
        <v>1450144</v>
      </c>
      <c r="G5" s="80">
        <v>345093</v>
      </c>
      <c r="H5" s="81">
        <v>366364</v>
      </c>
      <c r="I5" s="80">
        <v>354826</v>
      </c>
      <c r="J5" s="81">
        <v>377370</v>
      </c>
      <c r="K5" s="80">
        <v>366973</v>
      </c>
      <c r="L5" s="80">
        <v>185256</v>
      </c>
      <c r="M5" s="81">
        <v>204195</v>
      </c>
      <c r="N5" s="80">
        <v>200690</v>
      </c>
      <c r="O5" s="81">
        <v>199470</v>
      </c>
      <c r="P5" s="80">
        <v>228774</v>
      </c>
      <c r="Q5" s="80">
        <v>550290</v>
      </c>
      <c r="R5" s="81">
        <v>590714</v>
      </c>
      <c r="S5" s="80">
        <v>591403</v>
      </c>
      <c r="T5" s="81">
        <v>560449</v>
      </c>
      <c r="U5" s="80">
        <v>477934</v>
      </c>
      <c r="V5" s="80">
        <v>157830</v>
      </c>
      <c r="W5" s="81">
        <v>156776</v>
      </c>
      <c r="X5" s="80">
        <v>156160</v>
      </c>
      <c r="Y5" s="80">
        <v>167059</v>
      </c>
      <c r="Z5" s="9">
        <v>126919</v>
      </c>
    </row>
    <row r="6" spans="1:26">
      <c r="A6" s="83" t="s">
        <v>66</v>
      </c>
      <c r="B6" s="84">
        <v>140315</v>
      </c>
      <c r="C6" s="85">
        <v>150435</v>
      </c>
      <c r="D6" s="84">
        <v>147927</v>
      </c>
      <c r="E6" s="85">
        <v>158574</v>
      </c>
      <c r="F6" s="84">
        <v>141410</v>
      </c>
      <c r="G6" s="84">
        <v>66538</v>
      </c>
      <c r="H6" s="85">
        <v>70338</v>
      </c>
      <c r="I6" s="84">
        <v>66762</v>
      </c>
      <c r="J6" s="85">
        <v>74529</v>
      </c>
      <c r="K6" s="84">
        <v>59191</v>
      </c>
      <c r="L6" s="84">
        <v>62345</v>
      </c>
      <c r="M6" s="85">
        <v>66264</v>
      </c>
      <c r="N6" s="84">
        <v>68814</v>
      </c>
      <c r="O6" s="85">
        <v>71886</v>
      </c>
      <c r="P6" s="84">
        <v>68400</v>
      </c>
      <c r="Q6" s="84">
        <v>3277</v>
      </c>
      <c r="R6" s="85">
        <v>4331</v>
      </c>
      <c r="S6" s="84">
        <v>3674</v>
      </c>
      <c r="T6" s="85">
        <v>3456</v>
      </c>
      <c r="U6" s="84">
        <v>3164</v>
      </c>
      <c r="V6" s="84">
        <v>737</v>
      </c>
      <c r="W6" s="85">
        <v>798</v>
      </c>
      <c r="X6" s="84">
        <v>579</v>
      </c>
      <c r="Y6" s="84">
        <v>611</v>
      </c>
      <c r="Z6" s="11">
        <v>674</v>
      </c>
    </row>
    <row r="7" spans="1:26">
      <c r="A7" s="83" t="s">
        <v>67</v>
      </c>
      <c r="B7" s="84">
        <v>106973</v>
      </c>
      <c r="C7" s="85">
        <v>116971</v>
      </c>
      <c r="D7" s="84">
        <v>114808</v>
      </c>
      <c r="E7" s="85">
        <v>107980</v>
      </c>
      <c r="F7" s="84">
        <v>119438</v>
      </c>
      <c r="G7" s="84">
        <v>60937</v>
      </c>
      <c r="H7" s="85">
        <v>65945</v>
      </c>
      <c r="I7" s="84">
        <v>64965</v>
      </c>
      <c r="J7" s="85">
        <v>58340</v>
      </c>
      <c r="K7" s="84">
        <v>60992</v>
      </c>
      <c r="L7" s="84">
        <v>38584</v>
      </c>
      <c r="M7" s="85">
        <v>42710</v>
      </c>
      <c r="N7" s="84">
        <v>42013</v>
      </c>
      <c r="O7" s="85">
        <v>39197</v>
      </c>
      <c r="P7" s="84">
        <v>46184</v>
      </c>
      <c r="Q7" s="84">
        <v>2203</v>
      </c>
      <c r="R7" s="85">
        <v>2232</v>
      </c>
      <c r="S7" s="84">
        <v>1892</v>
      </c>
      <c r="T7" s="85">
        <v>2017</v>
      </c>
      <c r="U7" s="84">
        <v>1633</v>
      </c>
      <c r="V7" s="84">
        <v>401</v>
      </c>
      <c r="W7" s="85">
        <v>523</v>
      </c>
      <c r="X7" s="84">
        <v>438</v>
      </c>
      <c r="Y7" s="84">
        <v>537</v>
      </c>
      <c r="Z7" s="11">
        <v>574</v>
      </c>
    </row>
    <row r="8" spans="1:26">
      <c r="A8" s="83" t="s">
        <v>68</v>
      </c>
      <c r="B8" s="84">
        <v>658971</v>
      </c>
      <c r="C8" s="85">
        <v>694493</v>
      </c>
      <c r="D8" s="84">
        <v>649982</v>
      </c>
      <c r="E8" s="85">
        <v>624768</v>
      </c>
      <c r="F8" s="84">
        <v>523436</v>
      </c>
      <c r="G8" s="84">
        <v>265272</v>
      </c>
      <c r="H8" s="85">
        <v>278656</v>
      </c>
      <c r="I8" s="84">
        <v>264072</v>
      </c>
      <c r="J8" s="85">
        <v>269276</v>
      </c>
      <c r="K8" s="84">
        <v>219052</v>
      </c>
      <c r="L8" s="84">
        <v>108285</v>
      </c>
      <c r="M8" s="85">
        <v>102971</v>
      </c>
      <c r="N8" s="84">
        <v>91509</v>
      </c>
      <c r="O8" s="85">
        <v>90613</v>
      </c>
      <c r="P8" s="84">
        <v>78488</v>
      </c>
      <c r="Q8" s="84">
        <v>159388</v>
      </c>
      <c r="R8" s="85">
        <v>177920</v>
      </c>
      <c r="S8" s="84">
        <v>167334</v>
      </c>
      <c r="T8" s="85">
        <v>163291</v>
      </c>
      <c r="U8" s="84">
        <v>141081</v>
      </c>
      <c r="V8" s="84">
        <v>3558</v>
      </c>
      <c r="W8" s="85">
        <v>3752</v>
      </c>
      <c r="X8" s="84">
        <v>3641</v>
      </c>
      <c r="Y8" s="84">
        <v>4269</v>
      </c>
      <c r="Z8" s="11">
        <v>3620</v>
      </c>
    </row>
    <row r="9" spans="1:26">
      <c r="A9" s="83" t="s">
        <v>69</v>
      </c>
      <c r="B9" s="84">
        <v>108849</v>
      </c>
      <c r="C9" s="85">
        <v>106145</v>
      </c>
      <c r="D9" s="84">
        <v>104940</v>
      </c>
      <c r="E9" s="85">
        <v>108002</v>
      </c>
      <c r="F9" s="84">
        <v>99518</v>
      </c>
      <c r="G9" s="84">
        <v>36112</v>
      </c>
      <c r="H9" s="85">
        <v>38114</v>
      </c>
      <c r="I9" s="84">
        <v>40760</v>
      </c>
      <c r="J9" s="85">
        <v>46070</v>
      </c>
      <c r="K9" s="84">
        <v>40507</v>
      </c>
      <c r="L9" s="84">
        <v>34919</v>
      </c>
      <c r="M9" s="85">
        <v>27701</v>
      </c>
      <c r="N9" s="84">
        <v>22891</v>
      </c>
      <c r="O9" s="85">
        <v>19667</v>
      </c>
      <c r="P9" s="84">
        <v>21802</v>
      </c>
      <c r="Q9" s="84">
        <v>12661</v>
      </c>
      <c r="R9" s="85">
        <v>14206</v>
      </c>
      <c r="S9" s="84">
        <v>13237</v>
      </c>
      <c r="T9" s="85">
        <v>11767</v>
      </c>
      <c r="U9" s="84">
        <v>10844</v>
      </c>
      <c r="V9" s="84">
        <v>1999</v>
      </c>
      <c r="W9" s="85">
        <v>2125</v>
      </c>
      <c r="X9" s="84">
        <v>2217</v>
      </c>
      <c r="Y9" s="84">
        <v>2931</v>
      </c>
      <c r="Z9" s="11">
        <v>2529</v>
      </c>
    </row>
    <row r="10" spans="1:26">
      <c r="A10" s="83" t="s">
        <v>70</v>
      </c>
      <c r="B10" s="84">
        <v>1834811</v>
      </c>
      <c r="C10" s="85">
        <v>1889971</v>
      </c>
      <c r="D10" s="84">
        <v>1734742</v>
      </c>
      <c r="E10" s="85">
        <v>1669331</v>
      </c>
      <c r="F10" s="84">
        <v>1430413</v>
      </c>
      <c r="G10" s="84">
        <v>715934</v>
      </c>
      <c r="H10" s="85">
        <v>756504</v>
      </c>
      <c r="I10" s="84">
        <v>704312</v>
      </c>
      <c r="J10" s="85">
        <v>671260</v>
      </c>
      <c r="K10" s="84">
        <v>544895</v>
      </c>
      <c r="L10" s="84">
        <v>746364</v>
      </c>
      <c r="M10" s="85">
        <v>735282</v>
      </c>
      <c r="N10" s="84">
        <v>672691</v>
      </c>
      <c r="O10" s="85">
        <v>689522</v>
      </c>
      <c r="P10" s="84">
        <v>579456</v>
      </c>
      <c r="Q10" s="84">
        <v>85817</v>
      </c>
      <c r="R10" s="85">
        <v>83493</v>
      </c>
      <c r="S10" s="84">
        <v>72984</v>
      </c>
      <c r="T10" s="85">
        <v>59296</v>
      </c>
      <c r="U10" s="84">
        <v>43645</v>
      </c>
      <c r="V10" s="84">
        <v>2980</v>
      </c>
      <c r="W10" s="85">
        <v>3064</v>
      </c>
      <c r="X10" s="84">
        <v>3167</v>
      </c>
      <c r="Y10" s="84">
        <v>3463</v>
      </c>
      <c r="Z10" s="11">
        <v>2710</v>
      </c>
    </row>
    <row r="11" spans="1:26">
      <c r="A11" s="83" t="s">
        <v>71</v>
      </c>
      <c r="B11" s="84">
        <v>39019</v>
      </c>
      <c r="C11" s="85">
        <v>56779</v>
      </c>
      <c r="D11" s="84">
        <v>62628</v>
      </c>
      <c r="E11" s="85">
        <v>82216</v>
      </c>
      <c r="F11" s="84">
        <v>76729</v>
      </c>
      <c r="G11" s="84">
        <v>15122</v>
      </c>
      <c r="H11" s="85">
        <v>15294</v>
      </c>
      <c r="I11" s="84">
        <v>17985</v>
      </c>
      <c r="J11" s="85">
        <v>33097</v>
      </c>
      <c r="K11" s="84">
        <v>32261</v>
      </c>
      <c r="L11" s="84">
        <v>19754</v>
      </c>
      <c r="M11" s="85">
        <v>33629</v>
      </c>
      <c r="N11" s="84">
        <v>34649</v>
      </c>
      <c r="O11" s="85">
        <v>40823</v>
      </c>
      <c r="P11" s="84">
        <v>35891</v>
      </c>
      <c r="Q11" s="84">
        <v>856</v>
      </c>
      <c r="R11" s="85">
        <v>1281</v>
      </c>
      <c r="S11" s="84">
        <v>3737</v>
      </c>
      <c r="T11" s="85">
        <v>2206</v>
      </c>
      <c r="U11" s="84">
        <v>1573</v>
      </c>
      <c r="V11" s="84">
        <v>249</v>
      </c>
      <c r="W11" s="85">
        <v>349</v>
      </c>
      <c r="X11" s="84">
        <v>692</v>
      </c>
      <c r="Y11" s="84">
        <v>410</v>
      </c>
      <c r="Z11" s="11">
        <v>378</v>
      </c>
    </row>
    <row r="12" spans="1:26">
      <c r="A12" s="83" t="s">
        <v>72</v>
      </c>
      <c r="B12" s="84">
        <v>109996</v>
      </c>
      <c r="C12" s="85">
        <v>123702</v>
      </c>
      <c r="D12" s="84">
        <v>114297</v>
      </c>
      <c r="E12" s="85">
        <v>95497</v>
      </c>
      <c r="F12" s="84">
        <v>85304</v>
      </c>
      <c r="G12" s="84">
        <v>51207</v>
      </c>
      <c r="H12" s="85">
        <v>60361</v>
      </c>
      <c r="I12" s="84">
        <v>54371</v>
      </c>
      <c r="J12" s="85">
        <v>40775</v>
      </c>
      <c r="K12" s="84">
        <v>39530</v>
      </c>
      <c r="L12" s="84">
        <v>41689</v>
      </c>
      <c r="M12" s="85">
        <v>43164</v>
      </c>
      <c r="N12" s="84">
        <v>39386</v>
      </c>
      <c r="O12" s="85">
        <v>36875</v>
      </c>
      <c r="P12" s="84">
        <v>29976</v>
      </c>
      <c r="Q12" s="84">
        <v>4526</v>
      </c>
      <c r="R12" s="85">
        <v>6196</v>
      </c>
      <c r="S12" s="84">
        <v>7237</v>
      </c>
      <c r="T12" s="85">
        <v>6156</v>
      </c>
      <c r="U12" s="84">
        <v>4858</v>
      </c>
      <c r="V12" s="84">
        <v>1841</v>
      </c>
      <c r="W12" s="85">
        <v>2566</v>
      </c>
      <c r="X12" s="84">
        <v>2663</v>
      </c>
      <c r="Y12" s="84">
        <v>3126</v>
      </c>
      <c r="Z12" s="11">
        <v>2666</v>
      </c>
    </row>
    <row r="13" spans="1:26">
      <c r="A13" s="83" t="s">
        <v>73</v>
      </c>
      <c r="B13" s="84">
        <v>393028</v>
      </c>
      <c r="C13" s="85">
        <v>428688</v>
      </c>
      <c r="D13" s="84">
        <v>444239</v>
      </c>
      <c r="E13" s="85">
        <v>480275</v>
      </c>
      <c r="F13" s="84">
        <v>421317</v>
      </c>
      <c r="G13" s="84">
        <v>122791</v>
      </c>
      <c r="H13" s="85">
        <v>124848</v>
      </c>
      <c r="I13" s="84">
        <v>127617</v>
      </c>
      <c r="J13" s="85">
        <v>126525</v>
      </c>
      <c r="K13" s="84">
        <v>121506</v>
      </c>
      <c r="L13" s="84">
        <v>167656</v>
      </c>
      <c r="M13" s="85">
        <v>190403</v>
      </c>
      <c r="N13" s="84">
        <v>209974</v>
      </c>
      <c r="O13" s="85">
        <v>233533</v>
      </c>
      <c r="P13" s="84">
        <v>202749</v>
      </c>
      <c r="Q13" s="84">
        <v>69283</v>
      </c>
      <c r="R13" s="85">
        <v>74678</v>
      </c>
      <c r="S13" s="84">
        <v>72156</v>
      </c>
      <c r="T13" s="85">
        <v>71371</v>
      </c>
      <c r="U13" s="84">
        <v>53562</v>
      </c>
      <c r="V13" s="84">
        <v>2550</v>
      </c>
      <c r="W13" s="85">
        <v>2116</v>
      </c>
      <c r="X13" s="84">
        <v>1630</v>
      </c>
      <c r="Y13" s="84">
        <v>2020</v>
      </c>
      <c r="Z13" s="11">
        <v>1537</v>
      </c>
    </row>
    <row r="14" spans="1:26" s="90" customFormat="1">
      <c r="A14" s="86" t="s">
        <v>74</v>
      </c>
      <c r="B14" s="87">
        <v>118834</v>
      </c>
      <c r="C14" s="88">
        <v>129336</v>
      </c>
      <c r="D14" s="87">
        <v>137526</v>
      </c>
      <c r="E14" s="88">
        <v>140779</v>
      </c>
      <c r="F14" s="87">
        <v>128236</v>
      </c>
      <c r="G14" s="87">
        <v>45419</v>
      </c>
      <c r="H14" s="88">
        <v>42893</v>
      </c>
      <c r="I14" s="87">
        <v>40228</v>
      </c>
      <c r="J14" s="88">
        <v>36718</v>
      </c>
      <c r="K14" s="87">
        <v>42005</v>
      </c>
      <c r="L14" s="87">
        <v>47833</v>
      </c>
      <c r="M14" s="88">
        <v>59916</v>
      </c>
      <c r="N14" s="87">
        <v>67273</v>
      </c>
      <c r="O14" s="88">
        <v>72910</v>
      </c>
      <c r="P14" s="87">
        <v>61578</v>
      </c>
      <c r="Q14" s="87">
        <v>15325</v>
      </c>
      <c r="R14" s="88">
        <v>15511</v>
      </c>
      <c r="S14" s="87">
        <v>18373</v>
      </c>
      <c r="T14" s="88">
        <v>16724</v>
      </c>
      <c r="U14" s="87">
        <v>10803</v>
      </c>
      <c r="V14" s="87">
        <v>1686</v>
      </c>
      <c r="W14" s="88">
        <v>1037</v>
      </c>
      <c r="X14" s="87">
        <v>466</v>
      </c>
      <c r="Y14" s="87">
        <v>599</v>
      </c>
      <c r="Z14" s="89">
        <v>365</v>
      </c>
    </row>
    <row r="15" spans="1:26" s="90" customFormat="1">
      <c r="A15" s="86" t="s">
        <v>75</v>
      </c>
      <c r="B15" s="87">
        <v>66272</v>
      </c>
      <c r="C15" s="88">
        <v>71994</v>
      </c>
      <c r="D15" s="87">
        <v>78560</v>
      </c>
      <c r="E15" s="88">
        <v>96783</v>
      </c>
      <c r="F15" s="87">
        <v>80612</v>
      </c>
      <c r="G15" s="87">
        <v>20485</v>
      </c>
      <c r="H15" s="88">
        <v>19992</v>
      </c>
      <c r="I15" s="87">
        <v>23365</v>
      </c>
      <c r="J15" s="88">
        <v>24887</v>
      </c>
      <c r="K15" s="87">
        <v>22565</v>
      </c>
      <c r="L15" s="87">
        <v>34142</v>
      </c>
      <c r="M15" s="88">
        <v>36779</v>
      </c>
      <c r="N15" s="87">
        <v>41787</v>
      </c>
      <c r="O15" s="88">
        <v>54301</v>
      </c>
      <c r="P15" s="87">
        <v>45889</v>
      </c>
      <c r="Q15" s="87">
        <v>7898</v>
      </c>
      <c r="R15" s="88">
        <v>10076</v>
      </c>
      <c r="S15" s="87">
        <v>9058</v>
      </c>
      <c r="T15" s="88">
        <v>10179</v>
      </c>
      <c r="U15" s="87">
        <v>5244</v>
      </c>
      <c r="V15" s="87">
        <v>315</v>
      </c>
      <c r="W15" s="88">
        <v>342</v>
      </c>
      <c r="X15" s="87">
        <v>408</v>
      </c>
      <c r="Y15" s="87">
        <v>494</v>
      </c>
      <c r="Z15" s="89">
        <v>383</v>
      </c>
    </row>
    <row r="16" spans="1:26" s="90" customFormat="1">
      <c r="A16" s="86" t="s">
        <v>76</v>
      </c>
      <c r="B16" s="87">
        <v>92550</v>
      </c>
      <c r="C16" s="88">
        <v>100466</v>
      </c>
      <c r="D16" s="87">
        <v>110007</v>
      </c>
      <c r="E16" s="88">
        <v>120455</v>
      </c>
      <c r="F16" s="87">
        <v>94740</v>
      </c>
      <c r="G16" s="87">
        <v>33603</v>
      </c>
      <c r="H16" s="88">
        <v>36020</v>
      </c>
      <c r="I16" s="87">
        <v>39825</v>
      </c>
      <c r="J16" s="88">
        <v>44370</v>
      </c>
      <c r="K16" s="87">
        <v>34497</v>
      </c>
      <c r="L16" s="87">
        <v>41038</v>
      </c>
      <c r="M16" s="88">
        <v>45626</v>
      </c>
      <c r="N16" s="87">
        <v>53715</v>
      </c>
      <c r="O16" s="88">
        <v>54550</v>
      </c>
      <c r="P16" s="87">
        <v>44835</v>
      </c>
      <c r="Q16" s="87">
        <v>7952</v>
      </c>
      <c r="R16" s="88">
        <v>8283</v>
      </c>
      <c r="S16" s="87">
        <v>8712</v>
      </c>
      <c r="T16" s="88">
        <v>8223</v>
      </c>
      <c r="U16" s="87">
        <v>5964</v>
      </c>
      <c r="V16" s="87">
        <v>279</v>
      </c>
      <c r="W16" s="88">
        <v>343</v>
      </c>
      <c r="X16" s="87">
        <v>373</v>
      </c>
      <c r="Y16" s="87">
        <v>407</v>
      </c>
      <c r="Z16" s="89">
        <v>323</v>
      </c>
    </row>
    <row r="17" spans="1:26" s="90" customFormat="1">
      <c r="A17" s="86" t="s">
        <v>77</v>
      </c>
      <c r="B17" s="87">
        <v>115372</v>
      </c>
      <c r="C17" s="88">
        <v>126892</v>
      </c>
      <c r="D17" s="87">
        <v>118146</v>
      </c>
      <c r="E17" s="88">
        <v>122258</v>
      </c>
      <c r="F17" s="87">
        <v>117729</v>
      </c>
      <c r="G17" s="87">
        <v>23284</v>
      </c>
      <c r="H17" s="88">
        <v>25943</v>
      </c>
      <c r="I17" s="87">
        <v>24199</v>
      </c>
      <c r="J17" s="88">
        <v>20550</v>
      </c>
      <c r="K17" s="87">
        <v>22439</v>
      </c>
      <c r="L17" s="87">
        <v>44643</v>
      </c>
      <c r="M17" s="88">
        <v>48082</v>
      </c>
      <c r="N17" s="87">
        <v>47199</v>
      </c>
      <c r="O17" s="88">
        <v>51772</v>
      </c>
      <c r="P17" s="87">
        <v>50447</v>
      </c>
      <c r="Q17" s="87">
        <v>38108</v>
      </c>
      <c r="R17" s="88">
        <v>40808</v>
      </c>
      <c r="S17" s="87">
        <v>36013</v>
      </c>
      <c r="T17" s="88">
        <v>36245</v>
      </c>
      <c r="U17" s="87">
        <v>31551</v>
      </c>
      <c r="V17" s="87">
        <v>270</v>
      </c>
      <c r="W17" s="88">
        <v>394</v>
      </c>
      <c r="X17" s="87">
        <v>383</v>
      </c>
      <c r="Y17" s="87">
        <v>520</v>
      </c>
      <c r="Z17" s="89">
        <v>466</v>
      </c>
    </row>
    <row r="18" spans="1:26">
      <c r="A18" s="83" t="s">
        <v>78</v>
      </c>
      <c r="B18" s="84">
        <v>21969</v>
      </c>
      <c r="C18" s="85">
        <v>27931</v>
      </c>
      <c r="D18" s="84">
        <v>26141</v>
      </c>
      <c r="E18" s="85">
        <v>29530</v>
      </c>
      <c r="F18" s="84">
        <v>30611</v>
      </c>
      <c r="G18" s="84">
        <v>7389</v>
      </c>
      <c r="H18" s="85">
        <v>12097</v>
      </c>
      <c r="I18" s="84">
        <v>10944</v>
      </c>
      <c r="J18" s="85">
        <v>11573</v>
      </c>
      <c r="K18" s="84">
        <v>13120</v>
      </c>
      <c r="L18" s="84">
        <v>9648</v>
      </c>
      <c r="M18" s="85">
        <v>9822</v>
      </c>
      <c r="N18" s="84">
        <v>9244</v>
      </c>
      <c r="O18" s="85">
        <v>11299</v>
      </c>
      <c r="P18" s="84">
        <v>9888</v>
      </c>
      <c r="Q18" s="84">
        <v>1870</v>
      </c>
      <c r="R18" s="85">
        <v>2243</v>
      </c>
      <c r="S18" s="84">
        <v>2267</v>
      </c>
      <c r="T18" s="85">
        <v>2686</v>
      </c>
      <c r="U18" s="84">
        <v>2662</v>
      </c>
      <c r="V18" s="84">
        <v>608</v>
      </c>
      <c r="W18" s="85">
        <v>502</v>
      </c>
      <c r="X18" s="84">
        <v>513</v>
      </c>
      <c r="Y18" s="84">
        <v>621</v>
      </c>
      <c r="Z18" s="11">
        <v>557</v>
      </c>
    </row>
    <row r="19" spans="1:26">
      <c r="A19" s="83" t="s">
        <v>79</v>
      </c>
      <c r="B19" s="84">
        <v>28828</v>
      </c>
      <c r="C19" s="85">
        <v>32607</v>
      </c>
      <c r="D19" s="84">
        <v>32923</v>
      </c>
      <c r="E19" s="85">
        <v>31727</v>
      </c>
      <c r="F19" s="84">
        <v>27544</v>
      </c>
      <c r="G19" s="84">
        <v>12741</v>
      </c>
      <c r="H19" s="85">
        <v>14387</v>
      </c>
      <c r="I19" s="84">
        <v>14482</v>
      </c>
      <c r="J19" s="85">
        <v>12816</v>
      </c>
      <c r="K19" s="84">
        <v>10759</v>
      </c>
      <c r="L19" s="84">
        <v>9261</v>
      </c>
      <c r="M19" s="85">
        <v>9792</v>
      </c>
      <c r="N19" s="84">
        <v>9321</v>
      </c>
      <c r="O19" s="85">
        <v>9773</v>
      </c>
      <c r="P19" s="84">
        <v>8767</v>
      </c>
      <c r="Q19" s="84">
        <v>4334</v>
      </c>
      <c r="R19" s="85">
        <v>4873</v>
      </c>
      <c r="S19" s="84">
        <v>5077</v>
      </c>
      <c r="T19" s="85">
        <v>5498</v>
      </c>
      <c r="U19" s="84">
        <v>4292</v>
      </c>
      <c r="V19" s="84">
        <v>247</v>
      </c>
      <c r="W19" s="85">
        <v>262</v>
      </c>
      <c r="X19" s="84">
        <v>328</v>
      </c>
      <c r="Y19" s="84">
        <v>319</v>
      </c>
      <c r="Z19" s="11">
        <v>362</v>
      </c>
    </row>
    <row r="20" spans="1:26">
      <c r="A20" s="83" t="s">
        <v>80</v>
      </c>
      <c r="B20" s="84">
        <v>55068</v>
      </c>
      <c r="C20" s="85">
        <v>66790</v>
      </c>
      <c r="D20" s="84">
        <v>74755</v>
      </c>
      <c r="E20" s="85">
        <v>92753</v>
      </c>
      <c r="F20" s="84">
        <v>67987</v>
      </c>
      <c r="G20" s="84">
        <v>35689</v>
      </c>
      <c r="H20" s="85">
        <v>42533</v>
      </c>
      <c r="I20" s="84">
        <v>48057</v>
      </c>
      <c r="J20" s="85">
        <v>58680</v>
      </c>
      <c r="K20" s="84">
        <v>39786</v>
      </c>
      <c r="L20" s="84">
        <v>12314</v>
      </c>
      <c r="M20" s="85">
        <v>15931</v>
      </c>
      <c r="N20" s="84">
        <v>17775</v>
      </c>
      <c r="O20" s="85">
        <v>20986</v>
      </c>
      <c r="P20" s="84">
        <v>15225</v>
      </c>
      <c r="Q20" s="84">
        <v>848</v>
      </c>
      <c r="R20" s="85">
        <v>1410</v>
      </c>
      <c r="S20" s="84">
        <v>1937</v>
      </c>
      <c r="T20" s="85">
        <v>1906</v>
      </c>
      <c r="U20" s="84">
        <v>1392</v>
      </c>
      <c r="V20" s="84">
        <v>373</v>
      </c>
      <c r="W20" s="85">
        <v>331</v>
      </c>
      <c r="X20" s="84">
        <v>265</v>
      </c>
      <c r="Y20" s="84">
        <v>943</v>
      </c>
      <c r="Z20" s="11">
        <v>405</v>
      </c>
    </row>
    <row r="21" spans="1:26">
      <c r="A21" s="83" t="s">
        <v>81</v>
      </c>
      <c r="B21" s="84">
        <v>36760</v>
      </c>
      <c r="C21" s="85">
        <v>53617</v>
      </c>
      <c r="D21" s="84">
        <v>62641</v>
      </c>
      <c r="E21" s="85">
        <v>80363</v>
      </c>
      <c r="F21" s="84">
        <v>78786</v>
      </c>
      <c r="G21" s="84">
        <v>21008</v>
      </c>
      <c r="H21" s="85">
        <v>32914</v>
      </c>
      <c r="I21" s="84">
        <v>38572</v>
      </c>
      <c r="J21" s="85">
        <v>44843</v>
      </c>
      <c r="K21" s="84">
        <v>48190</v>
      </c>
      <c r="L21" s="84">
        <v>11240</v>
      </c>
      <c r="M21" s="85">
        <v>13667</v>
      </c>
      <c r="N21" s="84">
        <v>14141</v>
      </c>
      <c r="O21" s="85">
        <v>20679</v>
      </c>
      <c r="P21" s="84">
        <v>18075</v>
      </c>
      <c r="Q21" s="84">
        <v>2307</v>
      </c>
      <c r="R21" s="85">
        <v>2924</v>
      </c>
      <c r="S21" s="84">
        <v>4239</v>
      </c>
      <c r="T21" s="85">
        <v>5834</v>
      </c>
      <c r="U21" s="84">
        <v>3448</v>
      </c>
      <c r="V21" s="84">
        <v>575</v>
      </c>
      <c r="W21" s="85">
        <v>600</v>
      </c>
      <c r="X21" s="84">
        <v>1017</v>
      </c>
      <c r="Y21" s="84">
        <v>954</v>
      </c>
      <c r="Z21" s="11">
        <v>947</v>
      </c>
    </row>
    <row r="22" spans="1:26">
      <c r="A22" s="83" t="s">
        <v>82</v>
      </c>
      <c r="B22" s="84">
        <v>56894</v>
      </c>
      <c r="C22" s="85">
        <v>74572</v>
      </c>
      <c r="D22" s="84">
        <v>92015</v>
      </c>
      <c r="E22" s="85">
        <v>107428</v>
      </c>
      <c r="F22" s="84">
        <v>82820</v>
      </c>
      <c r="G22" s="84">
        <v>28080</v>
      </c>
      <c r="H22" s="85">
        <v>33287</v>
      </c>
      <c r="I22" s="84">
        <v>44372</v>
      </c>
      <c r="J22" s="85">
        <v>52240</v>
      </c>
      <c r="K22" s="84">
        <v>39803</v>
      </c>
      <c r="L22" s="84">
        <v>16977</v>
      </c>
      <c r="M22" s="85">
        <v>23836</v>
      </c>
      <c r="N22" s="84">
        <v>26770</v>
      </c>
      <c r="O22" s="85">
        <v>32541</v>
      </c>
      <c r="P22" s="84">
        <v>22947</v>
      </c>
      <c r="Q22" s="84">
        <v>5203</v>
      </c>
      <c r="R22" s="85">
        <v>7815</v>
      </c>
      <c r="S22" s="84">
        <v>10494</v>
      </c>
      <c r="T22" s="85">
        <v>11125</v>
      </c>
      <c r="U22" s="84">
        <v>8462</v>
      </c>
      <c r="V22" s="84">
        <v>1300</v>
      </c>
      <c r="W22" s="85">
        <v>1471</v>
      </c>
      <c r="X22" s="84">
        <v>1883</v>
      </c>
      <c r="Y22" s="84">
        <v>2298</v>
      </c>
      <c r="Z22" s="11">
        <v>1701</v>
      </c>
    </row>
    <row r="23" spans="1:26">
      <c r="A23" s="83" t="s">
        <v>83</v>
      </c>
      <c r="B23" s="84">
        <v>10764</v>
      </c>
      <c r="C23" s="85">
        <v>15028</v>
      </c>
      <c r="D23" s="84">
        <v>12595</v>
      </c>
      <c r="E23" s="85">
        <v>11262</v>
      </c>
      <c r="F23" s="84">
        <v>12605</v>
      </c>
      <c r="G23" s="84">
        <v>2910</v>
      </c>
      <c r="H23" s="85">
        <v>5305</v>
      </c>
      <c r="I23" s="84">
        <v>3597</v>
      </c>
      <c r="J23" s="85">
        <v>3434</v>
      </c>
      <c r="K23" s="84">
        <v>2954</v>
      </c>
      <c r="L23" s="84">
        <v>2319</v>
      </c>
      <c r="M23" s="85">
        <v>2804</v>
      </c>
      <c r="N23" s="84">
        <v>2335</v>
      </c>
      <c r="O23" s="85">
        <v>2431</v>
      </c>
      <c r="P23" s="84">
        <v>3523</v>
      </c>
      <c r="Q23" s="84">
        <v>2718</v>
      </c>
      <c r="R23" s="85">
        <v>2983</v>
      </c>
      <c r="S23" s="84">
        <v>2485</v>
      </c>
      <c r="T23" s="85">
        <v>1784</v>
      </c>
      <c r="U23" s="84">
        <v>2664</v>
      </c>
      <c r="V23" s="84">
        <v>766</v>
      </c>
      <c r="W23" s="85">
        <v>839</v>
      </c>
      <c r="X23" s="84">
        <v>919</v>
      </c>
      <c r="Y23" s="84">
        <v>953</v>
      </c>
      <c r="Z23" s="11">
        <v>931</v>
      </c>
    </row>
    <row r="24" spans="1:26">
      <c r="A24" s="83" t="s">
        <v>84</v>
      </c>
      <c r="B24" s="84">
        <v>13980</v>
      </c>
      <c r="C24" s="85">
        <v>18644</v>
      </c>
      <c r="D24" s="84">
        <v>18733</v>
      </c>
      <c r="E24" s="85">
        <v>19671</v>
      </c>
      <c r="F24" s="84">
        <v>18891</v>
      </c>
      <c r="G24" s="84">
        <v>1739</v>
      </c>
      <c r="H24" s="85">
        <v>3128</v>
      </c>
      <c r="I24" s="84">
        <v>2749</v>
      </c>
      <c r="J24" s="85">
        <v>2280</v>
      </c>
      <c r="K24" s="84">
        <v>3096</v>
      </c>
      <c r="L24" s="84">
        <v>3427</v>
      </c>
      <c r="M24" s="85">
        <v>3337</v>
      </c>
      <c r="N24" s="84">
        <v>3024</v>
      </c>
      <c r="O24" s="85">
        <v>3899</v>
      </c>
      <c r="P24" s="84">
        <v>3174</v>
      </c>
      <c r="Q24" s="84">
        <v>3281</v>
      </c>
      <c r="R24" s="85">
        <v>5050</v>
      </c>
      <c r="S24" s="84">
        <v>5468</v>
      </c>
      <c r="T24" s="85">
        <v>5550</v>
      </c>
      <c r="U24" s="84">
        <v>5155</v>
      </c>
      <c r="V24" s="84">
        <v>3572</v>
      </c>
      <c r="W24" s="85">
        <v>4568</v>
      </c>
      <c r="X24" s="84">
        <v>4676</v>
      </c>
      <c r="Y24" s="84">
        <v>5769</v>
      </c>
      <c r="Z24" s="11">
        <v>4688</v>
      </c>
    </row>
    <row r="25" spans="1:26">
      <c r="A25" s="83" t="s">
        <v>85</v>
      </c>
      <c r="B25" s="84">
        <v>17790</v>
      </c>
      <c r="C25" s="85">
        <v>30811</v>
      </c>
      <c r="D25" s="84">
        <v>33211</v>
      </c>
      <c r="E25" s="85">
        <v>32317</v>
      </c>
      <c r="F25" s="84">
        <v>40829</v>
      </c>
      <c r="G25" s="84">
        <v>5676</v>
      </c>
      <c r="H25" s="85">
        <v>11344</v>
      </c>
      <c r="I25" s="84">
        <v>9739</v>
      </c>
      <c r="J25" s="85">
        <v>7692</v>
      </c>
      <c r="K25" s="84">
        <v>6416</v>
      </c>
      <c r="L25" s="84">
        <v>3752</v>
      </c>
      <c r="M25" s="85">
        <v>6995</v>
      </c>
      <c r="N25" s="84">
        <v>9837</v>
      </c>
      <c r="O25" s="85">
        <v>7628</v>
      </c>
      <c r="P25" s="84">
        <v>13282</v>
      </c>
      <c r="Q25" s="84">
        <v>4169</v>
      </c>
      <c r="R25" s="85">
        <v>4117</v>
      </c>
      <c r="S25" s="84">
        <v>3728</v>
      </c>
      <c r="T25" s="85">
        <v>3879</v>
      </c>
      <c r="U25" s="84">
        <v>4163</v>
      </c>
      <c r="V25" s="84">
        <v>1825</v>
      </c>
      <c r="W25" s="85">
        <v>2131</v>
      </c>
      <c r="X25" s="84">
        <v>2877</v>
      </c>
      <c r="Y25" s="84">
        <v>3535</v>
      </c>
      <c r="Z25" s="11">
        <v>3175</v>
      </c>
    </row>
    <row r="26" spans="1:26" s="95" customFormat="1">
      <c r="A26" s="91" t="s">
        <v>86</v>
      </c>
      <c r="B26" s="92">
        <v>3634015</v>
      </c>
      <c r="C26" s="93">
        <v>3887184</v>
      </c>
      <c r="D26" s="92">
        <v>3726577</v>
      </c>
      <c r="E26" s="93">
        <v>3731694</v>
      </c>
      <c r="F26" s="92">
        <v>3257638</v>
      </c>
      <c r="G26" s="92">
        <v>1449145</v>
      </c>
      <c r="H26" s="93">
        <v>1565055</v>
      </c>
      <c r="I26" s="92">
        <v>1513356</v>
      </c>
      <c r="J26" s="93">
        <v>1513430</v>
      </c>
      <c r="K26" s="92">
        <v>1282058</v>
      </c>
      <c r="L26" s="92">
        <v>1288534</v>
      </c>
      <c r="M26" s="93">
        <v>1328308</v>
      </c>
      <c r="N26" s="92">
        <v>1274374</v>
      </c>
      <c r="O26" s="93">
        <v>1331352</v>
      </c>
      <c r="P26" s="92">
        <v>1157827</v>
      </c>
      <c r="Q26" s="92">
        <v>362741</v>
      </c>
      <c r="R26" s="93">
        <v>395752</v>
      </c>
      <c r="S26" s="92">
        <v>377946</v>
      </c>
      <c r="T26" s="93">
        <v>357822</v>
      </c>
      <c r="U26" s="92">
        <v>292598</v>
      </c>
      <c r="V26" s="92">
        <v>23581</v>
      </c>
      <c r="W26" s="93">
        <v>25997</v>
      </c>
      <c r="X26" s="92">
        <v>27505</v>
      </c>
      <c r="Y26" s="92">
        <v>32759</v>
      </c>
      <c r="Z26" s="94">
        <v>27454</v>
      </c>
    </row>
    <row r="27" spans="1:26" s="100" customFormat="1">
      <c r="A27" s="96" t="s">
        <v>25</v>
      </c>
      <c r="B27" s="97">
        <v>5093732</v>
      </c>
      <c r="C27" s="98">
        <v>5451013</v>
      </c>
      <c r="D27" s="97">
        <v>5278784</v>
      </c>
      <c r="E27" s="98">
        <v>5292327</v>
      </c>
      <c r="F27" s="97">
        <v>4707782</v>
      </c>
      <c r="G27" s="97">
        <v>1794238</v>
      </c>
      <c r="H27" s="98">
        <v>1931419</v>
      </c>
      <c r="I27" s="97">
        <v>1868182</v>
      </c>
      <c r="J27" s="98">
        <v>1890800</v>
      </c>
      <c r="K27" s="97">
        <v>1649031</v>
      </c>
      <c r="L27" s="97">
        <v>1473790</v>
      </c>
      <c r="M27" s="98">
        <v>1532503</v>
      </c>
      <c r="N27" s="97">
        <v>1475064</v>
      </c>
      <c r="O27" s="98">
        <v>1530822</v>
      </c>
      <c r="P27" s="97">
        <v>1386601</v>
      </c>
      <c r="Q27" s="97">
        <v>913031</v>
      </c>
      <c r="R27" s="98">
        <v>986466</v>
      </c>
      <c r="S27" s="97">
        <v>969349</v>
      </c>
      <c r="T27" s="98">
        <v>918271</v>
      </c>
      <c r="U27" s="97">
        <v>770532</v>
      </c>
      <c r="V27" s="97">
        <v>181411</v>
      </c>
      <c r="W27" s="98">
        <v>182773</v>
      </c>
      <c r="X27" s="97">
        <v>183665</v>
      </c>
      <c r="Y27" s="97">
        <v>199818</v>
      </c>
      <c r="Z27" s="99">
        <v>154373</v>
      </c>
    </row>
    <row r="28" spans="1:26" ht="12.75" customHeight="1">
      <c r="A28" s="317" t="s">
        <v>31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9"/>
    </row>
    <row r="29" spans="1:26">
      <c r="A29" s="17" t="s">
        <v>28</v>
      </c>
    </row>
    <row r="30" spans="1:26">
      <c r="A30" s="101"/>
    </row>
    <row r="31" spans="1:26" customFormat="1" ht="26.25" customHeight="1">
      <c r="A31" s="320" t="s">
        <v>87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  <c r="Y31" s="321"/>
      <c r="Z31" s="321"/>
    </row>
    <row r="32" spans="1:26" ht="12.75" customHeight="1">
      <c r="A32" s="75"/>
      <c r="B32" s="334" t="s">
        <v>18</v>
      </c>
      <c r="C32" s="335"/>
      <c r="D32" s="335"/>
      <c r="E32" s="335"/>
      <c r="F32" s="336"/>
      <c r="G32" s="334" t="s">
        <v>19</v>
      </c>
      <c r="H32" s="335"/>
      <c r="I32" s="335"/>
      <c r="J32" s="335"/>
      <c r="K32" s="336"/>
      <c r="L32" s="334" t="s">
        <v>20</v>
      </c>
      <c r="M32" s="335"/>
      <c r="N32" s="335"/>
      <c r="O32" s="335"/>
      <c r="P32" s="336"/>
      <c r="Q32" s="334" t="s">
        <v>21</v>
      </c>
      <c r="R32" s="335"/>
      <c r="S32" s="335"/>
      <c r="T32" s="335"/>
      <c r="U32" s="336"/>
      <c r="V32" s="334" t="s">
        <v>22</v>
      </c>
      <c r="W32" s="335"/>
      <c r="X32" s="335"/>
      <c r="Y32" s="335"/>
      <c r="Z32" s="336"/>
    </row>
    <row r="33" spans="1:26">
      <c r="A33" s="76"/>
      <c r="B33" s="77">
        <v>2005</v>
      </c>
      <c r="C33" s="77">
        <v>2006</v>
      </c>
      <c r="D33" s="77">
        <v>2007</v>
      </c>
      <c r="E33" s="77">
        <v>2008</v>
      </c>
      <c r="F33" s="77">
        <v>2009</v>
      </c>
      <c r="G33" s="77">
        <v>2005</v>
      </c>
      <c r="H33" s="77">
        <v>2006</v>
      </c>
      <c r="I33" s="77">
        <v>2007</v>
      </c>
      <c r="J33" s="77">
        <v>2008</v>
      </c>
      <c r="K33" s="77">
        <v>2009</v>
      </c>
      <c r="L33" s="77">
        <v>2005</v>
      </c>
      <c r="M33" s="77">
        <v>2006</v>
      </c>
      <c r="N33" s="77">
        <v>2007</v>
      </c>
      <c r="O33" s="77">
        <v>2008</v>
      </c>
      <c r="P33" s="77">
        <v>2009</v>
      </c>
      <c r="Q33" s="77">
        <v>2005</v>
      </c>
      <c r="R33" s="77">
        <v>2006</v>
      </c>
      <c r="S33" s="77">
        <v>2007</v>
      </c>
      <c r="T33" s="77">
        <v>2008</v>
      </c>
      <c r="U33" s="77">
        <v>2009</v>
      </c>
      <c r="V33" s="77">
        <v>2005</v>
      </c>
      <c r="W33" s="77">
        <v>2006</v>
      </c>
      <c r="X33" s="77">
        <v>2007</v>
      </c>
      <c r="Y33" s="77">
        <v>2008</v>
      </c>
      <c r="Z33" s="77">
        <v>2009</v>
      </c>
    </row>
    <row r="34" spans="1:26">
      <c r="A34" s="79" t="s">
        <v>65</v>
      </c>
      <c r="B34" s="102" t="s">
        <v>26</v>
      </c>
      <c r="C34" s="103">
        <f t="shared" ref="C34:F49" si="0">C5/B5-1</f>
        <v>7.1323414059026424E-2</v>
      </c>
      <c r="D34" s="104">
        <f t="shared" si="0"/>
        <v>-7.431758843198355E-3</v>
      </c>
      <c r="E34" s="103">
        <f>E5/D5-1</f>
        <v>5.4283996915360788E-3</v>
      </c>
      <c r="F34" s="103">
        <f>F5/E5-1</f>
        <v>-7.0797554582018973E-2</v>
      </c>
      <c r="G34" s="105" t="s">
        <v>26</v>
      </c>
      <c r="H34" s="103">
        <f t="shared" ref="H34:K49" si="1">H5/G5-1</f>
        <v>6.1638456879739678E-2</v>
      </c>
      <c r="I34" s="104">
        <f t="shared" si="1"/>
        <v>-3.1493268989311152E-2</v>
      </c>
      <c r="J34" s="103">
        <f t="shared" si="1"/>
        <v>6.3535366630404821E-2</v>
      </c>
      <c r="K34" s="103">
        <f t="shared" si="1"/>
        <v>-2.7551209688104539E-2</v>
      </c>
      <c r="L34" s="106" t="s">
        <v>26</v>
      </c>
      <c r="M34" s="103">
        <f t="shared" ref="M34:P49" si="2">M5/L5-1</f>
        <v>0.10223150667184866</v>
      </c>
      <c r="N34" s="104">
        <f t="shared" si="2"/>
        <v>-1.7164964862019128E-2</v>
      </c>
      <c r="O34" s="103">
        <f t="shared" si="2"/>
        <v>-6.0790273556230456E-3</v>
      </c>
      <c r="P34" s="103">
        <f t="shared" si="2"/>
        <v>0.1469093096706271</v>
      </c>
      <c r="Q34" s="106" t="s">
        <v>26</v>
      </c>
      <c r="R34" s="107">
        <f t="shared" ref="R34:U49" si="3">R5/Q5-1</f>
        <v>7.3459448654345838E-2</v>
      </c>
      <c r="S34" s="103">
        <f t="shared" si="3"/>
        <v>1.1663850865224479E-3</v>
      </c>
      <c r="T34" s="103">
        <f t="shared" si="3"/>
        <v>-5.2339944166668095E-2</v>
      </c>
      <c r="U34" s="103">
        <f t="shared" si="3"/>
        <v>-0.14723016724090865</v>
      </c>
      <c r="V34" s="106" t="s">
        <v>26</v>
      </c>
      <c r="W34" s="103">
        <f t="shared" ref="W34:Z49" si="4">W5/V5-1</f>
        <v>-6.6780713425838023E-3</v>
      </c>
      <c r="X34" s="103">
        <f t="shared" si="4"/>
        <v>-3.929172832576433E-3</v>
      </c>
      <c r="Y34" s="108">
        <f t="shared" si="4"/>
        <v>6.979380122950829E-2</v>
      </c>
      <c r="Z34" s="108">
        <f t="shared" si="4"/>
        <v>-0.24027439407634432</v>
      </c>
    </row>
    <row r="35" spans="1:26">
      <c r="A35" s="83" t="s">
        <v>66</v>
      </c>
      <c r="B35" s="109" t="s">
        <v>26</v>
      </c>
      <c r="C35" s="110">
        <f t="shared" si="0"/>
        <v>7.2123436553469089E-2</v>
      </c>
      <c r="D35" s="111">
        <f t="shared" si="0"/>
        <v>-1.6671652208595122E-2</v>
      </c>
      <c r="E35" s="110">
        <f t="shared" si="0"/>
        <v>7.1974690218824078E-2</v>
      </c>
      <c r="F35" s="110">
        <f t="shared" si="0"/>
        <v>-0.10823968620328683</v>
      </c>
      <c r="G35" s="112" t="s">
        <v>26</v>
      </c>
      <c r="H35" s="110">
        <f t="shared" si="1"/>
        <v>5.7110222729868543E-2</v>
      </c>
      <c r="I35" s="111">
        <f t="shared" si="1"/>
        <v>-5.0840228610423921E-2</v>
      </c>
      <c r="J35" s="110">
        <f t="shared" si="1"/>
        <v>0.11633863575087622</v>
      </c>
      <c r="K35" s="110">
        <f t="shared" si="1"/>
        <v>-0.20579908491996401</v>
      </c>
      <c r="L35" s="113" t="s">
        <v>26</v>
      </c>
      <c r="M35" s="110">
        <f t="shared" si="2"/>
        <v>6.2859892533483119E-2</v>
      </c>
      <c r="N35" s="111">
        <f t="shared" si="2"/>
        <v>3.848243390076056E-2</v>
      </c>
      <c r="O35" s="110">
        <f t="shared" si="2"/>
        <v>4.4642078646786931E-2</v>
      </c>
      <c r="P35" s="110">
        <f t="shared" si="2"/>
        <v>-4.8493447959268798E-2</v>
      </c>
      <c r="Q35" s="113" t="s">
        <v>26</v>
      </c>
      <c r="R35" s="114">
        <f t="shared" si="3"/>
        <v>0.32163564235581332</v>
      </c>
      <c r="S35" s="110">
        <f t="shared" si="3"/>
        <v>-0.15169706765181257</v>
      </c>
      <c r="T35" s="110">
        <f t="shared" si="3"/>
        <v>-5.9335873707131226E-2</v>
      </c>
      <c r="U35" s="110">
        <f t="shared" si="3"/>
        <v>-8.44907407407407E-2</v>
      </c>
      <c r="V35" s="113" t="s">
        <v>26</v>
      </c>
      <c r="W35" s="110">
        <f t="shared" si="4"/>
        <v>8.2767978290366306E-2</v>
      </c>
      <c r="X35" s="110">
        <f t="shared" si="4"/>
        <v>-0.27443609022556392</v>
      </c>
      <c r="Y35" s="115">
        <f t="shared" si="4"/>
        <v>5.5267702936096619E-2</v>
      </c>
      <c r="Z35" s="115">
        <f t="shared" si="4"/>
        <v>0.10310965630114577</v>
      </c>
    </row>
    <row r="36" spans="1:26">
      <c r="A36" s="83" t="s">
        <v>67</v>
      </c>
      <c r="B36" s="109" t="s">
        <v>26</v>
      </c>
      <c r="C36" s="110">
        <f t="shared" si="0"/>
        <v>9.3462836416665862E-2</v>
      </c>
      <c r="D36" s="111">
        <f t="shared" si="0"/>
        <v>-1.8491762915594512E-2</v>
      </c>
      <c r="E36" s="110">
        <f t="shared" si="0"/>
        <v>-5.9473207441990139E-2</v>
      </c>
      <c r="F36" s="110">
        <f t="shared" si="0"/>
        <v>0.1061122430079644</v>
      </c>
      <c r="G36" s="112" t="s">
        <v>26</v>
      </c>
      <c r="H36" s="110">
        <f t="shared" si="1"/>
        <v>8.2183238426571714E-2</v>
      </c>
      <c r="I36" s="111">
        <f t="shared" si="1"/>
        <v>-1.4860868905906433E-2</v>
      </c>
      <c r="J36" s="110">
        <f t="shared" si="1"/>
        <v>-0.10197798814746406</v>
      </c>
      <c r="K36" s="110">
        <f t="shared" si="1"/>
        <v>4.5457661981487929E-2</v>
      </c>
      <c r="L36" s="113" t="s">
        <v>26</v>
      </c>
      <c r="M36" s="110">
        <f t="shared" si="2"/>
        <v>0.10693551731287587</v>
      </c>
      <c r="N36" s="111">
        <f t="shared" si="2"/>
        <v>-1.6319363146804045E-2</v>
      </c>
      <c r="O36" s="110">
        <f t="shared" si="2"/>
        <v>-6.7026872634660672E-2</v>
      </c>
      <c r="P36" s="110">
        <f t="shared" si="2"/>
        <v>0.17825343776309421</v>
      </c>
      <c r="Q36" s="113" t="s">
        <v>26</v>
      </c>
      <c r="R36" s="114">
        <f t="shared" si="3"/>
        <v>1.3163867453472644E-2</v>
      </c>
      <c r="S36" s="110">
        <f t="shared" si="3"/>
        <v>-0.1523297491039427</v>
      </c>
      <c r="T36" s="110">
        <f t="shared" si="3"/>
        <v>6.6067653276955518E-2</v>
      </c>
      <c r="U36" s="110">
        <f t="shared" si="3"/>
        <v>-0.19038175508180466</v>
      </c>
      <c r="V36" s="113" t="s">
        <v>26</v>
      </c>
      <c r="W36" s="110">
        <f t="shared" si="4"/>
        <v>0.30423940149625928</v>
      </c>
      <c r="X36" s="110">
        <f t="shared" si="4"/>
        <v>-0.16252390057361377</v>
      </c>
      <c r="Y36" s="115">
        <f t="shared" si="4"/>
        <v>0.22602739726027399</v>
      </c>
      <c r="Z36" s="115">
        <f t="shared" si="4"/>
        <v>6.890130353817514E-2</v>
      </c>
    </row>
    <row r="37" spans="1:26">
      <c r="A37" s="83" t="s">
        <v>68</v>
      </c>
      <c r="B37" s="109" t="s">
        <v>26</v>
      </c>
      <c r="C37" s="110">
        <f t="shared" si="0"/>
        <v>5.3905255314725453E-2</v>
      </c>
      <c r="D37" s="111">
        <f t="shared" si="0"/>
        <v>-6.4091358732197401E-2</v>
      </c>
      <c r="E37" s="110">
        <f t="shared" si="0"/>
        <v>-3.8791843466434495E-2</v>
      </c>
      <c r="F37" s="110">
        <f t="shared" si="0"/>
        <v>-0.1621914054497029</v>
      </c>
      <c r="G37" s="112" t="s">
        <v>26</v>
      </c>
      <c r="H37" s="110">
        <f t="shared" si="1"/>
        <v>5.0453873759763512E-2</v>
      </c>
      <c r="I37" s="111">
        <f t="shared" si="1"/>
        <v>-5.2336931557188771E-2</v>
      </c>
      <c r="J37" s="110">
        <f t="shared" si="1"/>
        <v>1.9706746644854389E-2</v>
      </c>
      <c r="K37" s="110">
        <f t="shared" si="1"/>
        <v>-0.18651495120248374</v>
      </c>
      <c r="L37" s="113" t="s">
        <v>26</v>
      </c>
      <c r="M37" s="110">
        <f t="shared" si="2"/>
        <v>-4.9074202336427009E-2</v>
      </c>
      <c r="N37" s="111">
        <f t="shared" si="2"/>
        <v>-0.11131289392158961</v>
      </c>
      <c r="O37" s="110">
        <f t="shared" si="2"/>
        <v>-9.7913866395654692E-3</v>
      </c>
      <c r="P37" s="110">
        <f t="shared" si="2"/>
        <v>-0.13381082184675486</v>
      </c>
      <c r="Q37" s="113" t="s">
        <v>26</v>
      </c>
      <c r="R37" s="114">
        <f t="shared" si="3"/>
        <v>0.11626973172384369</v>
      </c>
      <c r="S37" s="110">
        <f t="shared" si="3"/>
        <v>-5.9498651079136655E-2</v>
      </c>
      <c r="T37" s="110">
        <f t="shared" si="3"/>
        <v>-2.4161258321680035E-2</v>
      </c>
      <c r="U37" s="110">
        <f t="shared" si="3"/>
        <v>-0.13601484466382108</v>
      </c>
      <c r="V37" s="113" t="s">
        <v>26</v>
      </c>
      <c r="W37" s="110">
        <f t="shared" si="4"/>
        <v>5.4525014052838605E-2</v>
      </c>
      <c r="X37" s="110">
        <f t="shared" si="4"/>
        <v>-2.9584221748400807E-2</v>
      </c>
      <c r="Y37" s="115">
        <f t="shared" si="4"/>
        <v>0.17248008788794289</v>
      </c>
      <c r="Z37" s="115">
        <f t="shared" si="4"/>
        <v>-0.15202623565237761</v>
      </c>
    </row>
    <row r="38" spans="1:26">
      <c r="A38" s="83" t="s">
        <v>69</v>
      </c>
      <c r="B38" s="109" t="s">
        <v>26</v>
      </c>
      <c r="C38" s="110">
        <f t="shared" si="0"/>
        <v>-2.4841753254508547E-2</v>
      </c>
      <c r="D38" s="111">
        <f t="shared" si="0"/>
        <v>-1.1352395308304675E-2</v>
      </c>
      <c r="E38" s="110">
        <f t="shared" si="0"/>
        <v>2.9178578235182107E-2</v>
      </c>
      <c r="F38" s="110">
        <f t="shared" si="0"/>
        <v>-7.8554100849984265E-2</v>
      </c>
      <c r="G38" s="112" t="s">
        <v>26</v>
      </c>
      <c r="H38" s="110">
        <f t="shared" si="1"/>
        <v>5.5438635356668042E-2</v>
      </c>
      <c r="I38" s="111">
        <f t="shared" si="1"/>
        <v>6.9423309020307578E-2</v>
      </c>
      <c r="J38" s="110">
        <f t="shared" si="1"/>
        <v>0.1302747791952894</v>
      </c>
      <c r="K38" s="110">
        <f t="shared" si="1"/>
        <v>-0.12075103103972218</v>
      </c>
      <c r="L38" s="113" t="s">
        <v>26</v>
      </c>
      <c r="M38" s="110">
        <f t="shared" si="2"/>
        <v>-0.20670695037085829</v>
      </c>
      <c r="N38" s="111">
        <f t="shared" si="2"/>
        <v>-0.17363994079636114</v>
      </c>
      <c r="O38" s="110">
        <f t="shared" si="2"/>
        <v>-0.14084137870778912</v>
      </c>
      <c r="P38" s="110">
        <f t="shared" si="2"/>
        <v>0.1085574820765749</v>
      </c>
      <c r="Q38" s="113" t="s">
        <v>26</v>
      </c>
      <c r="R38" s="114">
        <f t="shared" si="3"/>
        <v>0.12202827580759812</v>
      </c>
      <c r="S38" s="110">
        <f t="shared" si="3"/>
        <v>-6.8210615233000094E-2</v>
      </c>
      <c r="T38" s="110">
        <f t="shared" si="3"/>
        <v>-0.11105235325224749</v>
      </c>
      <c r="U38" s="110">
        <f t="shared" si="3"/>
        <v>-7.8439704257669773E-2</v>
      </c>
      <c r="V38" s="113" t="s">
        <v>26</v>
      </c>
      <c r="W38" s="110">
        <f t="shared" si="4"/>
        <v>6.3031515757878909E-2</v>
      </c>
      <c r="X38" s="110">
        <f t="shared" si="4"/>
        <v>4.3294117647058927E-2</v>
      </c>
      <c r="Y38" s="115">
        <f t="shared" si="4"/>
        <v>0.32205683355886339</v>
      </c>
      <c r="Z38" s="115">
        <f t="shared" si="4"/>
        <v>-0.13715455475946781</v>
      </c>
    </row>
    <row r="39" spans="1:26">
      <c r="A39" s="83" t="s">
        <v>70</v>
      </c>
      <c r="B39" s="109" t="s">
        <v>26</v>
      </c>
      <c r="C39" s="110">
        <f t="shared" si="0"/>
        <v>3.0063041915488808E-2</v>
      </c>
      <c r="D39" s="111">
        <f t="shared" si="0"/>
        <v>-8.2133006273641285E-2</v>
      </c>
      <c r="E39" s="110">
        <f t="shared" si="0"/>
        <v>-3.7706471625175375E-2</v>
      </c>
      <c r="F39" s="110">
        <f t="shared" si="0"/>
        <v>-0.14312200516254714</v>
      </c>
      <c r="G39" s="112" t="s">
        <v>26</v>
      </c>
      <c r="H39" s="110">
        <f t="shared" si="1"/>
        <v>5.6667234689231183E-2</v>
      </c>
      <c r="I39" s="111">
        <f t="shared" si="1"/>
        <v>-6.8991043008364783E-2</v>
      </c>
      <c r="J39" s="110">
        <f t="shared" si="1"/>
        <v>-4.6928065970762933E-2</v>
      </c>
      <c r="K39" s="110">
        <f t="shared" si="1"/>
        <v>-0.18825045436939492</v>
      </c>
      <c r="L39" s="113" t="s">
        <v>26</v>
      </c>
      <c r="M39" s="110">
        <f t="shared" si="2"/>
        <v>-1.4847983021689104E-2</v>
      </c>
      <c r="N39" s="111">
        <f t="shared" si="2"/>
        <v>-8.5125162862684012E-2</v>
      </c>
      <c r="O39" s="110">
        <f t="shared" si="2"/>
        <v>2.5020403127141488E-2</v>
      </c>
      <c r="P39" s="110">
        <f t="shared" si="2"/>
        <v>-0.15962652388176157</v>
      </c>
      <c r="Q39" s="113" t="s">
        <v>26</v>
      </c>
      <c r="R39" s="114">
        <f t="shared" si="3"/>
        <v>-2.7080881410443181E-2</v>
      </c>
      <c r="S39" s="110">
        <f t="shared" si="3"/>
        <v>-0.12586683913621499</v>
      </c>
      <c r="T39" s="110">
        <f t="shared" si="3"/>
        <v>-0.18754795571632144</v>
      </c>
      <c r="U39" s="110">
        <f t="shared" si="3"/>
        <v>-0.26394697787371835</v>
      </c>
      <c r="V39" s="113" t="s">
        <v>26</v>
      </c>
      <c r="W39" s="110">
        <f t="shared" si="4"/>
        <v>2.8187919463087185E-2</v>
      </c>
      <c r="X39" s="110">
        <f t="shared" si="4"/>
        <v>3.3616187989556234E-2</v>
      </c>
      <c r="Y39" s="115">
        <f t="shared" si="4"/>
        <v>9.3463845910956689E-2</v>
      </c>
      <c r="Z39" s="115">
        <f t="shared" si="4"/>
        <v>-0.21744152468957556</v>
      </c>
    </row>
    <row r="40" spans="1:26">
      <c r="A40" s="83" t="s">
        <v>71</v>
      </c>
      <c r="B40" s="109" t="s">
        <v>26</v>
      </c>
      <c r="C40" s="110">
        <f t="shared" si="0"/>
        <v>0.45516286937133188</v>
      </c>
      <c r="D40" s="111">
        <f t="shared" si="0"/>
        <v>0.10301343806689101</v>
      </c>
      <c r="E40" s="110">
        <f t="shared" si="0"/>
        <v>0.31276745225777614</v>
      </c>
      <c r="F40" s="110">
        <f t="shared" si="0"/>
        <v>-6.6738834290162474E-2</v>
      </c>
      <c r="G40" s="112" t="s">
        <v>26</v>
      </c>
      <c r="H40" s="110">
        <f t="shared" si="1"/>
        <v>1.1374156857558493E-2</v>
      </c>
      <c r="I40" s="111">
        <f t="shared" si="1"/>
        <v>0.17595135347194968</v>
      </c>
      <c r="J40" s="110">
        <f t="shared" si="1"/>
        <v>0.84025576869613561</v>
      </c>
      <c r="K40" s="110">
        <f t="shared" si="1"/>
        <v>-2.5259086926307517E-2</v>
      </c>
      <c r="L40" s="113" t="s">
        <v>26</v>
      </c>
      <c r="M40" s="110">
        <f t="shared" si="2"/>
        <v>0.70238938949073604</v>
      </c>
      <c r="N40" s="111">
        <f t="shared" si="2"/>
        <v>3.0330964346248823E-2</v>
      </c>
      <c r="O40" s="110">
        <f t="shared" si="2"/>
        <v>0.17818696066264539</v>
      </c>
      <c r="P40" s="110">
        <f t="shared" si="2"/>
        <v>-0.12081424687063669</v>
      </c>
      <c r="Q40" s="113" t="s">
        <v>26</v>
      </c>
      <c r="R40" s="114">
        <f t="shared" si="3"/>
        <v>0.49649532710280364</v>
      </c>
      <c r="S40" s="110">
        <f t="shared" si="3"/>
        <v>1.9172521467603434</v>
      </c>
      <c r="T40" s="110">
        <f t="shared" si="3"/>
        <v>-0.40968691463740969</v>
      </c>
      <c r="U40" s="110">
        <f t="shared" si="3"/>
        <v>-0.2869446962828649</v>
      </c>
      <c r="V40" s="113" t="s">
        <v>26</v>
      </c>
      <c r="W40" s="110">
        <f t="shared" si="4"/>
        <v>0.40160642570281135</v>
      </c>
      <c r="X40" s="110">
        <f t="shared" si="4"/>
        <v>0.98280802292263614</v>
      </c>
      <c r="Y40" s="115">
        <f t="shared" si="4"/>
        <v>-0.40751445086705207</v>
      </c>
      <c r="Z40" s="115">
        <f t="shared" si="4"/>
        <v>-7.8048780487804836E-2</v>
      </c>
    </row>
    <row r="41" spans="1:26">
      <c r="A41" s="83" t="s">
        <v>72</v>
      </c>
      <c r="B41" s="109" t="s">
        <v>26</v>
      </c>
      <c r="C41" s="110">
        <f t="shared" si="0"/>
        <v>0.12460453107385727</v>
      </c>
      <c r="D41" s="111">
        <f t="shared" si="0"/>
        <v>-7.6029490226512064E-2</v>
      </c>
      <c r="E41" s="110">
        <f t="shared" si="0"/>
        <v>-0.16448375722897368</v>
      </c>
      <c r="F41" s="110">
        <f t="shared" si="0"/>
        <v>-0.10673633726713927</v>
      </c>
      <c r="G41" s="112" t="s">
        <v>26</v>
      </c>
      <c r="H41" s="110">
        <f t="shared" si="1"/>
        <v>0.17876462202433263</v>
      </c>
      <c r="I41" s="111">
        <f t="shared" si="1"/>
        <v>-9.9236261824688143E-2</v>
      </c>
      <c r="J41" s="110">
        <f t="shared" si="1"/>
        <v>-0.250059774512148</v>
      </c>
      <c r="K41" s="110">
        <f t="shared" si="1"/>
        <v>-3.0533415082771298E-2</v>
      </c>
      <c r="L41" s="113" t="s">
        <v>26</v>
      </c>
      <c r="M41" s="110">
        <f t="shared" si="2"/>
        <v>3.5381035764830093E-2</v>
      </c>
      <c r="N41" s="111">
        <f t="shared" si="2"/>
        <v>-8.752664257251408E-2</v>
      </c>
      <c r="O41" s="110">
        <f t="shared" si="2"/>
        <v>-6.3753618036865856E-2</v>
      </c>
      <c r="P41" s="110">
        <f t="shared" si="2"/>
        <v>-0.18709152542372887</v>
      </c>
      <c r="Q41" s="113" t="s">
        <v>26</v>
      </c>
      <c r="R41" s="114">
        <f t="shared" si="3"/>
        <v>0.3689792311091471</v>
      </c>
      <c r="S41" s="110">
        <f t="shared" si="3"/>
        <v>0.16801162040025819</v>
      </c>
      <c r="T41" s="110">
        <f t="shared" si="3"/>
        <v>-0.14937128644465936</v>
      </c>
      <c r="U41" s="110">
        <f t="shared" si="3"/>
        <v>-0.21085120207927222</v>
      </c>
      <c r="V41" s="113" t="s">
        <v>26</v>
      </c>
      <c r="W41" s="110">
        <f t="shared" si="4"/>
        <v>0.39380771319934826</v>
      </c>
      <c r="X41" s="110">
        <f t="shared" si="4"/>
        <v>3.7802026500389774E-2</v>
      </c>
      <c r="Y41" s="115">
        <f t="shared" si="4"/>
        <v>0.17386406308674429</v>
      </c>
      <c r="Z41" s="115">
        <f t="shared" si="4"/>
        <v>-0.14715291106845807</v>
      </c>
    </row>
    <row r="42" spans="1:26">
      <c r="A42" s="83" t="s">
        <v>73</v>
      </c>
      <c r="B42" s="109" t="s">
        <v>26</v>
      </c>
      <c r="C42" s="110">
        <f t="shared" si="0"/>
        <v>9.0731449158838462E-2</v>
      </c>
      <c r="D42" s="111">
        <f t="shared" si="0"/>
        <v>3.6275799649162055E-2</v>
      </c>
      <c r="E42" s="110">
        <f t="shared" si="0"/>
        <v>8.1118497025249869E-2</v>
      </c>
      <c r="F42" s="110">
        <f t="shared" si="0"/>
        <v>-0.12275883608349381</v>
      </c>
      <c r="G42" s="112" t="s">
        <v>26</v>
      </c>
      <c r="H42" s="110">
        <f t="shared" si="1"/>
        <v>1.6752042087775143E-2</v>
      </c>
      <c r="I42" s="111">
        <f t="shared" si="1"/>
        <v>2.2178969627066447E-2</v>
      </c>
      <c r="J42" s="110">
        <f t="shared" si="1"/>
        <v>-8.5568537107125753E-3</v>
      </c>
      <c r="K42" s="110">
        <f t="shared" si="1"/>
        <v>-3.9668049792531135E-2</v>
      </c>
      <c r="L42" s="113" t="s">
        <v>26</v>
      </c>
      <c r="M42" s="110">
        <f t="shared" si="2"/>
        <v>0.13567662356253285</v>
      </c>
      <c r="N42" s="111">
        <f t="shared" si="2"/>
        <v>0.10278724599927513</v>
      </c>
      <c r="O42" s="110">
        <f t="shared" si="2"/>
        <v>0.11219960566546328</v>
      </c>
      <c r="P42" s="110">
        <f t="shared" si="2"/>
        <v>-0.13181862948705325</v>
      </c>
      <c r="Q42" s="113" t="s">
        <v>26</v>
      </c>
      <c r="R42" s="114">
        <f t="shared" si="3"/>
        <v>7.7869029920759836E-2</v>
      </c>
      <c r="S42" s="110">
        <f t="shared" si="3"/>
        <v>-3.37716596588018E-2</v>
      </c>
      <c r="T42" s="110">
        <f t="shared" si="3"/>
        <v>-1.0879206164421507E-2</v>
      </c>
      <c r="U42" s="110">
        <f t="shared" si="3"/>
        <v>-0.24952711885779943</v>
      </c>
      <c r="V42" s="113" t="s">
        <v>26</v>
      </c>
      <c r="W42" s="110">
        <f t="shared" si="4"/>
        <v>-0.17019607843137252</v>
      </c>
      <c r="X42" s="110">
        <f t="shared" si="4"/>
        <v>-0.22967863894139884</v>
      </c>
      <c r="Y42" s="115">
        <f t="shared" si="4"/>
        <v>0.23926380368098155</v>
      </c>
      <c r="Z42" s="115">
        <f t="shared" si="4"/>
        <v>-0.2391089108910891</v>
      </c>
    </row>
    <row r="43" spans="1:26">
      <c r="A43" s="86" t="s">
        <v>74</v>
      </c>
      <c r="B43" s="109" t="s">
        <v>26</v>
      </c>
      <c r="C43" s="110">
        <f t="shared" si="0"/>
        <v>8.8375380783277446E-2</v>
      </c>
      <c r="D43" s="111">
        <f t="shared" si="0"/>
        <v>6.332343663017248E-2</v>
      </c>
      <c r="E43" s="110">
        <f t="shared" si="0"/>
        <v>2.3653709116821631E-2</v>
      </c>
      <c r="F43" s="110">
        <f t="shared" si="0"/>
        <v>-8.9097095447474461E-2</v>
      </c>
      <c r="G43" s="112" t="s">
        <v>26</v>
      </c>
      <c r="H43" s="110">
        <f t="shared" si="1"/>
        <v>-5.5615491314207732E-2</v>
      </c>
      <c r="I43" s="111">
        <f t="shared" si="1"/>
        <v>-6.2131350103746485E-2</v>
      </c>
      <c r="J43" s="110">
        <f t="shared" si="1"/>
        <v>-8.7252659838918167E-2</v>
      </c>
      <c r="K43" s="110">
        <f t="shared" si="1"/>
        <v>0.14398932403725695</v>
      </c>
      <c r="L43" s="113" t="s">
        <v>26</v>
      </c>
      <c r="M43" s="110">
        <f t="shared" si="2"/>
        <v>0.25260803211172211</v>
      </c>
      <c r="N43" s="111">
        <f t="shared" si="2"/>
        <v>0.12278857066559845</v>
      </c>
      <c r="O43" s="110">
        <f t="shared" si="2"/>
        <v>8.3792903542282859E-2</v>
      </c>
      <c r="P43" s="110">
        <f t="shared" si="2"/>
        <v>-0.15542449595391583</v>
      </c>
      <c r="Q43" s="113" t="s">
        <v>26</v>
      </c>
      <c r="R43" s="114">
        <f t="shared" si="3"/>
        <v>1.2137030995106102E-2</v>
      </c>
      <c r="S43" s="110">
        <f t="shared" si="3"/>
        <v>0.18451421571787763</v>
      </c>
      <c r="T43" s="110">
        <f t="shared" si="3"/>
        <v>-8.9751265443857808E-2</v>
      </c>
      <c r="U43" s="110">
        <f t="shared" si="3"/>
        <v>-0.35404209519253771</v>
      </c>
      <c r="V43" s="113" t="s">
        <v>26</v>
      </c>
      <c r="W43" s="110">
        <f t="shared" si="4"/>
        <v>-0.38493475682087785</v>
      </c>
      <c r="X43" s="110">
        <f t="shared" si="4"/>
        <v>-0.5506268081002893</v>
      </c>
      <c r="Y43" s="115">
        <f t="shared" si="4"/>
        <v>0.28540772532188852</v>
      </c>
      <c r="Z43" s="115">
        <f t="shared" si="4"/>
        <v>-0.39065108514190316</v>
      </c>
    </row>
    <row r="44" spans="1:26">
      <c r="A44" s="86" t="s">
        <v>75</v>
      </c>
      <c r="B44" s="109" t="s">
        <v>26</v>
      </c>
      <c r="C44" s="110">
        <f t="shared" si="0"/>
        <v>8.6341139546112888E-2</v>
      </c>
      <c r="D44" s="111">
        <f t="shared" si="0"/>
        <v>9.1202044614828948E-2</v>
      </c>
      <c r="E44" s="110">
        <f t="shared" si="0"/>
        <v>0.23196283095723014</v>
      </c>
      <c r="F44" s="110">
        <f t="shared" si="0"/>
        <v>-0.16708512858663194</v>
      </c>
      <c r="G44" s="112" t="s">
        <v>26</v>
      </c>
      <c r="H44" s="110">
        <f t="shared" si="1"/>
        <v>-2.4066390041493801E-2</v>
      </c>
      <c r="I44" s="111">
        <f t="shared" si="1"/>
        <v>0.16871748699479783</v>
      </c>
      <c r="J44" s="110">
        <f t="shared" si="1"/>
        <v>6.5140166916327846E-2</v>
      </c>
      <c r="K44" s="110">
        <f t="shared" si="1"/>
        <v>-9.3301723791537783E-2</v>
      </c>
      <c r="L44" s="113" t="s">
        <v>26</v>
      </c>
      <c r="M44" s="110">
        <f t="shared" si="2"/>
        <v>7.7236248608751668E-2</v>
      </c>
      <c r="N44" s="111">
        <f t="shared" si="2"/>
        <v>0.13616465918051057</v>
      </c>
      <c r="O44" s="110">
        <f t="shared" si="2"/>
        <v>0.29947112738411463</v>
      </c>
      <c r="P44" s="110">
        <f t="shared" si="2"/>
        <v>-0.15491427413859782</v>
      </c>
      <c r="Q44" s="113" t="s">
        <v>26</v>
      </c>
      <c r="R44" s="114">
        <f t="shared" si="3"/>
        <v>0.27576601671309198</v>
      </c>
      <c r="S44" s="110">
        <f t="shared" si="3"/>
        <v>-0.10103215561730849</v>
      </c>
      <c r="T44" s="110">
        <f t="shared" si="3"/>
        <v>0.1237580039743873</v>
      </c>
      <c r="U44" s="110">
        <f t="shared" si="3"/>
        <v>-0.48482169171824341</v>
      </c>
      <c r="V44" s="113" t="s">
        <v>26</v>
      </c>
      <c r="W44" s="110">
        <f t="shared" si="4"/>
        <v>8.5714285714285632E-2</v>
      </c>
      <c r="X44" s="110">
        <f t="shared" si="4"/>
        <v>0.19298245614035081</v>
      </c>
      <c r="Y44" s="115">
        <f t="shared" si="4"/>
        <v>0.21078431372549011</v>
      </c>
      <c r="Z44" s="115">
        <f t="shared" si="4"/>
        <v>-0.2246963562753036</v>
      </c>
    </row>
    <row r="45" spans="1:26">
      <c r="A45" s="86" t="s">
        <v>76</v>
      </c>
      <c r="B45" s="109" t="s">
        <v>26</v>
      </c>
      <c r="C45" s="110">
        <f t="shared" si="0"/>
        <v>8.553214478660176E-2</v>
      </c>
      <c r="D45" s="111">
        <f t="shared" si="0"/>
        <v>9.4967451675193493E-2</v>
      </c>
      <c r="E45" s="110">
        <f t="shared" si="0"/>
        <v>9.4975774268910129E-2</v>
      </c>
      <c r="F45" s="110">
        <f t="shared" si="0"/>
        <v>-0.21348221327466688</v>
      </c>
      <c r="G45" s="112" t="s">
        <v>26</v>
      </c>
      <c r="H45" s="110">
        <f t="shared" si="1"/>
        <v>7.1928101657590116E-2</v>
      </c>
      <c r="I45" s="111">
        <f t="shared" si="1"/>
        <v>0.10563575791227087</v>
      </c>
      <c r="J45" s="110">
        <f t="shared" si="1"/>
        <v>0.11412429378531064</v>
      </c>
      <c r="K45" s="110">
        <f t="shared" si="1"/>
        <v>-0.22251521298174437</v>
      </c>
      <c r="L45" s="113" t="s">
        <v>26</v>
      </c>
      <c r="M45" s="110">
        <f t="shared" si="2"/>
        <v>0.11179882060529267</v>
      </c>
      <c r="N45" s="111">
        <f t="shared" si="2"/>
        <v>0.17728926489282437</v>
      </c>
      <c r="O45" s="110">
        <f t="shared" si="2"/>
        <v>1.5545006050451393E-2</v>
      </c>
      <c r="P45" s="110">
        <f t="shared" si="2"/>
        <v>-0.17809349220898263</v>
      </c>
      <c r="Q45" s="113" t="s">
        <v>26</v>
      </c>
      <c r="R45" s="114">
        <f t="shared" si="3"/>
        <v>4.1624748490945773E-2</v>
      </c>
      <c r="S45" s="110">
        <f t="shared" si="3"/>
        <v>5.1792828685258918E-2</v>
      </c>
      <c r="T45" s="110">
        <f t="shared" si="3"/>
        <v>-5.6129476584022009E-2</v>
      </c>
      <c r="U45" s="110">
        <f t="shared" si="3"/>
        <v>-0.27471725647573875</v>
      </c>
      <c r="V45" s="113" t="s">
        <v>26</v>
      </c>
      <c r="W45" s="110">
        <f t="shared" si="4"/>
        <v>0.22939068100358417</v>
      </c>
      <c r="X45" s="110">
        <f t="shared" si="4"/>
        <v>8.7463556851312019E-2</v>
      </c>
      <c r="Y45" s="115">
        <f t="shared" si="4"/>
        <v>9.1152815013404886E-2</v>
      </c>
      <c r="Z45" s="115">
        <f t="shared" si="4"/>
        <v>-0.20638820638820643</v>
      </c>
    </row>
    <row r="46" spans="1:26">
      <c r="A46" s="86" t="s">
        <v>77</v>
      </c>
      <c r="B46" s="109" t="s">
        <v>26</v>
      </c>
      <c r="C46" s="110">
        <f t="shared" si="0"/>
        <v>9.9850917033595721E-2</v>
      </c>
      <c r="D46" s="111">
        <f t="shared" si="0"/>
        <v>-6.8924754909686969E-2</v>
      </c>
      <c r="E46" s="110">
        <f t="shared" si="0"/>
        <v>3.4804394562659713E-2</v>
      </c>
      <c r="F46" s="110">
        <f t="shared" si="0"/>
        <v>-3.7044610577630865E-2</v>
      </c>
      <c r="G46" s="112" t="s">
        <v>26</v>
      </c>
      <c r="H46" s="110">
        <f t="shared" si="1"/>
        <v>0.11419859130733556</v>
      </c>
      <c r="I46" s="111">
        <f t="shared" si="1"/>
        <v>-6.7224299425663991E-2</v>
      </c>
      <c r="J46" s="110">
        <f t="shared" si="1"/>
        <v>-0.15079135501467</v>
      </c>
      <c r="K46" s="110">
        <f t="shared" si="1"/>
        <v>9.1922141119221479E-2</v>
      </c>
      <c r="L46" s="113" t="s">
        <v>26</v>
      </c>
      <c r="M46" s="110">
        <f t="shared" si="2"/>
        <v>7.7033353493268786E-2</v>
      </c>
      <c r="N46" s="111">
        <f t="shared" si="2"/>
        <v>-1.8364460712948727E-2</v>
      </c>
      <c r="O46" s="110">
        <f t="shared" si="2"/>
        <v>9.6887645924701893E-2</v>
      </c>
      <c r="P46" s="110">
        <f t="shared" si="2"/>
        <v>-2.5592984624893789E-2</v>
      </c>
      <c r="Q46" s="113" t="s">
        <v>26</v>
      </c>
      <c r="R46" s="114">
        <f t="shared" si="3"/>
        <v>7.0851264826283122E-2</v>
      </c>
      <c r="S46" s="110">
        <f t="shared" si="3"/>
        <v>-0.11750147029994118</v>
      </c>
      <c r="T46" s="110">
        <f t="shared" si="3"/>
        <v>6.4421181240108538E-3</v>
      </c>
      <c r="U46" s="110">
        <f t="shared" si="3"/>
        <v>-0.12950751827838325</v>
      </c>
      <c r="V46" s="113" t="s">
        <v>26</v>
      </c>
      <c r="W46" s="110">
        <f t="shared" si="4"/>
        <v>0.45925925925925926</v>
      </c>
      <c r="X46" s="110">
        <f t="shared" si="4"/>
        <v>-2.7918781725888353E-2</v>
      </c>
      <c r="Y46" s="115">
        <f t="shared" si="4"/>
        <v>0.3577023498694516</v>
      </c>
      <c r="Z46" s="115">
        <f t="shared" si="4"/>
        <v>-0.10384615384615381</v>
      </c>
    </row>
    <row r="47" spans="1:26">
      <c r="A47" s="83" t="s">
        <v>78</v>
      </c>
      <c r="B47" s="109" t="s">
        <v>26</v>
      </c>
      <c r="C47" s="110">
        <f t="shared" si="0"/>
        <v>0.27138240247621659</v>
      </c>
      <c r="D47" s="111">
        <f t="shared" si="0"/>
        <v>-6.4086498872220843E-2</v>
      </c>
      <c r="E47" s="110">
        <f t="shared" si="0"/>
        <v>0.12964308939979352</v>
      </c>
      <c r="F47" s="110">
        <f t="shared" si="0"/>
        <v>3.6606840501185234E-2</v>
      </c>
      <c r="G47" s="112" t="s">
        <v>26</v>
      </c>
      <c r="H47" s="110">
        <f t="shared" si="1"/>
        <v>0.63716335092705378</v>
      </c>
      <c r="I47" s="111">
        <f t="shared" si="1"/>
        <v>-9.5312887492766785E-2</v>
      </c>
      <c r="J47" s="110">
        <f t="shared" si="1"/>
        <v>5.7474415204678442E-2</v>
      </c>
      <c r="K47" s="110">
        <f t="shared" si="1"/>
        <v>0.13367320487341217</v>
      </c>
      <c r="L47" s="113" t="s">
        <v>26</v>
      </c>
      <c r="M47" s="110">
        <f t="shared" si="2"/>
        <v>1.8034825870646864E-2</v>
      </c>
      <c r="N47" s="111">
        <f t="shared" si="2"/>
        <v>-5.8847485237222608E-2</v>
      </c>
      <c r="O47" s="110">
        <f t="shared" si="2"/>
        <v>0.2223063608827347</v>
      </c>
      <c r="P47" s="110">
        <f t="shared" si="2"/>
        <v>-0.12487830781485088</v>
      </c>
      <c r="Q47" s="113" t="s">
        <v>26</v>
      </c>
      <c r="R47" s="114">
        <f t="shared" si="3"/>
        <v>0.19946524064171123</v>
      </c>
      <c r="S47" s="110">
        <f t="shared" si="3"/>
        <v>1.0699955416852536E-2</v>
      </c>
      <c r="T47" s="110">
        <f t="shared" si="3"/>
        <v>0.18482576091751213</v>
      </c>
      <c r="U47" s="110">
        <f t="shared" si="3"/>
        <v>-8.9352196574832288E-3</v>
      </c>
      <c r="V47" s="113" t="s">
        <v>26</v>
      </c>
      <c r="W47" s="110">
        <f t="shared" si="4"/>
        <v>-0.17434210526315785</v>
      </c>
      <c r="X47" s="110">
        <f t="shared" si="4"/>
        <v>2.1912350597609542E-2</v>
      </c>
      <c r="Y47" s="115">
        <f t="shared" si="4"/>
        <v>0.21052631578947367</v>
      </c>
      <c r="Z47" s="115">
        <f t="shared" si="4"/>
        <v>-0.1030595813204509</v>
      </c>
    </row>
    <row r="48" spans="1:26">
      <c r="A48" s="83" t="s">
        <v>79</v>
      </c>
      <c r="B48" s="109" t="s">
        <v>26</v>
      </c>
      <c r="C48" s="110">
        <f t="shared" si="0"/>
        <v>0.13108783127514911</v>
      </c>
      <c r="D48" s="111">
        <f t="shared" si="0"/>
        <v>9.6911706075382131E-3</v>
      </c>
      <c r="E48" s="110">
        <f t="shared" si="0"/>
        <v>-3.6327187680345041E-2</v>
      </c>
      <c r="F48" s="110">
        <f t="shared" si="0"/>
        <v>-0.13184354020235134</v>
      </c>
      <c r="G48" s="112" t="s">
        <v>26</v>
      </c>
      <c r="H48" s="110">
        <f t="shared" si="1"/>
        <v>0.12918923161447293</v>
      </c>
      <c r="I48" s="111">
        <f t="shared" si="1"/>
        <v>6.603183429484849E-3</v>
      </c>
      <c r="J48" s="110">
        <f t="shared" si="1"/>
        <v>-0.11503935920452979</v>
      </c>
      <c r="K48" s="110">
        <f t="shared" si="1"/>
        <v>-0.16050249687890139</v>
      </c>
      <c r="L48" s="113" t="s">
        <v>26</v>
      </c>
      <c r="M48" s="110">
        <f t="shared" si="2"/>
        <v>5.7337220602526662E-2</v>
      </c>
      <c r="N48" s="111">
        <f t="shared" si="2"/>
        <v>-4.8100490196078427E-2</v>
      </c>
      <c r="O48" s="110">
        <f t="shared" si="2"/>
        <v>4.8492651003111176E-2</v>
      </c>
      <c r="P48" s="110">
        <f t="shared" si="2"/>
        <v>-0.10293666223268183</v>
      </c>
      <c r="Q48" s="113" t="s">
        <v>26</v>
      </c>
      <c r="R48" s="114">
        <f t="shared" si="3"/>
        <v>0.12436548223350252</v>
      </c>
      <c r="S48" s="110">
        <f t="shared" si="3"/>
        <v>4.1863328545044043E-2</v>
      </c>
      <c r="T48" s="110">
        <f t="shared" si="3"/>
        <v>8.2922986015363298E-2</v>
      </c>
      <c r="U48" s="110">
        <f t="shared" si="3"/>
        <v>-0.21935249181520555</v>
      </c>
      <c r="V48" s="113" t="s">
        <v>26</v>
      </c>
      <c r="W48" s="110">
        <f t="shared" si="4"/>
        <v>6.0728744939271273E-2</v>
      </c>
      <c r="X48" s="110">
        <f t="shared" si="4"/>
        <v>0.25190839694656497</v>
      </c>
      <c r="Y48" s="115">
        <f t="shared" si="4"/>
        <v>-2.7439024390243927E-2</v>
      </c>
      <c r="Z48" s="115">
        <f t="shared" si="4"/>
        <v>0.13479623824451403</v>
      </c>
    </row>
    <row r="49" spans="1:26">
      <c r="A49" s="83" t="s">
        <v>80</v>
      </c>
      <c r="B49" s="109" t="s">
        <v>26</v>
      </c>
      <c r="C49" s="110">
        <f t="shared" si="0"/>
        <v>0.21286409530035599</v>
      </c>
      <c r="D49" s="111">
        <f t="shared" si="0"/>
        <v>0.11925437939811356</v>
      </c>
      <c r="E49" s="110">
        <f t="shared" si="0"/>
        <v>0.24075981539696345</v>
      </c>
      <c r="F49" s="110">
        <f t="shared" si="0"/>
        <v>-0.2670102314749927</v>
      </c>
      <c r="G49" s="112" t="s">
        <v>26</v>
      </c>
      <c r="H49" s="110">
        <f t="shared" si="1"/>
        <v>0.19176777158228031</v>
      </c>
      <c r="I49" s="111">
        <f t="shared" si="1"/>
        <v>0.12987562598452973</v>
      </c>
      <c r="J49" s="110">
        <f t="shared" si="1"/>
        <v>0.22105000312129341</v>
      </c>
      <c r="K49" s="110">
        <f t="shared" si="1"/>
        <v>-0.32198364008179958</v>
      </c>
      <c r="L49" s="113" t="s">
        <v>26</v>
      </c>
      <c r="M49" s="110">
        <f t="shared" si="2"/>
        <v>0.29373071300958253</v>
      </c>
      <c r="N49" s="111">
        <f t="shared" si="2"/>
        <v>0.115749168288243</v>
      </c>
      <c r="O49" s="110">
        <f t="shared" si="2"/>
        <v>0.18064697609001401</v>
      </c>
      <c r="P49" s="110">
        <f t="shared" si="2"/>
        <v>-0.27451634422948634</v>
      </c>
      <c r="Q49" s="113" t="s">
        <v>26</v>
      </c>
      <c r="R49" s="114">
        <f t="shared" si="3"/>
        <v>0.66273584905660377</v>
      </c>
      <c r="S49" s="110">
        <f t="shared" si="3"/>
        <v>0.37375886524822688</v>
      </c>
      <c r="T49" s="110">
        <f t="shared" si="3"/>
        <v>-1.6004130098089875E-2</v>
      </c>
      <c r="U49" s="110">
        <f t="shared" si="3"/>
        <v>-0.26967471143756561</v>
      </c>
      <c r="V49" s="113" t="s">
        <v>26</v>
      </c>
      <c r="W49" s="110">
        <f t="shared" si="4"/>
        <v>-0.11260053619302945</v>
      </c>
      <c r="X49" s="110">
        <f t="shared" si="4"/>
        <v>-0.19939577039274925</v>
      </c>
      <c r="Y49" s="115">
        <f t="shared" si="4"/>
        <v>2.5584905660377357</v>
      </c>
      <c r="Z49" s="115">
        <f t="shared" si="4"/>
        <v>-0.57051961823966058</v>
      </c>
    </row>
    <row r="50" spans="1:26">
      <c r="A50" s="83" t="s">
        <v>81</v>
      </c>
      <c r="B50" s="109" t="s">
        <v>26</v>
      </c>
      <c r="C50" s="110">
        <f t="shared" ref="C50:F56" si="5">C21/B21-1</f>
        <v>0.45856909684439606</v>
      </c>
      <c r="D50" s="111">
        <f t="shared" si="5"/>
        <v>0.16830482869239227</v>
      </c>
      <c r="E50" s="110">
        <f t="shared" si="5"/>
        <v>0.28291374658769808</v>
      </c>
      <c r="F50" s="110">
        <f t="shared" si="5"/>
        <v>-1.9623458556798479E-2</v>
      </c>
      <c r="G50" s="112" t="s">
        <v>26</v>
      </c>
      <c r="H50" s="110">
        <f t="shared" ref="H50:K56" si="6">H21/G21-1</f>
        <v>0.56673648134044163</v>
      </c>
      <c r="I50" s="111">
        <f t="shared" si="6"/>
        <v>0.17190253387616217</v>
      </c>
      <c r="J50" s="110">
        <f t="shared" si="6"/>
        <v>0.16257907290262374</v>
      </c>
      <c r="K50" s="110">
        <f t="shared" si="6"/>
        <v>7.463818210200035E-2</v>
      </c>
      <c r="L50" s="113" t="s">
        <v>26</v>
      </c>
      <c r="M50" s="110">
        <f t="shared" ref="M50:P56" si="7">M21/L21-1</f>
        <v>0.21592526690391467</v>
      </c>
      <c r="N50" s="111">
        <f t="shared" si="7"/>
        <v>3.4682080924855585E-2</v>
      </c>
      <c r="O50" s="110">
        <f t="shared" si="7"/>
        <v>0.46234354006081602</v>
      </c>
      <c r="P50" s="110">
        <f t="shared" si="7"/>
        <v>-0.12592485129841868</v>
      </c>
      <c r="Q50" s="113" t="s">
        <v>26</v>
      </c>
      <c r="R50" s="114">
        <f t="shared" ref="R50:U56" si="8">R21/Q21-1</f>
        <v>0.26744690073688782</v>
      </c>
      <c r="S50" s="110">
        <f t="shared" si="8"/>
        <v>0.44972640218878257</v>
      </c>
      <c r="T50" s="110">
        <f t="shared" si="8"/>
        <v>0.37626798773295578</v>
      </c>
      <c r="U50" s="110">
        <f t="shared" si="8"/>
        <v>-0.40898183064792593</v>
      </c>
      <c r="V50" s="113" t="s">
        <v>26</v>
      </c>
      <c r="W50" s="110">
        <f t="shared" ref="W50:Z56" si="9">W21/V21-1</f>
        <v>4.3478260869565188E-2</v>
      </c>
      <c r="X50" s="110">
        <f t="shared" si="9"/>
        <v>0.69500000000000006</v>
      </c>
      <c r="Y50" s="115">
        <f t="shared" si="9"/>
        <v>-6.1946902654867242E-2</v>
      </c>
      <c r="Z50" s="115">
        <f t="shared" si="9"/>
        <v>-7.3375262054506951E-3</v>
      </c>
    </row>
    <row r="51" spans="1:26">
      <c r="A51" s="83" t="s">
        <v>82</v>
      </c>
      <c r="B51" s="109" t="s">
        <v>26</v>
      </c>
      <c r="C51" s="110">
        <f t="shared" si="5"/>
        <v>0.31071817766372556</v>
      </c>
      <c r="D51" s="111">
        <f t="shared" si="5"/>
        <v>0.23390816928605918</v>
      </c>
      <c r="E51" s="110">
        <f t="shared" si="5"/>
        <v>0.16750529804923109</v>
      </c>
      <c r="F51" s="110">
        <f t="shared" si="5"/>
        <v>-0.22906504821834162</v>
      </c>
      <c r="G51" s="112" t="s">
        <v>26</v>
      </c>
      <c r="H51" s="110">
        <f t="shared" si="6"/>
        <v>0.18543447293447302</v>
      </c>
      <c r="I51" s="111">
        <f t="shared" si="6"/>
        <v>0.33301288791420069</v>
      </c>
      <c r="J51" s="110">
        <f t="shared" si="6"/>
        <v>0.1773190300189309</v>
      </c>
      <c r="K51" s="110">
        <f t="shared" si="6"/>
        <v>-0.23807427258805514</v>
      </c>
      <c r="L51" s="113" t="s">
        <v>26</v>
      </c>
      <c r="M51" s="110">
        <f t="shared" si="7"/>
        <v>0.40401719974082573</v>
      </c>
      <c r="N51" s="111">
        <f t="shared" si="7"/>
        <v>0.12309112267158917</v>
      </c>
      <c r="O51" s="110">
        <f t="shared" si="7"/>
        <v>0.21557713858797167</v>
      </c>
      <c r="P51" s="110">
        <f t="shared" si="7"/>
        <v>-0.29482806305891029</v>
      </c>
      <c r="Q51" s="113" t="s">
        <v>26</v>
      </c>
      <c r="R51" s="114">
        <f t="shared" si="8"/>
        <v>0.50201806650009617</v>
      </c>
      <c r="S51" s="110">
        <f t="shared" si="8"/>
        <v>0.34280230326295591</v>
      </c>
      <c r="T51" s="110">
        <f t="shared" si="8"/>
        <v>6.0129597865447026E-2</v>
      </c>
      <c r="U51" s="110">
        <f t="shared" si="8"/>
        <v>-0.23937078651685395</v>
      </c>
      <c r="V51" s="113" t="s">
        <v>26</v>
      </c>
      <c r="W51" s="110">
        <f t="shared" si="9"/>
        <v>0.1315384615384616</v>
      </c>
      <c r="X51" s="110">
        <f t="shared" si="9"/>
        <v>0.28008157715839554</v>
      </c>
      <c r="Y51" s="115">
        <f t="shared" si="9"/>
        <v>0.22039298990971856</v>
      </c>
      <c r="Z51" s="115">
        <f t="shared" si="9"/>
        <v>-0.25979112271540472</v>
      </c>
    </row>
    <row r="52" spans="1:26">
      <c r="A52" s="83" t="s">
        <v>83</v>
      </c>
      <c r="B52" s="109" t="s">
        <v>26</v>
      </c>
      <c r="C52" s="110">
        <f t="shared" si="5"/>
        <v>0.39613526570048307</v>
      </c>
      <c r="D52" s="111">
        <f t="shared" si="5"/>
        <v>-0.16189779079052435</v>
      </c>
      <c r="E52" s="110">
        <f t="shared" si="5"/>
        <v>-0.10583564906709009</v>
      </c>
      <c r="F52" s="110">
        <f t="shared" si="5"/>
        <v>0.11925057716213816</v>
      </c>
      <c r="G52" s="112" t="s">
        <v>26</v>
      </c>
      <c r="H52" s="110">
        <f t="shared" si="6"/>
        <v>0.82302405498281783</v>
      </c>
      <c r="I52" s="111">
        <f t="shared" si="6"/>
        <v>-0.32196041470311032</v>
      </c>
      <c r="J52" s="110">
        <f t="shared" si="6"/>
        <v>-4.5315540728384729E-2</v>
      </c>
      <c r="K52" s="110">
        <f t="shared" si="6"/>
        <v>-0.13977868375072799</v>
      </c>
      <c r="L52" s="113" t="s">
        <v>26</v>
      </c>
      <c r="M52" s="110">
        <f t="shared" si="7"/>
        <v>0.20914187149633467</v>
      </c>
      <c r="N52" s="111">
        <f t="shared" si="7"/>
        <v>-0.16726105563480742</v>
      </c>
      <c r="O52" s="110">
        <f t="shared" si="7"/>
        <v>4.1113490364025784E-2</v>
      </c>
      <c r="P52" s="110">
        <f t="shared" si="7"/>
        <v>0.44919786096256686</v>
      </c>
      <c r="Q52" s="113" t="s">
        <v>26</v>
      </c>
      <c r="R52" s="114">
        <f t="shared" si="8"/>
        <v>9.7498160412067714E-2</v>
      </c>
      <c r="S52" s="110">
        <f t="shared" si="8"/>
        <v>-0.16694602748910492</v>
      </c>
      <c r="T52" s="110">
        <f t="shared" si="8"/>
        <v>-0.28209255533199196</v>
      </c>
      <c r="U52" s="110">
        <f t="shared" si="8"/>
        <v>0.49327354260089695</v>
      </c>
      <c r="V52" s="113" t="s">
        <v>26</v>
      </c>
      <c r="W52" s="110">
        <f t="shared" si="9"/>
        <v>9.5300261096605832E-2</v>
      </c>
      <c r="X52" s="110">
        <f t="shared" si="9"/>
        <v>9.5351609058402786E-2</v>
      </c>
      <c r="Y52" s="115">
        <f t="shared" si="9"/>
        <v>3.699673558215455E-2</v>
      </c>
      <c r="Z52" s="115">
        <f t="shared" si="9"/>
        <v>-2.3084994753410304E-2</v>
      </c>
    </row>
    <row r="53" spans="1:26">
      <c r="A53" s="83" t="s">
        <v>84</v>
      </c>
      <c r="B53" s="109" t="s">
        <v>26</v>
      </c>
      <c r="C53" s="110">
        <f t="shared" si="5"/>
        <v>0.33361945636623758</v>
      </c>
      <c r="D53" s="111">
        <f t="shared" si="5"/>
        <v>4.7736537223772579E-3</v>
      </c>
      <c r="E53" s="110">
        <f t="shared" si="5"/>
        <v>5.0072065339240801E-2</v>
      </c>
      <c r="F53" s="110">
        <f t="shared" si="5"/>
        <v>-3.9652280006100327E-2</v>
      </c>
      <c r="G53" s="112" t="s">
        <v>26</v>
      </c>
      <c r="H53" s="110">
        <f t="shared" si="6"/>
        <v>0.79873490511788381</v>
      </c>
      <c r="I53" s="111">
        <f t="shared" si="6"/>
        <v>-0.12116368286445012</v>
      </c>
      <c r="J53" s="110">
        <f t="shared" si="6"/>
        <v>-0.1706074936340487</v>
      </c>
      <c r="K53" s="110">
        <f t="shared" si="6"/>
        <v>0.35789473684210527</v>
      </c>
      <c r="L53" s="113" t="s">
        <v>26</v>
      </c>
      <c r="M53" s="110">
        <f t="shared" si="7"/>
        <v>-2.626203676685146E-2</v>
      </c>
      <c r="N53" s="111">
        <f t="shared" si="7"/>
        <v>-9.3796823494156412E-2</v>
      </c>
      <c r="O53" s="110">
        <f t="shared" si="7"/>
        <v>0.28935185185185186</v>
      </c>
      <c r="P53" s="110">
        <f t="shared" si="7"/>
        <v>-0.18594511413182868</v>
      </c>
      <c r="Q53" s="113" t="s">
        <v>26</v>
      </c>
      <c r="R53" s="114">
        <f t="shared" si="8"/>
        <v>0.53916488875342883</v>
      </c>
      <c r="S53" s="110">
        <f t="shared" si="8"/>
        <v>8.2772277227722846E-2</v>
      </c>
      <c r="T53" s="110">
        <f t="shared" si="8"/>
        <v>1.4996342355523051E-2</v>
      </c>
      <c r="U53" s="110">
        <f t="shared" si="8"/>
        <v>-7.1171171171171221E-2</v>
      </c>
      <c r="V53" s="113" t="s">
        <v>26</v>
      </c>
      <c r="W53" s="110">
        <f t="shared" si="9"/>
        <v>0.27883538633818583</v>
      </c>
      <c r="X53" s="110">
        <f t="shared" si="9"/>
        <v>2.3642732049036885E-2</v>
      </c>
      <c r="Y53" s="115">
        <f t="shared" si="9"/>
        <v>0.23374679213002558</v>
      </c>
      <c r="Z53" s="115">
        <f t="shared" si="9"/>
        <v>-0.18738082856647598</v>
      </c>
    </row>
    <row r="54" spans="1:26">
      <c r="A54" s="83" t="s">
        <v>85</v>
      </c>
      <c r="B54" s="109" t="s">
        <v>26</v>
      </c>
      <c r="C54" s="110">
        <f t="shared" si="5"/>
        <v>0.7319280494659921</v>
      </c>
      <c r="D54" s="111">
        <f t="shared" si="5"/>
        <v>7.789425854402654E-2</v>
      </c>
      <c r="E54" s="110">
        <f t="shared" si="5"/>
        <v>-2.6918791966517142E-2</v>
      </c>
      <c r="F54" s="110">
        <f t="shared" si="5"/>
        <v>0.26339078503573976</v>
      </c>
      <c r="G54" s="112" t="s">
        <v>26</v>
      </c>
      <c r="H54" s="110">
        <f t="shared" si="6"/>
        <v>0.99859055673009167</v>
      </c>
      <c r="I54" s="111">
        <f t="shared" si="6"/>
        <v>-0.14148448519040902</v>
      </c>
      <c r="J54" s="110">
        <f t="shared" si="6"/>
        <v>-0.2101858507033576</v>
      </c>
      <c r="K54" s="110">
        <f t="shared" si="6"/>
        <v>-0.1658866354654186</v>
      </c>
      <c r="L54" s="113" t="s">
        <v>26</v>
      </c>
      <c r="M54" s="110">
        <f t="shared" si="7"/>
        <v>0.86433901918976552</v>
      </c>
      <c r="N54" s="111">
        <f t="shared" si="7"/>
        <v>0.40629020729092202</v>
      </c>
      <c r="O54" s="110">
        <f t="shared" si="7"/>
        <v>-0.22456033343499038</v>
      </c>
      <c r="P54" s="110">
        <f t="shared" si="7"/>
        <v>0.74121657052962764</v>
      </c>
      <c r="Q54" s="113" t="s">
        <v>26</v>
      </c>
      <c r="R54" s="114">
        <f t="shared" si="8"/>
        <v>-1.2473015111537533E-2</v>
      </c>
      <c r="S54" s="110">
        <f t="shared" si="8"/>
        <v>-9.4486276414865178E-2</v>
      </c>
      <c r="T54" s="110">
        <f t="shared" si="8"/>
        <v>4.0504291845493645E-2</v>
      </c>
      <c r="U54" s="110">
        <f t="shared" si="8"/>
        <v>7.3214746068574366E-2</v>
      </c>
      <c r="V54" s="113" t="s">
        <v>26</v>
      </c>
      <c r="W54" s="110">
        <f t="shared" si="9"/>
        <v>0.16767123287671226</v>
      </c>
      <c r="X54" s="110">
        <f t="shared" si="9"/>
        <v>0.35007038948850311</v>
      </c>
      <c r="Y54" s="115">
        <f t="shared" si="9"/>
        <v>0.22871046228710457</v>
      </c>
      <c r="Z54" s="115">
        <f t="shared" si="9"/>
        <v>-0.1018387553041018</v>
      </c>
    </row>
    <row r="55" spans="1:26">
      <c r="A55" s="91" t="s">
        <v>86</v>
      </c>
      <c r="B55" s="109" t="s">
        <v>26</v>
      </c>
      <c r="C55" s="110">
        <f t="shared" si="5"/>
        <v>6.9666470831848626E-2</v>
      </c>
      <c r="D55" s="111">
        <f t="shared" si="5"/>
        <v>-4.1317056254604911E-2</v>
      </c>
      <c r="E55" s="110">
        <f t="shared" si="5"/>
        <v>1.3731099612324105E-3</v>
      </c>
      <c r="F55" s="110">
        <f t="shared" si="5"/>
        <v>-0.12703506771991491</v>
      </c>
      <c r="G55" s="112" t="s">
        <v>26</v>
      </c>
      <c r="H55" s="110">
        <f>H26/G26-1</f>
        <v>7.9985094659264622E-2</v>
      </c>
      <c r="I55" s="111">
        <f>I26/H26-1</f>
        <v>-3.3033343876093801E-2</v>
      </c>
      <c r="J55" s="110">
        <f t="shared" si="6"/>
        <v>4.8897946022030681E-5</v>
      </c>
      <c r="K55" s="110">
        <f t="shared" si="6"/>
        <v>-0.15287922137132215</v>
      </c>
      <c r="L55" s="113" t="s">
        <v>26</v>
      </c>
      <c r="M55" s="110">
        <f t="shared" si="7"/>
        <v>3.0867637175270524E-2</v>
      </c>
      <c r="N55" s="111">
        <f t="shared" si="7"/>
        <v>-4.0603534722368662E-2</v>
      </c>
      <c r="O55" s="110">
        <f t="shared" si="7"/>
        <v>4.4710579468821621E-2</v>
      </c>
      <c r="P55" s="110">
        <f t="shared" si="7"/>
        <v>-0.13033743142309473</v>
      </c>
      <c r="Q55" s="113" t="s">
        <v>26</v>
      </c>
      <c r="R55" s="114">
        <f t="shared" si="8"/>
        <v>9.1004325400216635E-2</v>
      </c>
      <c r="S55" s="110">
        <f t="shared" si="8"/>
        <v>-4.4992823788635339E-2</v>
      </c>
      <c r="T55" s="110">
        <f t="shared" si="8"/>
        <v>-5.3245701766919118E-2</v>
      </c>
      <c r="U55" s="110">
        <f t="shared" si="8"/>
        <v>-0.18228057525808927</v>
      </c>
      <c r="V55" s="113" t="s">
        <v>26</v>
      </c>
      <c r="W55" s="110">
        <f t="shared" si="9"/>
        <v>0.10245536660871046</v>
      </c>
      <c r="X55" s="110">
        <f t="shared" si="9"/>
        <v>5.800669307997075E-2</v>
      </c>
      <c r="Y55" s="115">
        <f t="shared" si="9"/>
        <v>0.1910198145791675</v>
      </c>
      <c r="Z55" s="115">
        <f t="shared" si="9"/>
        <v>-0.16194023016575598</v>
      </c>
    </row>
    <row r="56" spans="1:26">
      <c r="A56" s="96" t="s">
        <v>25</v>
      </c>
      <c r="B56" s="116" t="s">
        <v>26</v>
      </c>
      <c r="C56" s="117">
        <f t="shared" si="5"/>
        <v>7.0141303076015848E-2</v>
      </c>
      <c r="D56" s="118">
        <f t="shared" si="5"/>
        <v>-3.1595778619496917E-2</v>
      </c>
      <c r="E56" s="117">
        <f t="shared" si="5"/>
        <v>2.5655529758368267E-3</v>
      </c>
      <c r="F56" s="117">
        <f t="shared" si="5"/>
        <v>-0.11045141390545221</v>
      </c>
      <c r="G56" s="119" t="s">
        <v>26</v>
      </c>
      <c r="H56" s="117">
        <f>H27/G27-1</f>
        <v>7.6456412137074325E-2</v>
      </c>
      <c r="I56" s="118">
        <f>I27/H27-1</f>
        <v>-3.2741212548908383E-2</v>
      </c>
      <c r="J56" s="117">
        <f t="shared" si="6"/>
        <v>1.2106957459176781E-2</v>
      </c>
      <c r="K56" s="117">
        <f>K27/J27-1</f>
        <v>-0.12786598265284532</v>
      </c>
      <c r="L56" s="120" t="s">
        <v>26</v>
      </c>
      <c r="M56" s="117">
        <f t="shared" si="7"/>
        <v>3.9838104478928438E-2</v>
      </c>
      <c r="N56" s="118">
        <f t="shared" si="7"/>
        <v>-3.7480513904377344E-2</v>
      </c>
      <c r="O56" s="117">
        <f t="shared" si="7"/>
        <v>3.780039374562727E-2</v>
      </c>
      <c r="P56" s="117">
        <f t="shared" si="7"/>
        <v>-9.4211475926005761E-2</v>
      </c>
      <c r="Q56" s="120" t="s">
        <v>26</v>
      </c>
      <c r="R56" s="121">
        <f t="shared" si="8"/>
        <v>8.0429908732562172E-2</v>
      </c>
      <c r="S56" s="117">
        <f t="shared" si="8"/>
        <v>-1.7351839799851221E-2</v>
      </c>
      <c r="T56" s="117">
        <f t="shared" si="8"/>
        <v>-5.2693096088199387E-2</v>
      </c>
      <c r="U56" s="117">
        <f t="shared" si="8"/>
        <v>-0.16088823451900369</v>
      </c>
      <c r="V56" s="120" t="s">
        <v>26</v>
      </c>
      <c r="W56" s="117">
        <f t="shared" si="9"/>
        <v>7.507813748890646E-3</v>
      </c>
      <c r="X56" s="117">
        <f t="shared" si="9"/>
        <v>4.8803707330951074E-3</v>
      </c>
      <c r="Y56" s="122">
        <f t="shared" si="9"/>
        <v>8.7948166498788449E-2</v>
      </c>
      <c r="Z56" s="122">
        <f t="shared" si="9"/>
        <v>-0.22743196308640867</v>
      </c>
    </row>
    <row r="57" spans="1:26" ht="12.75" customHeight="1">
      <c r="A57" s="317" t="s">
        <v>31</v>
      </c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9"/>
    </row>
    <row r="58" spans="1:26">
      <c r="A58" s="17" t="s">
        <v>28</v>
      </c>
    </row>
    <row r="60" spans="1:26" customFormat="1" ht="26.25" customHeight="1">
      <c r="A60" s="320" t="s">
        <v>88</v>
      </c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</row>
    <row r="61" spans="1:26" ht="12.75" customHeight="1">
      <c r="A61" s="75"/>
      <c r="B61" s="334" t="s">
        <v>18</v>
      </c>
      <c r="C61" s="335"/>
      <c r="D61" s="335"/>
      <c r="E61" s="335"/>
      <c r="F61" s="336"/>
      <c r="G61" s="334" t="s">
        <v>19</v>
      </c>
      <c r="H61" s="335"/>
      <c r="I61" s="335"/>
      <c r="J61" s="335"/>
      <c r="K61" s="336"/>
      <c r="L61" s="334" t="s">
        <v>20</v>
      </c>
      <c r="M61" s="335"/>
      <c r="N61" s="335"/>
      <c r="O61" s="335"/>
      <c r="P61" s="336"/>
      <c r="Q61" s="334" t="s">
        <v>21</v>
      </c>
      <c r="R61" s="335"/>
      <c r="S61" s="335"/>
      <c r="T61" s="335"/>
      <c r="U61" s="336"/>
      <c r="V61" s="334" t="s">
        <v>22</v>
      </c>
      <c r="W61" s="335"/>
      <c r="X61" s="335"/>
      <c r="Y61" s="335"/>
      <c r="Z61" s="336"/>
    </row>
    <row r="62" spans="1:26">
      <c r="A62" s="76"/>
      <c r="B62" s="77">
        <v>2005</v>
      </c>
      <c r="C62" s="77">
        <v>2006</v>
      </c>
      <c r="D62" s="77">
        <v>2007</v>
      </c>
      <c r="E62" s="78">
        <v>2008</v>
      </c>
      <c r="F62" s="77">
        <v>2009</v>
      </c>
      <c r="G62" s="78">
        <v>2005</v>
      </c>
      <c r="H62" s="78">
        <v>2006</v>
      </c>
      <c r="I62" s="78">
        <v>2007</v>
      </c>
      <c r="J62" s="78">
        <v>2008</v>
      </c>
      <c r="K62" s="77">
        <v>2009</v>
      </c>
      <c r="L62" s="78">
        <v>2005</v>
      </c>
      <c r="M62" s="78">
        <v>2006</v>
      </c>
      <c r="N62" s="78">
        <v>2007</v>
      </c>
      <c r="O62" s="123">
        <v>2008</v>
      </c>
      <c r="P62" s="123">
        <v>2009</v>
      </c>
      <c r="Q62" s="77">
        <v>2005</v>
      </c>
      <c r="R62" s="124">
        <v>2006</v>
      </c>
      <c r="S62" s="78">
        <v>2007</v>
      </c>
      <c r="T62" s="78">
        <v>2008</v>
      </c>
      <c r="U62" s="78">
        <v>2009</v>
      </c>
      <c r="V62" s="78">
        <v>2005</v>
      </c>
      <c r="W62" s="78">
        <v>2006</v>
      </c>
      <c r="X62" s="78">
        <v>2007</v>
      </c>
      <c r="Y62" s="78">
        <v>2008</v>
      </c>
      <c r="Z62" s="78">
        <v>2009</v>
      </c>
    </row>
    <row r="63" spans="1:26">
      <c r="A63" s="79" t="s">
        <v>65</v>
      </c>
      <c r="B63" s="125">
        <f>B5/$B$5</f>
        <v>1</v>
      </c>
      <c r="C63" s="103">
        <f>C5/$C$5</f>
        <v>1</v>
      </c>
      <c r="D63" s="103">
        <f>D5/$D$5</f>
        <v>1</v>
      </c>
      <c r="E63" s="126">
        <f>E5/$E5</f>
        <v>1</v>
      </c>
      <c r="F63" s="126">
        <f t="shared" ref="F63:F85" si="10">F5/$F5</f>
        <v>1</v>
      </c>
      <c r="G63" s="127">
        <f>G5/$B$5</f>
        <v>0.23641089334439483</v>
      </c>
      <c r="H63" s="103">
        <f>H5/$C$5</f>
        <v>0.23427369616498991</v>
      </c>
      <c r="I63" s="103">
        <f>I5/$D$5</f>
        <v>0.2285945109125265</v>
      </c>
      <c r="J63" s="103">
        <f>J5/$E5</f>
        <v>0.24180572882926352</v>
      </c>
      <c r="K63" s="103">
        <f t="shared" ref="K63:K85" si="11">K5/$F5</f>
        <v>0.25305969614052121</v>
      </c>
      <c r="L63" s="127">
        <f>L5/$B$5</f>
        <v>0.12691227135122768</v>
      </c>
      <c r="M63" s="103">
        <f>M5/$C$5</f>
        <v>0.13057373920038573</v>
      </c>
      <c r="N63" s="111">
        <f>N5/$D$5</f>
        <v>0.12929332234682617</v>
      </c>
      <c r="O63" s="103">
        <f>O5/$E5</f>
        <v>0.12781352182095343</v>
      </c>
      <c r="P63" s="103">
        <f t="shared" ref="P63:P85" si="12">P5/$F5</f>
        <v>0.15775950526292562</v>
      </c>
      <c r="Q63" s="125">
        <f>Q5/$B$5</f>
        <v>0.37698403183630802</v>
      </c>
      <c r="R63" s="111">
        <f>R5/$C$5</f>
        <v>0.37773567314584905</v>
      </c>
      <c r="S63" s="103">
        <f>S5/$D$5</f>
        <v>0.38100781661208849</v>
      </c>
      <c r="T63" s="103">
        <f>T5/$E5</f>
        <v>0.35911646107701167</v>
      </c>
      <c r="U63" s="103">
        <f t="shared" ref="U63:U85" si="13">U5/$F5</f>
        <v>0.32957692477436723</v>
      </c>
      <c r="V63" s="125">
        <f>V5/$B$5</f>
        <v>0.10812369794967107</v>
      </c>
      <c r="W63" s="103">
        <f>W5/$C$5</f>
        <v>0.10025137019456731</v>
      </c>
      <c r="X63" s="103">
        <f>X5/$D$5</f>
        <v>0.10060513836105622</v>
      </c>
      <c r="Y63" s="103">
        <f>Y5/$E5</f>
        <v>0.10704566672625787</v>
      </c>
      <c r="Z63" s="103">
        <f t="shared" ref="Z63:Z85" si="14">Z5/$F5</f>
        <v>8.7521653022044704E-2</v>
      </c>
    </row>
    <row r="64" spans="1:26">
      <c r="A64" s="83" t="s">
        <v>66</v>
      </c>
      <c r="B64" s="128">
        <f>B6/$B$6</f>
        <v>1</v>
      </c>
      <c r="C64" s="110">
        <f>C6/$C$6</f>
        <v>1</v>
      </c>
      <c r="D64" s="110">
        <f>D6/$D$6</f>
        <v>1</v>
      </c>
      <c r="E64" s="129">
        <f t="shared" ref="E64:E85" si="15">E6/$E6</f>
        <v>1</v>
      </c>
      <c r="F64" s="129">
        <f t="shared" si="10"/>
        <v>1</v>
      </c>
      <c r="G64" s="127">
        <f>G6/$B$6</f>
        <v>0.47420446851726472</v>
      </c>
      <c r="H64" s="110">
        <f>H6/$C$6</f>
        <v>0.46756406421378005</v>
      </c>
      <c r="I64" s="110">
        <f>I6/$D$6</f>
        <v>0.45131720375590662</v>
      </c>
      <c r="J64" s="110">
        <f t="shared" ref="J64:J85" si="16">J6/$E6</f>
        <v>0.46999508116084604</v>
      </c>
      <c r="K64" s="110">
        <f t="shared" si="11"/>
        <v>0.41857718690333073</v>
      </c>
      <c r="L64" s="127">
        <f>L6/$B$6</f>
        <v>0.44432170473577309</v>
      </c>
      <c r="M64" s="110">
        <f>M6/$C$6</f>
        <v>0.44048260045866988</v>
      </c>
      <c r="N64" s="111">
        <f>N6/$D$6</f>
        <v>0.46518891074651686</v>
      </c>
      <c r="O64" s="110">
        <f t="shared" ref="O64:O85" si="17">O6/$E6</f>
        <v>0.45332778387377504</v>
      </c>
      <c r="P64" s="110">
        <f t="shared" si="12"/>
        <v>0.48369987978219364</v>
      </c>
      <c r="Q64" s="128">
        <f>Q6/$B$6</f>
        <v>2.3354595018351566E-2</v>
      </c>
      <c r="R64" s="111">
        <f>R6/$C$6</f>
        <v>2.8789842789244523E-2</v>
      </c>
      <c r="S64" s="110">
        <f>S6/$D$6</f>
        <v>2.4836574797028263E-2</v>
      </c>
      <c r="T64" s="110">
        <f t="shared" ref="T64:T85" si="18">T6/$E6</f>
        <v>2.1794241174467439E-2</v>
      </c>
      <c r="U64" s="110">
        <f t="shared" si="13"/>
        <v>2.2374655257761122E-2</v>
      </c>
      <c r="V64" s="128">
        <f>V6/$B$6</f>
        <v>5.2524676620461109E-3</v>
      </c>
      <c r="W64" s="110">
        <f>W6/$C$6</f>
        <v>5.3046166118257054E-3</v>
      </c>
      <c r="X64" s="110">
        <f>X6/$D$6</f>
        <v>3.9140927619704313E-3</v>
      </c>
      <c r="Y64" s="110">
        <f t="shared" ref="Y64:Y85" si="19">Y6/$E6</f>
        <v>3.8530906706017382E-3</v>
      </c>
      <c r="Z64" s="110">
        <f t="shared" si="14"/>
        <v>4.7662824411286329E-3</v>
      </c>
    </row>
    <row r="65" spans="1:26">
      <c r="A65" s="83" t="s">
        <v>67</v>
      </c>
      <c r="B65" s="128">
        <f>B7/$B$7</f>
        <v>1</v>
      </c>
      <c r="C65" s="110">
        <f>C7/$C$7</f>
        <v>1</v>
      </c>
      <c r="D65" s="110">
        <f>D7/$D$7</f>
        <v>1</v>
      </c>
      <c r="E65" s="129">
        <f t="shared" si="15"/>
        <v>1</v>
      </c>
      <c r="F65" s="129">
        <f t="shared" si="10"/>
        <v>1</v>
      </c>
      <c r="G65" s="127">
        <f>G7/$B$7</f>
        <v>0.56964841595542803</v>
      </c>
      <c r="H65" s="110">
        <f>H7/$C$7</f>
        <v>0.56377221704525049</v>
      </c>
      <c r="I65" s="110">
        <f>I7/$D$7</f>
        <v>0.56585777994564834</v>
      </c>
      <c r="J65" s="110">
        <f t="shared" si="16"/>
        <v>0.54028523800703832</v>
      </c>
      <c r="K65" s="110">
        <f t="shared" si="11"/>
        <v>0.51065824946834337</v>
      </c>
      <c r="L65" s="127">
        <f>L7/$B$7</f>
        <v>0.3606891458592355</v>
      </c>
      <c r="M65" s="110">
        <f>M7/$C$7</f>
        <v>0.36513323815304649</v>
      </c>
      <c r="N65" s="111">
        <f>N7/$D$7</f>
        <v>0.36594139781199914</v>
      </c>
      <c r="O65" s="110">
        <f t="shared" si="17"/>
        <v>0.36300240785330617</v>
      </c>
      <c r="P65" s="110">
        <f t="shared" si="12"/>
        <v>0.38667760679180829</v>
      </c>
      <c r="Q65" s="128">
        <f>Q7/$B$7</f>
        <v>2.0593981658923281E-2</v>
      </c>
      <c r="R65" s="111">
        <f>R7/$C$7</f>
        <v>1.9081652717340195E-2</v>
      </c>
      <c r="S65" s="110">
        <f>S7/$D$7</f>
        <v>1.647968782663229E-2</v>
      </c>
      <c r="T65" s="110">
        <f t="shared" si="18"/>
        <v>1.8679385071309503E-2</v>
      </c>
      <c r="U65" s="110">
        <f t="shared" si="13"/>
        <v>1.3672365578794018E-2</v>
      </c>
      <c r="V65" s="128">
        <f>V7/$B$7</f>
        <v>3.7486094622007421E-3</v>
      </c>
      <c r="W65" s="110">
        <f>W7/$C$7</f>
        <v>4.4711937146814165E-3</v>
      </c>
      <c r="X65" s="110">
        <f>X7/$D$7</f>
        <v>3.8150651522541983E-3</v>
      </c>
      <c r="Y65" s="110">
        <f t="shared" si="19"/>
        <v>4.9731431746619743E-3</v>
      </c>
      <c r="Z65" s="110">
        <f t="shared" si="14"/>
        <v>4.8058406872184736E-3</v>
      </c>
    </row>
    <row r="66" spans="1:26">
      <c r="A66" s="83" t="s">
        <v>68</v>
      </c>
      <c r="B66" s="128">
        <f>B8/$B$8</f>
        <v>1</v>
      </c>
      <c r="C66" s="110">
        <f>C8/$C$8</f>
        <v>1</v>
      </c>
      <c r="D66" s="110">
        <f>D8/$D$8</f>
        <v>1</v>
      </c>
      <c r="E66" s="129">
        <f t="shared" si="15"/>
        <v>1</v>
      </c>
      <c r="F66" s="129">
        <f t="shared" si="10"/>
        <v>1</v>
      </c>
      <c r="G66" s="127">
        <f>G8/$B$8</f>
        <v>0.4025548924004243</v>
      </c>
      <c r="H66" s="110">
        <f>H8/$C$8</f>
        <v>0.40123658553793917</v>
      </c>
      <c r="I66" s="110">
        <f>I8/$D$8</f>
        <v>0.40627586610090743</v>
      </c>
      <c r="J66" s="110">
        <f t="shared" si="16"/>
        <v>0.43100158778938741</v>
      </c>
      <c r="K66" s="110">
        <f t="shared" si="11"/>
        <v>0.41848860223599449</v>
      </c>
      <c r="L66" s="127">
        <f>L8/$B$8</f>
        <v>0.16432437846278516</v>
      </c>
      <c r="M66" s="110">
        <f>M8/$C$8</f>
        <v>0.14826787311031212</v>
      </c>
      <c r="N66" s="111">
        <f>N8/$D$8</f>
        <v>0.14078697563932541</v>
      </c>
      <c r="O66" s="110">
        <f t="shared" si="17"/>
        <v>0.14503463685720139</v>
      </c>
      <c r="P66" s="110">
        <f t="shared" si="12"/>
        <v>0.14994765358133563</v>
      </c>
      <c r="Q66" s="128">
        <f>Q8/$B$8</f>
        <v>0.24187407336589925</v>
      </c>
      <c r="R66" s="111">
        <f>R8/$C$8</f>
        <v>0.25618688741283208</v>
      </c>
      <c r="S66" s="110">
        <f>S8/$D$8</f>
        <v>0.25744405229683281</v>
      </c>
      <c r="T66" s="110">
        <f t="shared" si="18"/>
        <v>0.26136261780372877</v>
      </c>
      <c r="U66" s="110">
        <f t="shared" si="13"/>
        <v>0.2695286529776324</v>
      </c>
      <c r="V66" s="128">
        <f>V8/$B$8</f>
        <v>5.3993271327569805E-3</v>
      </c>
      <c r="W66" s="110">
        <f>W8/$C$8</f>
        <v>5.4025022570421879E-3</v>
      </c>
      <c r="X66" s="110">
        <f>X8/$D$8</f>
        <v>5.6016935853608254E-3</v>
      </c>
      <c r="Y66" s="110">
        <f t="shared" si="19"/>
        <v>6.8329363859864784E-3</v>
      </c>
      <c r="Z66" s="110">
        <f t="shared" si="14"/>
        <v>6.9158407140510018E-3</v>
      </c>
    </row>
    <row r="67" spans="1:26">
      <c r="A67" s="83" t="s">
        <v>69</v>
      </c>
      <c r="B67" s="128">
        <f>B9/$B$9</f>
        <v>1</v>
      </c>
      <c r="C67" s="110">
        <f>C9/$C$9</f>
        <v>1</v>
      </c>
      <c r="D67" s="110">
        <f>D9/$D$9</f>
        <v>1</v>
      </c>
      <c r="E67" s="129">
        <f t="shared" si="15"/>
        <v>1</v>
      </c>
      <c r="F67" s="129">
        <f t="shared" si="10"/>
        <v>1</v>
      </c>
      <c r="G67" s="127">
        <f>G9/$B$9</f>
        <v>0.33176234967707557</v>
      </c>
      <c r="H67" s="110">
        <f>H9/$C$9</f>
        <v>0.35907485044043524</v>
      </c>
      <c r="I67" s="110">
        <f>I9/$D$9</f>
        <v>0.3884124261482752</v>
      </c>
      <c r="J67" s="110">
        <f t="shared" si="16"/>
        <v>0.42656617470046854</v>
      </c>
      <c r="K67" s="110">
        <f t="shared" si="11"/>
        <v>0.40703189372776782</v>
      </c>
      <c r="L67" s="127">
        <f>L9/$B$9</f>
        <v>0.32080221223897326</v>
      </c>
      <c r="M67" s="110">
        <f>M9/$C$9</f>
        <v>0.26097319704178246</v>
      </c>
      <c r="N67" s="115">
        <f>N9/$D$9</f>
        <v>0.2181341719077568</v>
      </c>
      <c r="O67" s="110">
        <f t="shared" si="17"/>
        <v>0.18209847965778411</v>
      </c>
      <c r="P67" s="110">
        <f t="shared" si="12"/>
        <v>0.21907594606000924</v>
      </c>
      <c r="Q67" s="128">
        <f>Q9/$B$9</f>
        <v>0.11631709983555201</v>
      </c>
      <c r="R67" s="111">
        <f>R9/$C$9</f>
        <v>0.13383579066371473</v>
      </c>
      <c r="S67" s="110">
        <f>S9/$D$9</f>
        <v>0.12613874595006672</v>
      </c>
      <c r="T67" s="110">
        <f t="shared" si="18"/>
        <v>0.10895168607988741</v>
      </c>
      <c r="U67" s="110">
        <f t="shared" si="13"/>
        <v>0.10896521232339879</v>
      </c>
      <c r="V67" s="128">
        <f>V9/$B$9</f>
        <v>1.8364890812042369E-2</v>
      </c>
      <c r="W67" s="110">
        <f>W9/$C$9</f>
        <v>2.0019784257383766E-2</v>
      </c>
      <c r="X67" s="110">
        <f>X9/$D$9</f>
        <v>2.1126357918810748E-2</v>
      </c>
      <c r="Y67" s="110">
        <f t="shared" si="19"/>
        <v>2.7138386326179143E-2</v>
      </c>
      <c r="Z67" s="110">
        <f t="shared" si="14"/>
        <v>2.5412488193090697E-2</v>
      </c>
    </row>
    <row r="68" spans="1:26">
      <c r="A68" s="83" t="s">
        <v>70</v>
      </c>
      <c r="B68" s="128">
        <f>B10/$B$10</f>
        <v>1</v>
      </c>
      <c r="C68" s="110">
        <f>C10/$C$10</f>
        <v>1</v>
      </c>
      <c r="D68" s="110">
        <f>D10/$D$10</f>
        <v>1</v>
      </c>
      <c r="E68" s="129">
        <f t="shared" si="15"/>
        <v>1</v>
      </c>
      <c r="F68" s="129">
        <f t="shared" si="10"/>
        <v>1</v>
      </c>
      <c r="G68" s="127">
        <f>G10/$B$10</f>
        <v>0.39019495740978227</v>
      </c>
      <c r="H68" s="110">
        <f>H10/$C$10</f>
        <v>0.40027280841875351</v>
      </c>
      <c r="I68" s="110">
        <f>I10/$D$10</f>
        <v>0.40600388991561859</v>
      </c>
      <c r="J68" s="110">
        <f t="shared" si="16"/>
        <v>0.40211318186746664</v>
      </c>
      <c r="K68" s="110">
        <f t="shared" si="11"/>
        <v>0.38093543612928576</v>
      </c>
      <c r="L68" s="127">
        <f>L10/$B$10</f>
        <v>0.40677977186751113</v>
      </c>
      <c r="M68" s="110">
        <f>M10/$C$10</f>
        <v>0.38904406469728903</v>
      </c>
      <c r="N68" s="115">
        <f>N10/$D$10</f>
        <v>0.38777581911315917</v>
      </c>
      <c r="O68" s="110">
        <f t="shared" si="17"/>
        <v>0.41305289364422038</v>
      </c>
      <c r="P68" s="110">
        <f t="shared" si="12"/>
        <v>0.40509698947087308</v>
      </c>
      <c r="Q68" s="128">
        <f>Q10/$B$10</f>
        <v>4.6771574837953335E-2</v>
      </c>
      <c r="R68" s="111">
        <f>R10/$C$10</f>
        <v>4.4176868322318173E-2</v>
      </c>
      <c r="S68" s="110">
        <f>S10/$D$10</f>
        <v>4.2071962286034464E-2</v>
      </c>
      <c r="T68" s="110">
        <f t="shared" si="18"/>
        <v>3.5520816422866405E-2</v>
      </c>
      <c r="U68" s="110">
        <f t="shared" si="13"/>
        <v>3.051216676582218E-2</v>
      </c>
      <c r="V68" s="128">
        <f>V10/$B$10</f>
        <v>1.6241454841942849E-3</v>
      </c>
      <c r="W68" s="110">
        <f>W10/$C$10</f>
        <v>1.6211888965492064E-3</v>
      </c>
      <c r="X68" s="110">
        <f>X10/$D$10</f>
        <v>1.825631707769801E-3</v>
      </c>
      <c r="Y68" s="110">
        <f t="shared" si="19"/>
        <v>2.0744837303087287E-3</v>
      </c>
      <c r="Z68" s="110">
        <f t="shared" si="14"/>
        <v>1.8945577256358828E-3</v>
      </c>
    </row>
    <row r="69" spans="1:26">
      <c r="A69" s="83" t="s">
        <v>71</v>
      </c>
      <c r="B69" s="128">
        <f>B11/$B$11</f>
        <v>1</v>
      </c>
      <c r="C69" s="110">
        <f>C11/$C$11</f>
        <v>1</v>
      </c>
      <c r="D69" s="110">
        <f>D11/$D$11</f>
        <v>1</v>
      </c>
      <c r="E69" s="129">
        <f t="shared" si="15"/>
        <v>1</v>
      </c>
      <c r="F69" s="129">
        <f t="shared" si="10"/>
        <v>1</v>
      </c>
      <c r="G69" s="127">
        <f>G11/$B$11</f>
        <v>0.38755478100412621</v>
      </c>
      <c r="H69" s="110">
        <f>H11/$C$11</f>
        <v>0.26936015075996406</v>
      </c>
      <c r="I69" s="110">
        <f>I11/$D$11</f>
        <v>0.28717187200613142</v>
      </c>
      <c r="J69" s="110">
        <f t="shared" si="16"/>
        <v>0.40256154519801496</v>
      </c>
      <c r="K69" s="110">
        <f t="shared" si="11"/>
        <v>0.42045380494988854</v>
      </c>
      <c r="L69" s="127">
        <f>L11/$B$11</f>
        <v>0.5062661780158384</v>
      </c>
      <c r="M69" s="110">
        <f>M11/$C$11</f>
        <v>0.59227883548495042</v>
      </c>
      <c r="N69" s="115">
        <f>N11/$D$11</f>
        <v>0.5532509420706393</v>
      </c>
      <c r="O69" s="110">
        <f t="shared" si="17"/>
        <v>0.49653352145567775</v>
      </c>
      <c r="P69" s="110">
        <f t="shared" si="12"/>
        <v>0.46776316646900129</v>
      </c>
      <c r="Q69" s="128">
        <f>Q11/$B$11</f>
        <v>2.1938030190420052E-2</v>
      </c>
      <c r="R69" s="111">
        <f>R11/$C$11</f>
        <v>2.2561158174677257E-2</v>
      </c>
      <c r="S69" s="110">
        <f>S11/$D$11</f>
        <v>5.9669796257265123E-2</v>
      </c>
      <c r="T69" s="110">
        <f t="shared" si="18"/>
        <v>2.6831760241315557E-2</v>
      </c>
      <c r="U69" s="110">
        <f t="shared" si="13"/>
        <v>2.0500723324948848E-2</v>
      </c>
      <c r="V69" s="128">
        <f>V11/$B$11</f>
        <v>6.3815064455777955E-3</v>
      </c>
      <c r="W69" s="110">
        <f>W11/$C$11</f>
        <v>6.1466387220627345E-3</v>
      </c>
      <c r="X69" s="110">
        <f>X11/$D$11</f>
        <v>1.1049370888420515E-2</v>
      </c>
      <c r="Y69" s="110">
        <f t="shared" si="19"/>
        <v>4.9868638707794106E-3</v>
      </c>
      <c r="Z69" s="110">
        <f t="shared" si="14"/>
        <v>4.9264293813290937E-3</v>
      </c>
    </row>
    <row r="70" spans="1:26">
      <c r="A70" s="83" t="s">
        <v>72</v>
      </c>
      <c r="B70" s="128">
        <f>B12/$B$12</f>
        <v>1</v>
      </c>
      <c r="C70" s="110">
        <f>C12/$C$12</f>
        <v>1</v>
      </c>
      <c r="D70" s="110">
        <f>D12/$D$12</f>
        <v>1</v>
      </c>
      <c r="E70" s="129">
        <f t="shared" si="15"/>
        <v>1</v>
      </c>
      <c r="F70" s="129">
        <f t="shared" si="10"/>
        <v>1</v>
      </c>
      <c r="G70" s="127">
        <f>G12/$B$12</f>
        <v>0.46553511036764972</v>
      </c>
      <c r="H70" s="110">
        <f>H12/$C$12</f>
        <v>0.48795492393009005</v>
      </c>
      <c r="I70" s="110">
        <f>I12/$D$12</f>
        <v>0.47569927469662371</v>
      </c>
      <c r="J70" s="110">
        <f t="shared" si="16"/>
        <v>0.42697676366796861</v>
      </c>
      <c r="K70" s="110">
        <f t="shared" si="11"/>
        <v>0.46340148175935481</v>
      </c>
      <c r="L70" s="127">
        <f>L12/$B$12</f>
        <v>0.3790046910796756</v>
      </c>
      <c r="M70" s="110">
        <f>M12/$C$12</f>
        <v>0.34893534461851872</v>
      </c>
      <c r="N70" s="115">
        <f>N12/$D$12</f>
        <v>0.34459347139469976</v>
      </c>
      <c r="O70" s="110">
        <f t="shared" si="17"/>
        <v>0.38613778443301883</v>
      </c>
      <c r="P70" s="110">
        <f t="shared" si="12"/>
        <v>0.35140204445278067</v>
      </c>
      <c r="Q70" s="128">
        <f>Q12/$B$12</f>
        <v>4.1146950798210846E-2</v>
      </c>
      <c r="R70" s="111">
        <f>R12/$C$12</f>
        <v>5.008811498601478E-2</v>
      </c>
      <c r="S70" s="110">
        <f>S12/$D$12</f>
        <v>6.3317497397132036E-2</v>
      </c>
      <c r="T70" s="110">
        <f t="shared" si="18"/>
        <v>6.4462757992397673E-2</v>
      </c>
      <c r="U70" s="110">
        <f t="shared" si="13"/>
        <v>5.6949263809434492E-2</v>
      </c>
      <c r="V70" s="128">
        <f>V12/$B$12</f>
        <v>1.6736972253536493E-2</v>
      </c>
      <c r="W70" s="110">
        <f>W12/$C$12</f>
        <v>2.0743399459992564E-2</v>
      </c>
      <c r="X70" s="110">
        <f>X12/$D$12</f>
        <v>2.329894922876366E-2</v>
      </c>
      <c r="Y70" s="110">
        <f t="shared" si="19"/>
        <v>3.273401258678283E-2</v>
      </c>
      <c r="Z70" s="110">
        <f t="shared" si="14"/>
        <v>3.1252930694926379E-2</v>
      </c>
    </row>
    <row r="71" spans="1:26">
      <c r="A71" s="83" t="s">
        <v>73</v>
      </c>
      <c r="B71" s="128">
        <f>B13/$B$13</f>
        <v>1</v>
      </c>
      <c r="C71" s="110">
        <f>C13/$C$13</f>
        <v>1</v>
      </c>
      <c r="D71" s="110">
        <f>D13/$D$13</f>
        <v>1</v>
      </c>
      <c r="E71" s="129">
        <f t="shared" si="15"/>
        <v>1</v>
      </c>
      <c r="F71" s="129">
        <f t="shared" si="10"/>
        <v>1</v>
      </c>
      <c r="G71" s="127">
        <f>G13/$B$13</f>
        <v>0.31242303347344208</v>
      </c>
      <c r="H71" s="110">
        <f>H13/$C$13</f>
        <v>0.29123278468256636</v>
      </c>
      <c r="I71" s="110">
        <f>I13/$D$13</f>
        <v>0.28727104103872014</v>
      </c>
      <c r="J71" s="110">
        <f t="shared" si="16"/>
        <v>0.26344281921815627</v>
      </c>
      <c r="K71" s="110">
        <f t="shared" si="11"/>
        <v>0.28839567356645945</v>
      </c>
      <c r="L71" s="127">
        <f>L13/$B$13</f>
        <v>0.42657520583775199</v>
      </c>
      <c r="M71" s="110">
        <f>M13/$C$13</f>
        <v>0.44415285708953833</v>
      </c>
      <c r="N71" s="115">
        <f>N13/$D$13</f>
        <v>0.47265998707902729</v>
      </c>
      <c r="O71" s="110">
        <f t="shared" si="17"/>
        <v>0.48624850346155846</v>
      </c>
      <c r="P71" s="110">
        <f t="shared" si="12"/>
        <v>0.48122672477018491</v>
      </c>
      <c r="Q71" s="128">
        <f>Q13/$B$13</f>
        <v>0.17628006147144731</v>
      </c>
      <c r="R71" s="111">
        <f>R13/$C$13</f>
        <v>0.17420128391744114</v>
      </c>
      <c r="S71" s="110">
        <f>S13/$D$13</f>
        <v>0.16242608145615312</v>
      </c>
      <c r="T71" s="110">
        <f t="shared" si="18"/>
        <v>0.14860444536984019</v>
      </c>
      <c r="U71" s="110">
        <f t="shared" si="13"/>
        <v>0.12712992829627098</v>
      </c>
      <c r="V71" s="128">
        <f>V13/$B$13</f>
        <v>6.4880873627324266E-3</v>
      </c>
      <c r="W71" s="110">
        <f>W13/$C$13</f>
        <v>4.9359907438510054E-3</v>
      </c>
      <c r="X71" s="110">
        <f>X13/$D$13</f>
        <v>3.669196085890703E-3</v>
      </c>
      <c r="Y71" s="110">
        <f t="shared" si="19"/>
        <v>4.2059236895528604E-3</v>
      </c>
      <c r="Z71" s="110">
        <f t="shared" si="14"/>
        <v>3.6480844589703242E-3</v>
      </c>
    </row>
    <row r="72" spans="1:26">
      <c r="A72" s="86" t="s">
        <v>74</v>
      </c>
      <c r="B72" s="128">
        <f>B14/$B$14</f>
        <v>1</v>
      </c>
      <c r="C72" s="110">
        <f>C14/$C$14</f>
        <v>1</v>
      </c>
      <c r="D72" s="110">
        <f>D14/$D$14</f>
        <v>1</v>
      </c>
      <c r="E72" s="129">
        <f t="shared" si="15"/>
        <v>1</v>
      </c>
      <c r="F72" s="129">
        <f t="shared" si="10"/>
        <v>1</v>
      </c>
      <c r="G72" s="127">
        <f>G14/$B$14</f>
        <v>0.38220542942255581</v>
      </c>
      <c r="H72" s="110">
        <f>H14/$C$14</f>
        <v>0.33164006927692213</v>
      </c>
      <c r="I72" s="110">
        <f>I14/$D$14</f>
        <v>0.29251196137457647</v>
      </c>
      <c r="J72" s="110">
        <f t="shared" si="16"/>
        <v>0.2608201507327087</v>
      </c>
      <c r="K72" s="110">
        <f t="shared" si="11"/>
        <v>0.32756012352225583</v>
      </c>
      <c r="L72" s="127">
        <f>L14/$B$14</f>
        <v>0.40251948095662859</v>
      </c>
      <c r="M72" s="110">
        <f>M14/$C$14</f>
        <v>0.46325848951568011</v>
      </c>
      <c r="N72" s="115">
        <f>N14/$D$14</f>
        <v>0.48916568503410263</v>
      </c>
      <c r="O72" s="110">
        <f t="shared" si="17"/>
        <v>0.51790394874235501</v>
      </c>
      <c r="P72" s="110">
        <f t="shared" si="12"/>
        <v>0.48019276958108487</v>
      </c>
      <c r="Q72" s="128">
        <f>Q14/$B$14</f>
        <v>0.12896140835114531</v>
      </c>
      <c r="R72" s="111">
        <f>R14/$C$14</f>
        <v>0.11992793963011072</v>
      </c>
      <c r="S72" s="110">
        <f>S14/$D$14</f>
        <v>0.13359655628753836</v>
      </c>
      <c r="T72" s="110">
        <f t="shared" si="18"/>
        <v>0.11879612726329922</v>
      </c>
      <c r="U72" s="110">
        <f t="shared" si="13"/>
        <v>8.4243114258086657E-2</v>
      </c>
      <c r="V72" s="128">
        <f>V14/$B$14</f>
        <v>1.4187858693639867E-2</v>
      </c>
      <c r="W72" s="110">
        <f>W14/$C$14</f>
        <v>8.0178759200841224E-3</v>
      </c>
      <c r="X72" s="110">
        <f>X14/$D$14</f>
        <v>3.388450183965214E-3</v>
      </c>
      <c r="Y72" s="110">
        <f t="shared" si="19"/>
        <v>4.2548959717003242E-3</v>
      </c>
      <c r="Z72" s="110">
        <f t="shared" si="14"/>
        <v>2.8463146074425277E-3</v>
      </c>
    </row>
    <row r="73" spans="1:26">
      <c r="A73" s="86" t="s">
        <v>75</v>
      </c>
      <c r="B73" s="128">
        <f>B15/$B$15</f>
        <v>1</v>
      </c>
      <c r="C73" s="110">
        <f>C15/$C$15</f>
        <v>1</v>
      </c>
      <c r="D73" s="110">
        <f>D15/$D$15</f>
        <v>1</v>
      </c>
      <c r="E73" s="129">
        <f t="shared" si="15"/>
        <v>1</v>
      </c>
      <c r="F73" s="129">
        <f t="shared" si="10"/>
        <v>1</v>
      </c>
      <c r="G73" s="127">
        <f>G15/$B$15</f>
        <v>0.3091049010140029</v>
      </c>
      <c r="H73" s="110">
        <f>H15/$C$15</f>
        <v>0.277689807483957</v>
      </c>
      <c r="I73" s="110">
        <f>I15/$D$15</f>
        <v>0.29741598778004075</v>
      </c>
      <c r="J73" s="110">
        <f t="shared" si="16"/>
        <v>0.25714226672039509</v>
      </c>
      <c r="K73" s="110">
        <f t="shared" si="11"/>
        <v>0.27992110355778294</v>
      </c>
      <c r="L73" s="127">
        <f>L15/$B$15</f>
        <v>0.51517986479961375</v>
      </c>
      <c r="M73" s="110">
        <f>M15/$C$15</f>
        <v>0.51086201627913441</v>
      </c>
      <c r="N73" s="115">
        <f>N15/$D$15</f>
        <v>0.53191191446028518</v>
      </c>
      <c r="O73" s="110">
        <f t="shared" si="17"/>
        <v>0.56105927693913182</v>
      </c>
      <c r="P73" s="110">
        <f t="shared" si="12"/>
        <v>0.5692576787575051</v>
      </c>
      <c r="Q73" s="128">
        <f>Q15/$B$15</f>
        <v>0.11917551907291164</v>
      </c>
      <c r="R73" s="111">
        <f>R15/$C$15</f>
        <v>0.1399561074533989</v>
      </c>
      <c r="S73" s="110">
        <f>S15/$D$15</f>
        <v>0.11530040733197557</v>
      </c>
      <c r="T73" s="110">
        <f t="shared" si="18"/>
        <v>0.10517342921794116</v>
      </c>
      <c r="U73" s="110">
        <f t="shared" si="13"/>
        <v>6.5052349526125139E-2</v>
      </c>
      <c r="V73" s="128">
        <f>V15/$B$15</f>
        <v>4.7531385803959436E-3</v>
      </c>
      <c r="W73" s="110">
        <f>W15/$C$15</f>
        <v>4.7503958663221938E-3</v>
      </c>
      <c r="X73" s="110">
        <f>X15/$D$15</f>
        <v>5.1934826883910387E-3</v>
      </c>
      <c r="Y73" s="110">
        <f t="shared" si="19"/>
        <v>5.1042021842678982E-3</v>
      </c>
      <c r="Z73" s="110">
        <f t="shared" si="14"/>
        <v>4.7511536743909096E-3</v>
      </c>
    </row>
    <row r="74" spans="1:26">
      <c r="A74" s="86" t="s">
        <v>76</v>
      </c>
      <c r="B74" s="128">
        <f>B16/$B$16</f>
        <v>1</v>
      </c>
      <c r="C74" s="110">
        <f>C16/$C$16</f>
        <v>1</v>
      </c>
      <c r="D74" s="110">
        <f>D16/$D$16</f>
        <v>1</v>
      </c>
      <c r="E74" s="129">
        <f t="shared" si="15"/>
        <v>1</v>
      </c>
      <c r="F74" s="129">
        <f t="shared" si="10"/>
        <v>1</v>
      </c>
      <c r="G74" s="127">
        <f>G16/$B$16</f>
        <v>0.36307941653160453</v>
      </c>
      <c r="H74" s="110">
        <f>H16/$C$16</f>
        <v>0.35852925367786115</v>
      </c>
      <c r="I74" s="110">
        <f>I16/$D$16</f>
        <v>0.36202241675529739</v>
      </c>
      <c r="J74" s="110">
        <f t="shared" si="16"/>
        <v>0.36835332696857748</v>
      </c>
      <c r="K74" s="110">
        <f t="shared" si="11"/>
        <v>0.36412286257124765</v>
      </c>
      <c r="L74" s="127">
        <f>L16/$B$16</f>
        <v>0.44341437061048083</v>
      </c>
      <c r="M74" s="110">
        <f>M16/$C$16</f>
        <v>0.45414369040272329</v>
      </c>
      <c r="N74" s="115">
        <f>N16/$D$16</f>
        <v>0.48828710900215438</v>
      </c>
      <c r="O74" s="110">
        <f t="shared" si="17"/>
        <v>0.45286621559918644</v>
      </c>
      <c r="P74" s="110">
        <f t="shared" si="12"/>
        <v>0.47324255858138065</v>
      </c>
      <c r="Q74" s="128">
        <f>Q16/$B$16</f>
        <v>8.5921123716909784E-2</v>
      </c>
      <c r="R74" s="111">
        <f>R16/$C$16</f>
        <v>8.2445802560070072E-2</v>
      </c>
      <c r="S74" s="110">
        <f>S16/$D$16</f>
        <v>7.9194960320706859E-2</v>
      </c>
      <c r="T74" s="110">
        <f t="shared" si="18"/>
        <v>6.8266157486198159E-2</v>
      </c>
      <c r="U74" s="110">
        <f t="shared" si="13"/>
        <v>6.2951234958834701E-2</v>
      </c>
      <c r="V74" s="128">
        <f>V16/$B$16</f>
        <v>3.0145867098865476E-3</v>
      </c>
      <c r="W74" s="110">
        <f>W16/$C$16</f>
        <v>3.4140903390201659E-3</v>
      </c>
      <c r="X74" s="110">
        <f>X16/$D$16</f>
        <v>3.390693319516031E-3</v>
      </c>
      <c r="Y74" s="110">
        <f t="shared" si="19"/>
        <v>3.3788551741314185E-3</v>
      </c>
      <c r="Z74" s="110">
        <f t="shared" si="14"/>
        <v>3.4093308000844418E-3</v>
      </c>
    </row>
    <row r="75" spans="1:26">
      <c r="A75" s="86" t="s">
        <v>77</v>
      </c>
      <c r="B75" s="128">
        <f>B17/$B$17</f>
        <v>1</v>
      </c>
      <c r="C75" s="110">
        <f>C17/$C$17</f>
        <v>1</v>
      </c>
      <c r="D75" s="110">
        <f>D17/$D$17</f>
        <v>1</v>
      </c>
      <c r="E75" s="129">
        <f t="shared" si="15"/>
        <v>1</v>
      </c>
      <c r="F75" s="129">
        <f t="shared" si="10"/>
        <v>1</v>
      </c>
      <c r="G75" s="127">
        <f>G17/$B$17</f>
        <v>0.20181673196269459</v>
      </c>
      <c r="H75" s="110">
        <f>H17/$C$17</f>
        <v>0.20444945307820825</v>
      </c>
      <c r="I75" s="110">
        <f>I17/$D$17</f>
        <v>0.20482284630880437</v>
      </c>
      <c r="J75" s="110">
        <f t="shared" si="16"/>
        <v>0.16808715994045378</v>
      </c>
      <c r="K75" s="110">
        <f t="shared" si="11"/>
        <v>0.19059874797203746</v>
      </c>
      <c r="L75" s="127">
        <f>L17/$B$17</f>
        <v>0.38694830634816074</v>
      </c>
      <c r="M75" s="110">
        <f>M17/$C$17</f>
        <v>0.37892065693660754</v>
      </c>
      <c r="N75" s="115">
        <f>N17/$D$17</f>
        <v>0.39949723223807831</v>
      </c>
      <c r="O75" s="110">
        <f t="shared" si="17"/>
        <v>0.42346513111616418</v>
      </c>
      <c r="P75" s="110">
        <f t="shared" si="12"/>
        <v>0.42850104901935804</v>
      </c>
      <c r="Q75" s="128">
        <f>Q17/$B$17</f>
        <v>0.33030544672884238</v>
      </c>
      <c r="R75" s="111">
        <f>R17/$C$17</f>
        <v>0.32159631812880246</v>
      </c>
      <c r="S75" s="110">
        <f>S17/$D$17</f>
        <v>0.30481776784656273</v>
      </c>
      <c r="T75" s="110">
        <f t="shared" si="18"/>
        <v>0.29646321713098528</v>
      </c>
      <c r="U75" s="110">
        <f t="shared" si="13"/>
        <v>0.26799684020080017</v>
      </c>
      <c r="V75" s="128">
        <f>V17/$B$17</f>
        <v>2.3402558679748984E-3</v>
      </c>
      <c r="W75" s="110">
        <f>W17/$C$17</f>
        <v>3.1050026794439364E-3</v>
      </c>
      <c r="X75" s="110">
        <f>X17/$D$17</f>
        <v>3.241751730909214E-3</v>
      </c>
      <c r="Y75" s="110">
        <f t="shared" si="19"/>
        <v>4.2533003975199985E-3</v>
      </c>
      <c r="Z75" s="110">
        <f t="shared" si="14"/>
        <v>3.9582430836922087E-3</v>
      </c>
    </row>
    <row r="76" spans="1:26">
      <c r="A76" s="83" t="s">
        <v>78</v>
      </c>
      <c r="B76" s="128">
        <f>B18/$B$18</f>
        <v>1</v>
      </c>
      <c r="C76" s="110">
        <f>C18/$C$18</f>
        <v>1</v>
      </c>
      <c r="D76" s="110">
        <f>D18/$D$18</f>
        <v>1</v>
      </c>
      <c r="E76" s="129">
        <f t="shared" si="15"/>
        <v>1</v>
      </c>
      <c r="F76" s="129">
        <f t="shared" si="10"/>
        <v>1</v>
      </c>
      <c r="G76" s="127">
        <f>G18/$B$18</f>
        <v>0.33633756657107744</v>
      </c>
      <c r="H76" s="110">
        <f>H18/$C$18</f>
        <v>0.43310300383086892</v>
      </c>
      <c r="I76" s="110">
        <f>I18/$D$18</f>
        <v>0.41865269117478293</v>
      </c>
      <c r="J76" s="110">
        <f t="shared" si="16"/>
        <v>0.39190653572637996</v>
      </c>
      <c r="K76" s="110">
        <f t="shared" si="11"/>
        <v>0.42860409656659371</v>
      </c>
      <c r="L76" s="127">
        <f>L18/$B$18</f>
        <v>0.43916427693568211</v>
      </c>
      <c r="M76" s="110">
        <f>M18/$C$18</f>
        <v>0.35165228599047654</v>
      </c>
      <c r="N76" s="115">
        <f>N18/$D$18</f>
        <v>0.35362074901495733</v>
      </c>
      <c r="O76" s="110">
        <f t="shared" si="17"/>
        <v>0.38262783609888251</v>
      </c>
      <c r="P76" s="110">
        <f t="shared" si="12"/>
        <v>0.32302113619287182</v>
      </c>
      <c r="Q76" s="128">
        <f>Q18/$B$18</f>
        <v>8.5119941736082658E-2</v>
      </c>
      <c r="R76" s="111">
        <f>R18/$C$18</f>
        <v>8.0305037413626434E-2</v>
      </c>
      <c r="S76" s="110">
        <f>S18/$D$18</f>
        <v>8.6722007574308563E-2</v>
      </c>
      <c r="T76" s="110">
        <f t="shared" si="18"/>
        <v>9.095834744327802E-2</v>
      </c>
      <c r="U76" s="110">
        <f t="shared" si="13"/>
        <v>8.6962203129593935E-2</v>
      </c>
      <c r="V76" s="128">
        <f>V18/$B$18</f>
        <v>2.7675360735581956E-2</v>
      </c>
      <c r="W76" s="110">
        <f>W18/$C$18</f>
        <v>1.7972861694890981E-2</v>
      </c>
      <c r="X76" s="110">
        <f>X18/$D$18</f>
        <v>1.9624344898817949E-2</v>
      </c>
      <c r="Y76" s="110">
        <f t="shared" si="19"/>
        <v>2.1029461564510667E-2</v>
      </c>
      <c r="Z76" s="110">
        <f t="shared" si="14"/>
        <v>1.8196073306981149E-2</v>
      </c>
    </row>
    <row r="77" spans="1:26">
      <c r="A77" s="83" t="s">
        <v>79</v>
      </c>
      <c r="B77" s="128">
        <f>B19/$B$19</f>
        <v>1</v>
      </c>
      <c r="C77" s="110">
        <f>C19/$C$19</f>
        <v>1</v>
      </c>
      <c r="D77" s="110">
        <f>D19/$D$19</f>
        <v>1</v>
      </c>
      <c r="E77" s="129">
        <f t="shared" si="15"/>
        <v>1</v>
      </c>
      <c r="F77" s="129">
        <f t="shared" si="10"/>
        <v>1</v>
      </c>
      <c r="G77" s="127">
        <f>G19/$B$19</f>
        <v>0.44196614402664075</v>
      </c>
      <c r="H77" s="110">
        <f>H19/$C$19</f>
        <v>0.44122427699573713</v>
      </c>
      <c r="I77" s="110">
        <f>I19/$D$19</f>
        <v>0.43987485952069982</v>
      </c>
      <c r="J77" s="110">
        <f t="shared" si="16"/>
        <v>0.40394616572635295</v>
      </c>
      <c r="K77" s="110">
        <f t="shared" si="11"/>
        <v>0.39061138541969215</v>
      </c>
      <c r="L77" s="127">
        <f>L19/$B$19</f>
        <v>0.32125017344248646</v>
      </c>
      <c r="M77" s="110">
        <f>M19/$C$19</f>
        <v>0.30030361578802095</v>
      </c>
      <c r="N77" s="115">
        <f>N19/$D$19</f>
        <v>0.28311514746529781</v>
      </c>
      <c r="O77" s="110">
        <f t="shared" si="17"/>
        <v>0.30803416648280646</v>
      </c>
      <c r="P77" s="110">
        <f t="shared" si="12"/>
        <v>0.31829073482428116</v>
      </c>
      <c r="Q77" s="128">
        <f>Q19/$B$19</f>
        <v>0.15033994727348413</v>
      </c>
      <c r="R77" s="111">
        <f>R19/$C$19</f>
        <v>0.14944643788143649</v>
      </c>
      <c r="S77" s="110">
        <f>S19/$D$19</f>
        <v>0.15420830422500986</v>
      </c>
      <c r="T77" s="110">
        <f t="shared" si="18"/>
        <v>0.17329088788728844</v>
      </c>
      <c r="U77" s="110">
        <f t="shared" si="13"/>
        <v>0.15582340981702003</v>
      </c>
      <c r="V77" s="128">
        <f>V19/$B$19</f>
        <v>8.5680588316914118E-3</v>
      </c>
      <c r="W77" s="110">
        <f>W19/$C$19</f>
        <v>8.0350844910602025E-3</v>
      </c>
      <c r="X77" s="110">
        <f>X19/$D$19</f>
        <v>9.9626400996264009E-3</v>
      </c>
      <c r="Y77" s="110">
        <f t="shared" si="19"/>
        <v>1.0054527689349765E-2</v>
      </c>
      <c r="Z77" s="110">
        <f t="shared" si="14"/>
        <v>1.3142608190531513E-2</v>
      </c>
    </row>
    <row r="78" spans="1:26">
      <c r="A78" s="83" t="s">
        <v>80</v>
      </c>
      <c r="B78" s="128">
        <f>B20/$B$20</f>
        <v>1</v>
      </c>
      <c r="C78" s="110">
        <f>C20/$C$20</f>
        <v>1</v>
      </c>
      <c r="D78" s="110">
        <f>D20/$D$20</f>
        <v>1</v>
      </c>
      <c r="E78" s="129">
        <f t="shared" si="15"/>
        <v>1</v>
      </c>
      <c r="F78" s="129">
        <f t="shared" si="10"/>
        <v>1</v>
      </c>
      <c r="G78" s="127">
        <f>G20/$B$20</f>
        <v>0.64808963463354397</v>
      </c>
      <c r="H78" s="110">
        <f>H20/$C$20</f>
        <v>0.63681688875580178</v>
      </c>
      <c r="I78" s="110">
        <f>I20/$D$20</f>
        <v>0.64286000936392218</v>
      </c>
      <c r="J78" s="110">
        <f t="shared" si="16"/>
        <v>0.63264800060375403</v>
      </c>
      <c r="K78" s="110">
        <f t="shared" si="11"/>
        <v>0.58520011178607678</v>
      </c>
      <c r="L78" s="127">
        <f>L20/$B$20</f>
        <v>0.22361444032832134</v>
      </c>
      <c r="M78" s="110">
        <f>M20/$C$20</f>
        <v>0.23852373109746969</v>
      </c>
      <c r="N78" s="115">
        <f>N20/$D$20</f>
        <v>0.23777673734198382</v>
      </c>
      <c r="O78" s="110">
        <f t="shared" si="17"/>
        <v>0.22625683266309446</v>
      </c>
      <c r="P78" s="110">
        <f t="shared" si="12"/>
        <v>0.22393987085766395</v>
      </c>
      <c r="Q78" s="128">
        <f>Q20/$B$20</f>
        <v>1.539914287789642E-2</v>
      </c>
      <c r="R78" s="111">
        <f>R20/$C$20</f>
        <v>2.1110944752208413E-2</v>
      </c>
      <c r="S78" s="110">
        <f>S20/$D$20</f>
        <v>2.5911310280248814E-2</v>
      </c>
      <c r="T78" s="110">
        <f t="shared" si="18"/>
        <v>2.0549200564941295E-2</v>
      </c>
      <c r="U78" s="110">
        <f t="shared" si="13"/>
        <v>2.047450247841499E-2</v>
      </c>
      <c r="V78" s="128">
        <f>V20/$B$20</f>
        <v>6.7734437422822692E-3</v>
      </c>
      <c r="W78" s="110">
        <f>W20/$C$20</f>
        <v>4.9558317113340324E-3</v>
      </c>
      <c r="X78" s="110">
        <f>X20/$D$20</f>
        <v>3.5449133837201527E-3</v>
      </c>
      <c r="Y78" s="110">
        <f t="shared" si="19"/>
        <v>1.0166787058100547E-2</v>
      </c>
      <c r="Z78" s="110">
        <f t="shared" si="14"/>
        <v>5.9570211952284999E-3</v>
      </c>
    </row>
    <row r="79" spans="1:26">
      <c r="A79" s="83" t="s">
        <v>81</v>
      </c>
      <c r="B79" s="128">
        <f>B21/$B$21</f>
        <v>1</v>
      </c>
      <c r="C79" s="110">
        <f>C21/$C$21</f>
        <v>1</v>
      </c>
      <c r="D79" s="110">
        <f>D21/$D$21</f>
        <v>1</v>
      </c>
      <c r="E79" s="129">
        <f t="shared" si="15"/>
        <v>1</v>
      </c>
      <c r="F79" s="129">
        <f t="shared" si="10"/>
        <v>1</v>
      </c>
      <c r="G79" s="127">
        <f>G21/$B$21</f>
        <v>0.57149075081610445</v>
      </c>
      <c r="H79" s="110">
        <f>H21/$C$21</f>
        <v>0.61387246582240707</v>
      </c>
      <c r="I79" s="110">
        <f>I21/$D$21</f>
        <v>0.61576283903513673</v>
      </c>
      <c r="J79" s="110">
        <f t="shared" si="16"/>
        <v>0.55800554981770223</v>
      </c>
      <c r="K79" s="110">
        <f t="shared" si="11"/>
        <v>0.61165689335668771</v>
      </c>
      <c r="L79" s="127">
        <f>L21/$B$21</f>
        <v>0.30576713819368878</v>
      </c>
      <c r="M79" s="110">
        <f>M21/$C$21</f>
        <v>0.25490049797638809</v>
      </c>
      <c r="N79" s="115">
        <f>N21/$D$21</f>
        <v>0.22574671541003496</v>
      </c>
      <c r="O79" s="110">
        <f t="shared" si="17"/>
        <v>0.25731991090427186</v>
      </c>
      <c r="P79" s="110">
        <f t="shared" si="12"/>
        <v>0.22941893229761634</v>
      </c>
      <c r="Q79" s="128">
        <f>Q21/$B$21</f>
        <v>6.275843307943417E-2</v>
      </c>
      <c r="R79" s="111">
        <f>R21/$C$21</f>
        <v>5.4534942275770742E-2</v>
      </c>
      <c r="S79" s="110">
        <f>S21/$D$21</f>
        <v>6.7671333471687869E-2</v>
      </c>
      <c r="T79" s="110">
        <f t="shared" si="18"/>
        <v>7.2595597476450599E-2</v>
      </c>
      <c r="U79" s="110">
        <f t="shared" si="13"/>
        <v>4.3764120529027999E-2</v>
      </c>
      <c r="V79" s="128">
        <f>V21/$B$21</f>
        <v>1.5642002176278563E-2</v>
      </c>
      <c r="W79" s="110">
        <f>W21/$C$21</f>
        <v>1.1190480631143107E-2</v>
      </c>
      <c r="X79" s="110">
        <f>X21/$D$21</f>
        <v>1.6235372998515348E-2</v>
      </c>
      <c r="Y79" s="110">
        <f t="shared" si="19"/>
        <v>1.1871134726179958E-2</v>
      </c>
      <c r="Z79" s="110">
        <f t="shared" si="14"/>
        <v>1.2019902013048003E-2</v>
      </c>
    </row>
    <row r="80" spans="1:26">
      <c r="A80" s="83" t="s">
        <v>82</v>
      </c>
      <c r="B80" s="128">
        <f>B22/$B$22</f>
        <v>1</v>
      </c>
      <c r="C80" s="110">
        <f>C22/$C$22</f>
        <v>1</v>
      </c>
      <c r="D80" s="110">
        <f>D22/$D$22</f>
        <v>1</v>
      </c>
      <c r="E80" s="129">
        <f t="shared" si="15"/>
        <v>1</v>
      </c>
      <c r="F80" s="129">
        <f t="shared" si="10"/>
        <v>1</v>
      </c>
      <c r="G80" s="127">
        <f>G22/$B$22</f>
        <v>0.49354940767040462</v>
      </c>
      <c r="H80" s="110">
        <f>H22/$C$22</f>
        <v>0.446373974145792</v>
      </c>
      <c r="I80" s="110">
        <f>I22/$D$22</f>
        <v>0.48222572406672826</v>
      </c>
      <c r="J80" s="110">
        <f t="shared" si="16"/>
        <v>0.48627918233607625</v>
      </c>
      <c r="K80" s="110">
        <f t="shared" si="11"/>
        <v>0.48059647428157448</v>
      </c>
      <c r="L80" s="127">
        <f>L22/$B$22</f>
        <v>0.29839701901782262</v>
      </c>
      <c r="M80" s="110">
        <f>M22/$C$22</f>
        <v>0.31963739741457919</v>
      </c>
      <c r="N80" s="115">
        <f>N22/$D$22</f>
        <v>0.29093082649568003</v>
      </c>
      <c r="O80" s="110">
        <f t="shared" si="17"/>
        <v>0.30290985590348884</v>
      </c>
      <c r="P80" s="110">
        <f t="shared" si="12"/>
        <v>0.27707075585607344</v>
      </c>
      <c r="Q80" s="128">
        <f>Q22/$B$22</f>
        <v>9.1450768095053966E-2</v>
      </c>
      <c r="R80" s="111">
        <f>R22/$C$22</f>
        <v>0.10479804752454004</v>
      </c>
      <c r="S80" s="110">
        <f>S22/$D$22</f>
        <v>0.11404662283323372</v>
      </c>
      <c r="T80" s="110">
        <f t="shared" si="18"/>
        <v>0.10355773169006219</v>
      </c>
      <c r="U80" s="110">
        <f t="shared" si="13"/>
        <v>0.10217338807051436</v>
      </c>
      <c r="V80" s="128">
        <f>V22/$B$22</f>
        <v>2.2849509614370583E-2</v>
      </c>
      <c r="W80" s="110">
        <f>W22/$C$22</f>
        <v>1.9725902483505874E-2</v>
      </c>
      <c r="X80" s="110">
        <f>X22/$D$22</f>
        <v>2.0464054773678204E-2</v>
      </c>
      <c r="Y80" s="110">
        <f t="shared" si="19"/>
        <v>2.1391071229102283E-2</v>
      </c>
      <c r="Z80" s="110">
        <f t="shared" si="14"/>
        <v>2.0538517266360783E-2</v>
      </c>
    </row>
    <row r="81" spans="1:26">
      <c r="A81" s="83" t="s">
        <v>83</v>
      </c>
      <c r="B81" s="128">
        <f>B23/$B$23</f>
        <v>1</v>
      </c>
      <c r="C81" s="110">
        <f>C23/$C$23</f>
        <v>1</v>
      </c>
      <c r="D81" s="110">
        <f>D23/$D$23</f>
        <v>1</v>
      </c>
      <c r="E81" s="129">
        <f t="shared" si="15"/>
        <v>1</v>
      </c>
      <c r="F81" s="129">
        <f t="shared" si="10"/>
        <v>1</v>
      </c>
      <c r="G81" s="127">
        <f>G23/$B$23</f>
        <v>0.27034559643255296</v>
      </c>
      <c r="H81" s="110">
        <f>H23/$C$23</f>
        <v>0.35300771892467392</v>
      </c>
      <c r="I81" s="110">
        <f>I23/$D$23</f>
        <v>0.28558951965065504</v>
      </c>
      <c r="J81" s="110">
        <f t="shared" si="16"/>
        <v>0.30491919730065709</v>
      </c>
      <c r="K81" s="110">
        <f t="shared" si="11"/>
        <v>0.23435144783815945</v>
      </c>
      <c r="L81" s="127">
        <f>L23/$B$23</f>
        <v>0.21544035674470458</v>
      </c>
      <c r="M81" s="110">
        <f>M23/$C$23</f>
        <v>0.18658504125632153</v>
      </c>
      <c r="N81" s="115">
        <f>N23/$D$23</f>
        <v>0.18539102818578801</v>
      </c>
      <c r="O81" s="110">
        <f t="shared" si="17"/>
        <v>0.21585863967323743</v>
      </c>
      <c r="P81" s="110">
        <f t="shared" si="12"/>
        <v>0.27949226497421659</v>
      </c>
      <c r="Q81" s="128">
        <f>Q23/$B$23</f>
        <v>0.25250836120401338</v>
      </c>
      <c r="R81" s="111">
        <f>R23/$C$23</f>
        <v>0.19849614053766304</v>
      </c>
      <c r="S81" s="110">
        <f>S23/$D$23</f>
        <v>0.19730051607780866</v>
      </c>
      <c r="T81" s="110">
        <f t="shared" si="18"/>
        <v>0.15840880838217014</v>
      </c>
      <c r="U81" s="110">
        <f t="shared" si="13"/>
        <v>0.21134470448234827</v>
      </c>
      <c r="V81" s="128">
        <f>V23/$B$23</f>
        <v>7.1163136380527681E-2</v>
      </c>
      <c r="W81" s="110">
        <f>W23/$C$23</f>
        <v>5.5829118977907904E-2</v>
      </c>
      <c r="X81" s="110">
        <f>X23/$D$23</f>
        <v>7.2965462485113139E-2</v>
      </c>
      <c r="Y81" s="110">
        <f t="shared" si="19"/>
        <v>8.462084887231397E-2</v>
      </c>
      <c r="Z81" s="110">
        <f t="shared" si="14"/>
        <v>7.3859579531931771E-2</v>
      </c>
    </row>
    <row r="82" spans="1:26">
      <c r="A82" s="83" t="s">
        <v>84</v>
      </c>
      <c r="B82" s="128">
        <f>B24/$B$24</f>
        <v>1</v>
      </c>
      <c r="C82" s="110">
        <f>C24/$C$24</f>
        <v>1</v>
      </c>
      <c r="D82" s="110">
        <f>D24/$D$24</f>
        <v>1</v>
      </c>
      <c r="E82" s="129">
        <f t="shared" si="15"/>
        <v>1</v>
      </c>
      <c r="F82" s="129">
        <f t="shared" si="10"/>
        <v>1</v>
      </c>
      <c r="G82" s="127">
        <f>G24/$B$24</f>
        <v>0.12439198855507869</v>
      </c>
      <c r="H82" s="110">
        <f>H24/$C$24</f>
        <v>0.16777515554602015</v>
      </c>
      <c r="I82" s="110">
        <f>I24/$D$24</f>
        <v>0.14674638338760476</v>
      </c>
      <c r="J82" s="110">
        <f t="shared" si="16"/>
        <v>0.11590666463321642</v>
      </c>
      <c r="K82" s="110">
        <f t="shared" si="11"/>
        <v>0.16388756550738448</v>
      </c>
      <c r="L82" s="127">
        <f>L24/$B$24</f>
        <v>0.24513590844062946</v>
      </c>
      <c r="M82" s="110">
        <f>M24/$C$24</f>
        <v>0.17898519630980475</v>
      </c>
      <c r="N82" s="115">
        <f>N24/$D$24</f>
        <v>0.16142635989964235</v>
      </c>
      <c r="O82" s="110">
        <f t="shared" si="17"/>
        <v>0.19821056377408366</v>
      </c>
      <c r="P82" s="110">
        <f t="shared" si="12"/>
        <v>0.16801651580117516</v>
      </c>
      <c r="Q82" s="128">
        <f>Q24/$B$24</f>
        <v>0.23469241773962804</v>
      </c>
      <c r="R82" s="111">
        <f>R24/$C$24</f>
        <v>0.27086462132589573</v>
      </c>
      <c r="S82" s="110">
        <f>S24/$D$24</f>
        <v>0.29189131479207814</v>
      </c>
      <c r="T82" s="110">
        <f t="shared" si="18"/>
        <v>0.28214122312032941</v>
      </c>
      <c r="U82" s="110">
        <f t="shared" si="13"/>
        <v>0.27288126621142345</v>
      </c>
      <c r="V82" s="128">
        <f>V24/$B$24</f>
        <v>0.25550786838340489</v>
      </c>
      <c r="W82" s="110">
        <f>W24/$C$24</f>
        <v>0.24501180004290923</v>
      </c>
      <c r="X82" s="110">
        <f>X24/$D$24</f>
        <v>0.24961298243740992</v>
      </c>
      <c r="Y82" s="110">
        <f t="shared" si="19"/>
        <v>0.29327436327588835</v>
      </c>
      <c r="Z82" s="110">
        <f t="shared" si="14"/>
        <v>0.24816049970885606</v>
      </c>
    </row>
    <row r="83" spans="1:26">
      <c r="A83" s="83" t="s">
        <v>85</v>
      </c>
      <c r="B83" s="128">
        <f>B25/$B$25</f>
        <v>1</v>
      </c>
      <c r="C83" s="110">
        <f>C25/$C$25</f>
        <v>1</v>
      </c>
      <c r="D83" s="110">
        <f>D25/$D$25</f>
        <v>1</v>
      </c>
      <c r="E83" s="129">
        <f t="shared" si="15"/>
        <v>1</v>
      </c>
      <c r="F83" s="129">
        <f t="shared" si="10"/>
        <v>1</v>
      </c>
      <c r="G83" s="127">
        <f>G25/$B$25</f>
        <v>0.31905564924114671</v>
      </c>
      <c r="H83" s="110">
        <f>H25/$C$25</f>
        <v>0.36818019538476521</v>
      </c>
      <c r="I83" s="110">
        <f>I25/$D$25</f>
        <v>0.29324621360392639</v>
      </c>
      <c r="J83" s="110">
        <f t="shared" si="16"/>
        <v>0.23801714268032306</v>
      </c>
      <c r="K83" s="110">
        <f t="shared" si="11"/>
        <v>0.15714320703421589</v>
      </c>
      <c r="L83" s="127">
        <f>L25/$B$25</f>
        <v>0.21090500281056773</v>
      </c>
      <c r="M83" s="110">
        <f>M25/$C$25</f>
        <v>0.2270293077147772</v>
      </c>
      <c r="N83" s="115">
        <f>N25/$D$25</f>
        <v>0.29619704314835449</v>
      </c>
      <c r="O83" s="110">
        <f t="shared" si="17"/>
        <v>0.23603676083794906</v>
      </c>
      <c r="P83" s="110">
        <f t="shared" si="12"/>
        <v>0.32530799186852483</v>
      </c>
      <c r="Q83" s="128">
        <f>Q25/$B$25</f>
        <v>0.23434513771781901</v>
      </c>
      <c r="R83" s="111">
        <f>R25/$C$25</f>
        <v>0.13362110934406543</v>
      </c>
      <c r="S83" s="110">
        <f>S25/$D$25</f>
        <v>0.11225196471048748</v>
      </c>
      <c r="T83" s="110">
        <f t="shared" si="18"/>
        <v>0.1200297057276356</v>
      </c>
      <c r="U83" s="110">
        <f t="shared" si="13"/>
        <v>0.10196184084841657</v>
      </c>
      <c r="V83" s="128">
        <f>V25/$B$25</f>
        <v>0.10258572231590782</v>
      </c>
      <c r="W83" s="110">
        <f>W25/$C$25</f>
        <v>6.916361039888351E-2</v>
      </c>
      <c r="X83" s="110">
        <f>X25/$D$25</f>
        <v>8.6627924482852073E-2</v>
      </c>
      <c r="Y83" s="110">
        <f t="shared" si="19"/>
        <v>0.10938515332487546</v>
      </c>
      <c r="Z83" s="110">
        <f t="shared" si="14"/>
        <v>7.7763354478434452E-2</v>
      </c>
    </row>
    <row r="84" spans="1:26">
      <c r="A84" s="91" t="s">
        <v>86</v>
      </c>
      <c r="B84" s="128">
        <f>B26/$B$26</f>
        <v>1</v>
      </c>
      <c r="C84" s="110">
        <f>C26/$C$26</f>
        <v>1</v>
      </c>
      <c r="D84" s="110">
        <f>D26/$D$26</f>
        <v>1</v>
      </c>
      <c r="E84" s="129">
        <f t="shared" si="15"/>
        <v>1</v>
      </c>
      <c r="F84" s="129">
        <f t="shared" si="10"/>
        <v>1</v>
      </c>
      <c r="G84" s="127">
        <f>G26/$B$26</f>
        <v>0.39877243214461139</v>
      </c>
      <c r="H84" s="110">
        <f>H26/$C$26</f>
        <v>0.40261922255288146</v>
      </c>
      <c r="I84" s="110">
        <f>I26/$D$26</f>
        <v>0.40609814314852477</v>
      </c>
      <c r="J84" s="110">
        <f t="shared" si="16"/>
        <v>0.40556112049916204</v>
      </c>
      <c r="K84" s="110">
        <f t="shared" si="11"/>
        <v>0.39355447106154828</v>
      </c>
      <c r="L84" s="127">
        <f>L26/$B$26</f>
        <v>0.35457586168466559</v>
      </c>
      <c r="M84" s="110">
        <f>M26/$C$26</f>
        <v>0.34171472201984776</v>
      </c>
      <c r="N84" s="115">
        <f>N26/$D$26</f>
        <v>0.34196905095480384</v>
      </c>
      <c r="O84" s="110">
        <f t="shared" si="17"/>
        <v>0.35676880258670729</v>
      </c>
      <c r="P84" s="110">
        <f t="shared" si="12"/>
        <v>0.35541917180484756</v>
      </c>
      <c r="Q84" s="128">
        <f>Q26/$B$26</f>
        <v>9.9818245109059817E-2</v>
      </c>
      <c r="R84" s="111">
        <f>R26/$C$26</f>
        <v>0.10180943325553923</v>
      </c>
      <c r="S84" s="110">
        <f>S26/$D$26</f>
        <v>0.10141907707797262</v>
      </c>
      <c r="T84" s="110">
        <f t="shared" si="18"/>
        <v>9.5887283362462189E-2</v>
      </c>
      <c r="U84" s="110">
        <f t="shared" si="13"/>
        <v>8.9819065224558403E-2</v>
      </c>
      <c r="V84" s="128">
        <f>V26/$B$26</f>
        <v>6.4889660609546195E-3</v>
      </c>
      <c r="W84" s="110">
        <f>W26/$C$26</f>
        <v>6.6878748214645872E-3</v>
      </c>
      <c r="X84" s="110">
        <f>X26/$D$26</f>
        <v>7.3807679272426142E-3</v>
      </c>
      <c r="Y84" s="110">
        <f t="shared" si="19"/>
        <v>8.7785868830616877E-3</v>
      </c>
      <c r="Z84" s="110">
        <f t="shared" si="14"/>
        <v>8.427578509337133E-3</v>
      </c>
    </row>
    <row r="85" spans="1:26">
      <c r="A85" s="130" t="s">
        <v>25</v>
      </c>
      <c r="B85" s="131">
        <f>B27/$B$27</f>
        <v>1</v>
      </c>
      <c r="C85" s="132">
        <f>C27/$C$27</f>
        <v>1</v>
      </c>
      <c r="D85" s="132">
        <f>D27/$D$27</f>
        <v>1</v>
      </c>
      <c r="E85" s="133">
        <f t="shared" si="15"/>
        <v>1</v>
      </c>
      <c r="F85" s="133">
        <f t="shared" si="10"/>
        <v>1</v>
      </c>
      <c r="G85" s="134">
        <f>G27/$B$27</f>
        <v>0.35224428768533561</v>
      </c>
      <c r="H85" s="132">
        <f>H27/$C$27</f>
        <v>0.35432294878034598</v>
      </c>
      <c r="I85" s="132">
        <f>I27/$D$27</f>
        <v>0.35390385361477189</v>
      </c>
      <c r="J85" s="132">
        <f t="shared" si="16"/>
        <v>0.35727195239447601</v>
      </c>
      <c r="K85" s="132">
        <f t="shared" si="11"/>
        <v>0.35027768915383084</v>
      </c>
      <c r="L85" s="134">
        <f>L27/$B$27</f>
        <v>0.28933402856687396</v>
      </c>
      <c r="M85" s="132">
        <f>M27/$C$27</f>
        <v>0.28114095490141006</v>
      </c>
      <c r="N85" s="135">
        <f>N27/$D$27</f>
        <v>0.27943253597798279</v>
      </c>
      <c r="O85" s="132">
        <f t="shared" si="17"/>
        <v>0.28925310170743418</v>
      </c>
      <c r="P85" s="132">
        <f t="shared" si="12"/>
        <v>0.29453381656159949</v>
      </c>
      <c r="Q85" s="131">
        <f>Q27/$B$27</f>
        <v>0.17924598310236975</v>
      </c>
      <c r="R85" s="136">
        <f>R27/$C$27</f>
        <v>0.18096929873401513</v>
      </c>
      <c r="S85" s="132">
        <f>S27/$D$27</f>
        <v>0.1836311165601775</v>
      </c>
      <c r="T85" s="132">
        <f t="shared" si="18"/>
        <v>0.17350987571251739</v>
      </c>
      <c r="U85" s="132">
        <f t="shared" si="13"/>
        <v>0.16367197971358913</v>
      </c>
      <c r="V85" s="131">
        <f>V27/$B$27</f>
        <v>3.5614555300514439E-2</v>
      </c>
      <c r="W85" s="132">
        <f>W27/$C$27</f>
        <v>3.3530097983622491E-2</v>
      </c>
      <c r="X85" s="132">
        <f>X27/$D$27</f>
        <v>3.4793050823826097E-2</v>
      </c>
      <c r="Y85" s="132">
        <f t="shared" si="19"/>
        <v>3.7756170395366724E-2</v>
      </c>
      <c r="Z85" s="132">
        <f t="shared" si="14"/>
        <v>3.2791025582747886E-2</v>
      </c>
    </row>
    <row r="86" spans="1:26" s="137" customFormat="1" ht="12.75" customHeight="1">
      <c r="A86" s="317" t="s">
        <v>31</v>
      </c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9"/>
    </row>
    <row r="87" spans="1:26">
      <c r="A87" s="17" t="s">
        <v>28</v>
      </c>
    </row>
    <row r="89" spans="1:26" ht="34.5" customHeight="1">
      <c r="A89" s="320" t="s">
        <v>89</v>
      </c>
      <c r="B89" s="321"/>
      <c r="C89" s="321"/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/>
      <c r="X89" s="321"/>
      <c r="Y89" s="321"/>
      <c r="Z89" s="321"/>
    </row>
    <row r="90" spans="1:26" ht="12.75" customHeight="1">
      <c r="A90" s="75"/>
      <c r="B90" s="334" t="s">
        <v>18</v>
      </c>
      <c r="C90" s="335"/>
      <c r="D90" s="335"/>
      <c r="E90" s="335"/>
      <c r="F90" s="336"/>
      <c r="G90" s="334" t="s">
        <v>19</v>
      </c>
      <c r="H90" s="335"/>
      <c r="I90" s="335"/>
      <c r="J90" s="335"/>
      <c r="K90" s="336"/>
      <c r="L90" s="334" t="s">
        <v>20</v>
      </c>
      <c r="M90" s="335"/>
      <c r="N90" s="335"/>
      <c r="O90" s="335"/>
      <c r="P90" s="336"/>
      <c r="Q90" s="334" t="s">
        <v>21</v>
      </c>
      <c r="R90" s="335"/>
      <c r="S90" s="335"/>
      <c r="T90" s="335"/>
      <c r="U90" s="336"/>
      <c r="V90" s="334" t="s">
        <v>22</v>
      </c>
      <c r="W90" s="335"/>
      <c r="X90" s="335"/>
      <c r="Y90" s="335"/>
      <c r="Z90" s="336"/>
    </row>
    <row r="91" spans="1:26">
      <c r="A91" s="76"/>
      <c r="B91" s="77">
        <v>2005</v>
      </c>
      <c r="C91" s="77">
        <v>2006</v>
      </c>
      <c r="D91" s="77">
        <v>2007</v>
      </c>
      <c r="E91" s="78">
        <v>2008</v>
      </c>
      <c r="F91" s="77">
        <v>2009</v>
      </c>
      <c r="G91" s="78">
        <v>2005</v>
      </c>
      <c r="H91" s="78">
        <v>2006</v>
      </c>
      <c r="I91" s="78">
        <v>2007</v>
      </c>
      <c r="J91" s="78">
        <v>2008</v>
      </c>
      <c r="K91" s="138">
        <v>2009</v>
      </c>
      <c r="L91" s="78">
        <v>2005</v>
      </c>
      <c r="M91" s="78">
        <v>2006</v>
      </c>
      <c r="N91" s="78">
        <v>2007</v>
      </c>
      <c r="O91" s="123">
        <v>2008</v>
      </c>
      <c r="P91" s="138">
        <v>2009</v>
      </c>
      <c r="Q91" s="77">
        <v>2005</v>
      </c>
      <c r="R91" s="124">
        <v>2006</v>
      </c>
      <c r="S91" s="78">
        <v>2007</v>
      </c>
      <c r="T91" s="78">
        <v>2008</v>
      </c>
      <c r="U91" s="138">
        <v>2009</v>
      </c>
      <c r="V91" s="139">
        <v>2005</v>
      </c>
      <c r="W91" s="139">
        <v>2006</v>
      </c>
      <c r="X91" s="139">
        <v>2007</v>
      </c>
      <c r="Y91" s="139">
        <v>2008</v>
      </c>
      <c r="Z91" s="138">
        <v>2009</v>
      </c>
    </row>
    <row r="92" spans="1:26">
      <c r="A92" s="79" t="s">
        <v>65</v>
      </c>
      <c r="B92" s="140">
        <f>B5/$B$27</f>
        <v>0.28657122125781254</v>
      </c>
      <c r="C92" s="103">
        <f>C5/$C$27</f>
        <v>0.28688777663894766</v>
      </c>
      <c r="D92" s="103">
        <f>D5/$D$27</f>
        <v>0.29404631824298927</v>
      </c>
      <c r="E92" s="103">
        <f>E5/$E$27</f>
        <v>0.29488597359913704</v>
      </c>
      <c r="F92" s="103">
        <f t="shared" ref="F92:F114" si="20">F5/$F$27</f>
        <v>0.30803125548294291</v>
      </c>
      <c r="G92" s="140">
        <f>G5/$G$27</f>
        <v>0.19233401588863908</v>
      </c>
      <c r="H92" s="103">
        <f>H5/$H$27</f>
        <v>0.18968644297275733</v>
      </c>
      <c r="I92" s="103">
        <f>I5/$I$27</f>
        <v>0.18993117372932616</v>
      </c>
      <c r="J92" s="103">
        <f>J5/J$27</f>
        <v>0.19958218743389042</v>
      </c>
      <c r="K92" s="103">
        <f>K5/K$27</f>
        <v>0.22253856962058324</v>
      </c>
      <c r="L92" s="140">
        <f>L5/$L$27</f>
        <v>0.12570040507806404</v>
      </c>
      <c r="M92" s="103">
        <f>M5/$M$27</f>
        <v>0.13324280604997185</v>
      </c>
      <c r="N92" s="103">
        <f>N5/$N$27</f>
        <v>0.13605511354083619</v>
      </c>
      <c r="O92" s="103">
        <f>O5/O$27</f>
        <v>0.13030254333946076</v>
      </c>
      <c r="P92" s="103">
        <f>P5/P$27</f>
        <v>0.16498906318400175</v>
      </c>
      <c r="Q92" s="140">
        <f>Q5/$Q$27</f>
        <v>0.60270680842161983</v>
      </c>
      <c r="R92" s="103">
        <f>R5/$R$27</f>
        <v>0.59881840833845257</v>
      </c>
      <c r="S92" s="103">
        <f>S5/$S$27</f>
        <v>0.61010327549726673</v>
      </c>
      <c r="T92" s="103">
        <f>T5/T$27</f>
        <v>0.61033071936280248</v>
      </c>
      <c r="U92" s="103">
        <f>U5/U$27</f>
        <v>0.62026495979401242</v>
      </c>
      <c r="V92" s="140">
        <f>V5/$V$27</f>
        <v>0.87001339499809827</v>
      </c>
      <c r="W92" s="103">
        <f>W5/$W$27</f>
        <v>0.8577634552149388</v>
      </c>
      <c r="X92" s="103">
        <f>X5/$X$27</f>
        <v>0.85024365012386682</v>
      </c>
      <c r="Y92" s="103">
        <f>Y5/Y$27</f>
        <v>0.83605581078781688</v>
      </c>
      <c r="Z92" s="103">
        <f>Z5/Z$27</f>
        <v>0.82215801986098602</v>
      </c>
    </row>
    <row r="93" spans="1:26">
      <c r="A93" s="83" t="s">
        <v>66</v>
      </c>
      <c r="B93" s="141">
        <f t="shared" ref="B93:B114" si="21">B6/$B$27</f>
        <v>2.7546600410072616E-2</v>
      </c>
      <c r="C93" s="110">
        <f t="shared" ref="C93:C114" si="22">C6/$C$27</f>
        <v>2.7597622680408211E-2</v>
      </c>
      <c r="D93" s="110">
        <f t="shared" ref="D93:D114" si="23">D6/$D$27</f>
        <v>2.8022931038663448E-2</v>
      </c>
      <c r="E93" s="110">
        <f t="shared" ref="E93:E114" si="24">E6/$E$27</f>
        <v>2.9963001152423122E-2</v>
      </c>
      <c r="F93" s="110">
        <f t="shared" si="20"/>
        <v>3.0037499612343987E-2</v>
      </c>
      <c r="G93" s="141">
        <f t="shared" ref="G93:G114" si="25">G6/$G$27</f>
        <v>3.7084266412817028E-2</v>
      </c>
      <c r="H93" s="110">
        <f t="shared" ref="H93:H114" si="26">H6/$H$27</f>
        <v>3.6417784023042125E-2</v>
      </c>
      <c r="I93" s="110">
        <f t="shared" ref="I93:I114" si="27">I6/$I$27</f>
        <v>3.5736346886973538E-2</v>
      </c>
      <c r="J93" s="110">
        <f t="shared" ref="J93:K108" si="28">J6/J$27</f>
        <v>3.9416649037444469E-2</v>
      </c>
      <c r="K93" s="110">
        <f t="shared" si="28"/>
        <v>3.5894413143233814E-2</v>
      </c>
      <c r="L93" s="141">
        <f t="shared" ref="L93:L114" si="29">L6/$L$27</f>
        <v>4.230249899917899E-2</v>
      </c>
      <c r="M93" s="110">
        <f t="shared" ref="M93:M113" si="30">M6/$M$27</f>
        <v>4.3239067068710467E-2</v>
      </c>
      <c r="N93" s="110">
        <f t="shared" ref="N93:N114" si="31">N6/$N$27</f>
        <v>4.665153511983209E-2</v>
      </c>
      <c r="O93" s="110">
        <f t="shared" ref="O93:P108" si="32">O6/O$27</f>
        <v>4.6959084727029005E-2</v>
      </c>
      <c r="P93" s="110">
        <f t="shared" si="32"/>
        <v>4.9329259101933434E-2</v>
      </c>
      <c r="Q93" s="141">
        <f t="shared" ref="Q93:Q114" si="33">Q6/$Q$27</f>
        <v>3.5891442897338643E-3</v>
      </c>
      <c r="R93" s="110">
        <f t="shared" ref="R93:R114" si="34">R6/$R$27</f>
        <v>4.3904199435155396E-3</v>
      </c>
      <c r="S93" s="110">
        <f t="shared" ref="S93:S113" si="35">S6/$S$27</f>
        <v>3.7901725797416619E-3</v>
      </c>
      <c r="T93" s="110">
        <f t="shared" ref="T93:U108" si="36">T6/T$27</f>
        <v>3.7635948429167424E-3</v>
      </c>
      <c r="U93" s="110">
        <f t="shared" si="36"/>
        <v>4.1062538609687848E-3</v>
      </c>
      <c r="V93" s="141">
        <f t="shared" ref="V93:V114" si="37">V6/$V$27</f>
        <v>4.0625981886434669E-3</v>
      </c>
      <c r="W93" s="110">
        <f t="shared" ref="W93:W114" si="38">W6/$W$27</f>
        <v>4.3660715751232407E-3</v>
      </c>
      <c r="X93" s="110">
        <f t="shared" ref="X93:X114" si="39">X6/$X$27</f>
        <v>3.1524786976288351E-3</v>
      </c>
      <c r="Y93" s="110">
        <f t="shared" ref="Y93:Z108" si="40">Y6/Y$27</f>
        <v>3.0577825821497561E-3</v>
      </c>
      <c r="Z93" s="110">
        <f t="shared" si="40"/>
        <v>4.3660484670246741E-3</v>
      </c>
    </row>
    <row r="94" spans="1:26">
      <c r="A94" s="83" t="s">
        <v>67</v>
      </c>
      <c r="B94" s="141">
        <f t="shared" si="21"/>
        <v>2.1000908567627822E-2</v>
      </c>
      <c r="C94" s="110">
        <f t="shared" si="22"/>
        <v>2.1458580267557609E-2</v>
      </c>
      <c r="D94" s="110">
        <f t="shared" si="23"/>
        <v>2.1748948242625573E-2</v>
      </c>
      <c r="E94" s="110">
        <f t="shared" si="24"/>
        <v>2.0403123238605627E-2</v>
      </c>
      <c r="F94" s="110">
        <f t="shared" si="20"/>
        <v>2.537033363057168E-2</v>
      </c>
      <c r="G94" s="141">
        <f t="shared" si="25"/>
        <v>3.3962606967414578E-2</v>
      </c>
      <c r="H94" s="110">
        <f t="shared" si="26"/>
        <v>3.4143290502992876E-2</v>
      </c>
      <c r="I94" s="110">
        <f t="shared" si="27"/>
        <v>3.4774449170369912E-2</v>
      </c>
      <c r="J94" s="110">
        <f t="shared" si="28"/>
        <v>3.0854664692193782E-2</v>
      </c>
      <c r="K94" s="110">
        <f t="shared" si="28"/>
        <v>3.6986569688501912E-2</v>
      </c>
      <c r="L94" s="141">
        <f t="shared" si="29"/>
        <v>2.6180120641339677E-2</v>
      </c>
      <c r="M94" s="110">
        <f t="shared" si="30"/>
        <v>2.7869439733560066E-2</v>
      </c>
      <c r="N94" s="110">
        <f t="shared" si="31"/>
        <v>2.8482153994674131E-2</v>
      </c>
      <c r="O94" s="110">
        <f t="shared" si="32"/>
        <v>2.5605197730369698E-2</v>
      </c>
      <c r="P94" s="110">
        <f t="shared" si="32"/>
        <v>3.3307346525784993E-2</v>
      </c>
      <c r="Q94" s="141">
        <f t="shared" si="33"/>
        <v>2.412842499323681E-3</v>
      </c>
      <c r="R94" s="110">
        <f t="shared" si="34"/>
        <v>2.262622330622647E-3</v>
      </c>
      <c r="S94" s="110">
        <f t="shared" si="35"/>
        <v>1.9518254003460054E-3</v>
      </c>
      <c r="T94" s="110">
        <f t="shared" si="36"/>
        <v>2.1965193281721844E-3</v>
      </c>
      <c r="U94" s="110">
        <f t="shared" si="36"/>
        <v>2.1193149668021576E-3</v>
      </c>
      <c r="V94" s="141">
        <f t="shared" si="37"/>
        <v>2.2104503034545866E-3</v>
      </c>
      <c r="W94" s="110">
        <f t="shared" si="38"/>
        <v>2.861472974673502E-3</v>
      </c>
      <c r="X94" s="110">
        <f t="shared" si="39"/>
        <v>2.384776631366891E-3</v>
      </c>
      <c r="Y94" s="110">
        <f t="shared" si="40"/>
        <v>2.687445575473681E-3</v>
      </c>
      <c r="Z94" s="110">
        <f t="shared" si="40"/>
        <v>3.7182667953592919E-3</v>
      </c>
    </row>
    <row r="95" spans="1:26">
      <c r="A95" s="83" t="s">
        <v>68</v>
      </c>
      <c r="B95" s="141">
        <f t="shared" si="21"/>
        <v>0.12936899703400179</v>
      </c>
      <c r="C95" s="110">
        <f t="shared" si="22"/>
        <v>0.12740622706274962</v>
      </c>
      <c r="D95" s="110">
        <f t="shared" si="23"/>
        <v>0.12313100895963919</v>
      </c>
      <c r="E95" s="110">
        <f t="shared" si="24"/>
        <v>0.11805166234059233</v>
      </c>
      <c r="F95" s="110">
        <f t="shared" si="20"/>
        <v>0.11118526728722783</v>
      </c>
      <c r="G95" s="141">
        <f t="shared" si="25"/>
        <v>0.14784660674893743</v>
      </c>
      <c r="H95" s="110">
        <f t="shared" si="26"/>
        <v>0.14427527118662498</v>
      </c>
      <c r="I95" s="110">
        <f t="shared" si="27"/>
        <v>0.14135239500220001</v>
      </c>
      <c r="J95" s="110">
        <f t="shared" si="28"/>
        <v>0.14241379310344829</v>
      </c>
      <c r="K95" s="110">
        <f t="shared" si="28"/>
        <v>0.13283679930819978</v>
      </c>
      <c r="L95" s="141">
        <f t="shared" si="29"/>
        <v>7.347383277129034E-2</v>
      </c>
      <c r="M95" s="110">
        <f t="shared" si="30"/>
        <v>6.719138559598252E-2</v>
      </c>
      <c r="N95" s="110">
        <f t="shared" si="31"/>
        <v>6.2037308211711495E-2</v>
      </c>
      <c r="O95" s="110">
        <f t="shared" si="32"/>
        <v>5.9192381609357587E-2</v>
      </c>
      <c r="P95" s="110">
        <f t="shared" si="32"/>
        <v>5.6604603631470046E-2</v>
      </c>
      <c r="Q95" s="141">
        <f t="shared" si="33"/>
        <v>0.17457019531647885</v>
      </c>
      <c r="R95" s="110">
        <f t="shared" si="34"/>
        <v>0.18036100585321743</v>
      </c>
      <c r="S95" s="110">
        <f t="shared" si="35"/>
        <v>0.17262513295005205</v>
      </c>
      <c r="T95" s="110">
        <f t="shared" si="36"/>
        <v>0.17782441131212898</v>
      </c>
      <c r="U95" s="110">
        <f t="shared" si="36"/>
        <v>0.18309557552444286</v>
      </c>
      <c r="V95" s="141">
        <f t="shared" si="37"/>
        <v>1.961292314137511E-2</v>
      </c>
      <c r="W95" s="110">
        <f t="shared" si="38"/>
        <v>2.0528196177772427E-2</v>
      </c>
      <c r="X95" s="110">
        <f t="shared" si="39"/>
        <v>1.9824136335175456E-2</v>
      </c>
      <c r="Y95" s="110">
        <f t="shared" si="40"/>
        <v>2.1364441641894123E-2</v>
      </c>
      <c r="Z95" s="110">
        <f t="shared" si="40"/>
        <v>2.3449696514286824E-2</v>
      </c>
    </row>
    <row r="96" spans="1:26">
      <c r="A96" s="83" t="s">
        <v>69</v>
      </c>
      <c r="B96" s="141">
        <f t="shared" si="21"/>
        <v>2.1369204347617816E-2</v>
      </c>
      <c r="C96" s="110">
        <f t="shared" si="22"/>
        <v>1.9472527399953001E-2</v>
      </c>
      <c r="D96" s="110">
        <f t="shared" si="23"/>
        <v>1.9879578327129884E-2</v>
      </c>
      <c r="E96" s="110">
        <f t="shared" si="24"/>
        <v>2.0407280200184154E-2</v>
      </c>
      <c r="F96" s="110">
        <f t="shared" si="20"/>
        <v>2.1139041697342827E-2</v>
      </c>
      <c r="G96" s="141">
        <f t="shared" si="25"/>
        <v>2.0126649864733663E-2</v>
      </c>
      <c r="H96" s="110">
        <f t="shared" si="26"/>
        <v>1.973367767429025E-2</v>
      </c>
      <c r="I96" s="110">
        <f t="shared" si="27"/>
        <v>2.1818002742773457E-2</v>
      </c>
      <c r="J96" s="110">
        <f t="shared" si="28"/>
        <v>2.4365348000846204E-2</v>
      </c>
      <c r="K96" s="110">
        <f t="shared" si="28"/>
        <v>2.4564122809092127E-2</v>
      </c>
      <c r="L96" s="141">
        <f t="shared" si="29"/>
        <v>2.3693334871318167E-2</v>
      </c>
      <c r="M96" s="110">
        <f t="shared" si="30"/>
        <v>1.807565792693391E-2</v>
      </c>
      <c r="N96" s="110">
        <f t="shared" si="31"/>
        <v>1.5518648682362256E-2</v>
      </c>
      <c r="O96" s="110">
        <f t="shared" si="32"/>
        <v>1.2847346066361733E-2</v>
      </c>
      <c r="P96" s="110">
        <f t="shared" si="32"/>
        <v>1.5723340744742E-2</v>
      </c>
      <c r="Q96" s="141">
        <f t="shared" si="33"/>
        <v>1.3866999039463063E-2</v>
      </c>
      <c r="R96" s="110">
        <f t="shared" si="34"/>
        <v>1.4400901805029266E-2</v>
      </c>
      <c r="S96" s="110">
        <f t="shared" si="35"/>
        <v>1.3655556461088833E-2</v>
      </c>
      <c r="T96" s="110">
        <f t="shared" si="36"/>
        <v>1.2814299917998064E-2</v>
      </c>
      <c r="U96" s="110">
        <f t="shared" si="36"/>
        <v>1.4073393447643965E-2</v>
      </c>
      <c r="V96" s="141">
        <f t="shared" si="37"/>
        <v>1.101917744789456E-2</v>
      </c>
      <c r="W96" s="110">
        <f t="shared" si="38"/>
        <v>1.1626443730747976E-2</v>
      </c>
      <c r="X96" s="110">
        <f t="shared" si="39"/>
        <v>1.2070889935480358E-2</v>
      </c>
      <c r="Y96" s="110">
        <f t="shared" si="40"/>
        <v>1.4668348196859141E-2</v>
      </c>
      <c r="Z96" s="110">
        <f t="shared" si="40"/>
        <v>1.6382398476417509E-2</v>
      </c>
    </row>
    <row r="97" spans="1:26">
      <c r="A97" s="83" t="s">
        <v>70</v>
      </c>
      <c r="B97" s="141">
        <f t="shared" si="21"/>
        <v>0.36020956736632392</v>
      </c>
      <c r="C97" s="110">
        <f t="shared" si="22"/>
        <v>0.34671922448176146</v>
      </c>
      <c r="D97" s="110">
        <f t="shared" si="23"/>
        <v>0.32862530461560846</v>
      </c>
      <c r="E97" s="110">
        <f t="shared" si="24"/>
        <v>0.31542476494744182</v>
      </c>
      <c r="F97" s="110">
        <f t="shared" si="20"/>
        <v>0.30384010984365883</v>
      </c>
      <c r="G97" s="141">
        <f t="shared" si="25"/>
        <v>0.39901841338774452</v>
      </c>
      <c r="H97" s="110">
        <f t="shared" si="26"/>
        <v>0.39168300612140605</v>
      </c>
      <c r="I97" s="110">
        <f t="shared" si="27"/>
        <v>0.37700395357625754</v>
      </c>
      <c r="J97" s="110">
        <f t="shared" si="28"/>
        <v>0.35501375079331499</v>
      </c>
      <c r="K97" s="110">
        <f t="shared" si="28"/>
        <v>0.3304334484918719</v>
      </c>
      <c r="L97" s="141">
        <f t="shared" si="29"/>
        <v>0.50642493163883595</v>
      </c>
      <c r="M97" s="110">
        <f t="shared" si="30"/>
        <v>0.47979155668863294</v>
      </c>
      <c r="N97" s="110">
        <f t="shared" si="31"/>
        <v>0.45604190733419026</v>
      </c>
      <c r="O97" s="110">
        <f t="shared" si="32"/>
        <v>0.45042598029032765</v>
      </c>
      <c r="P97" s="110">
        <f t="shared" si="32"/>
        <v>0.41789671289722136</v>
      </c>
      <c r="Q97" s="141">
        <f t="shared" si="33"/>
        <v>9.3991332167253902E-2</v>
      </c>
      <c r="R97" s="110">
        <f t="shared" si="34"/>
        <v>8.4638497424138287E-2</v>
      </c>
      <c r="S97" s="110">
        <f t="shared" si="35"/>
        <v>7.52917679803662E-2</v>
      </c>
      <c r="T97" s="110">
        <f t="shared" si="36"/>
        <v>6.4573530036340032E-2</v>
      </c>
      <c r="U97" s="110">
        <f t="shared" si="36"/>
        <v>5.664268323703623E-2</v>
      </c>
      <c r="V97" s="141">
        <f t="shared" si="37"/>
        <v>1.6426787791258522E-2</v>
      </c>
      <c r="W97" s="110">
        <f t="shared" si="38"/>
        <v>1.6763964042829083E-2</v>
      </c>
      <c r="X97" s="110">
        <f t="shared" si="39"/>
        <v>1.7243350665614027E-2</v>
      </c>
      <c r="Y97" s="110">
        <f t="shared" si="40"/>
        <v>1.7330771001611466E-2</v>
      </c>
      <c r="Z97" s="110">
        <f t="shared" si="40"/>
        <v>1.7554883302131851E-2</v>
      </c>
    </row>
    <row r="98" spans="1:26">
      <c r="A98" s="83" t="s">
        <v>71</v>
      </c>
      <c r="B98" s="141">
        <f t="shared" si="21"/>
        <v>7.6601988483100403E-3</v>
      </c>
      <c r="C98" s="110">
        <f t="shared" si="22"/>
        <v>1.0416229056874383E-2</v>
      </c>
      <c r="D98" s="110">
        <f t="shared" si="23"/>
        <v>1.1864095973618167E-2</v>
      </c>
      <c r="E98" s="110">
        <f t="shared" si="24"/>
        <v>1.5534943324552696E-2</v>
      </c>
      <c r="F98" s="110">
        <f t="shared" si="20"/>
        <v>1.6298333270317104E-2</v>
      </c>
      <c r="G98" s="141">
        <f t="shared" si="25"/>
        <v>8.4280903648233964E-3</v>
      </c>
      <c r="H98" s="110">
        <f t="shared" si="26"/>
        <v>7.9185303654981127E-3</v>
      </c>
      <c r="I98" s="110">
        <f t="shared" si="27"/>
        <v>9.6270063623351467E-3</v>
      </c>
      <c r="J98" s="110">
        <f t="shared" si="28"/>
        <v>1.7504231013327692E-2</v>
      </c>
      <c r="K98" s="110">
        <f t="shared" si="28"/>
        <v>1.9563610386948458E-2</v>
      </c>
      <c r="L98" s="141">
        <f t="shared" si="29"/>
        <v>1.3403537817463817E-2</v>
      </c>
      <c r="M98" s="110">
        <f t="shared" si="30"/>
        <v>2.1943839587915979E-2</v>
      </c>
      <c r="N98" s="110">
        <f t="shared" si="31"/>
        <v>2.34898282379612E-2</v>
      </c>
      <c r="O98" s="110">
        <f t="shared" si="32"/>
        <v>2.6667372169984493E-2</v>
      </c>
      <c r="P98" s="110">
        <f t="shared" si="32"/>
        <v>2.5884158456542294E-2</v>
      </c>
      <c r="Q98" s="141">
        <f t="shared" si="33"/>
        <v>9.3753662252431735E-4</v>
      </c>
      <c r="R98" s="110">
        <f t="shared" si="34"/>
        <v>1.2985749128707933E-3</v>
      </c>
      <c r="S98" s="110">
        <f t="shared" si="35"/>
        <v>3.8551646517404978E-3</v>
      </c>
      <c r="T98" s="110">
        <f t="shared" si="36"/>
        <v>2.4023409211441937E-3</v>
      </c>
      <c r="U98" s="110">
        <f t="shared" si="36"/>
        <v>2.0414466887812574E-3</v>
      </c>
      <c r="V98" s="141">
        <f t="shared" si="37"/>
        <v>1.372573879202474E-3</v>
      </c>
      <c r="W98" s="110">
        <f t="shared" si="38"/>
        <v>1.9094724056616678E-3</v>
      </c>
      <c r="X98" s="110">
        <f t="shared" si="39"/>
        <v>3.7677292897394712E-3</v>
      </c>
      <c r="Y98" s="110">
        <f t="shared" si="40"/>
        <v>2.0518671991512278E-3</v>
      </c>
      <c r="Z98" s="110">
        <f t="shared" si="40"/>
        <v>2.4486147188951435E-3</v>
      </c>
    </row>
    <row r="99" spans="1:26">
      <c r="A99" s="83" t="s">
        <v>72</v>
      </c>
      <c r="B99" s="141">
        <f t="shared" si="21"/>
        <v>2.1594383057451785E-2</v>
      </c>
      <c r="C99" s="110">
        <f t="shared" si="22"/>
        <v>2.2693396621875604E-2</v>
      </c>
      <c r="D99" s="110">
        <f t="shared" si="23"/>
        <v>2.165214564566385E-2</v>
      </c>
      <c r="E99" s="110">
        <f t="shared" si="24"/>
        <v>1.8044425448389717E-2</v>
      </c>
      <c r="F99" s="110">
        <f t="shared" si="20"/>
        <v>1.8119785495590068E-2</v>
      </c>
      <c r="G99" s="141">
        <f t="shared" si="25"/>
        <v>2.8539692058690096E-2</v>
      </c>
      <c r="H99" s="110">
        <f t="shared" si="26"/>
        <v>3.1252151915249875E-2</v>
      </c>
      <c r="I99" s="110">
        <f t="shared" si="27"/>
        <v>2.9103695464360538E-2</v>
      </c>
      <c r="J99" s="110">
        <f t="shared" si="28"/>
        <v>2.1564946054580071E-2</v>
      </c>
      <c r="K99" s="110">
        <f t="shared" si="28"/>
        <v>2.3971653655995552E-2</v>
      </c>
      <c r="L99" s="141">
        <f t="shared" si="29"/>
        <v>2.8286933687974542E-2</v>
      </c>
      <c r="M99" s="110">
        <f t="shared" si="30"/>
        <v>2.816568711447873E-2</v>
      </c>
      <c r="N99" s="110">
        <f t="shared" si="31"/>
        <v>2.6701214320192207E-2</v>
      </c>
      <c r="O99" s="110">
        <f t="shared" si="32"/>
        <v>2.4088365597045247E-2</v>
      </c>
      <c r="P99" s="110">
        <f t="shared" si="32"/>
        <v>2.1618331445022756E-2</v>
      </c>
      <c r="Q99" s="141">
        <f t="shared" si="33"/>
        <v>4.9571153662909583E-3</v>
      </c>
      <c r="R99" s="110">
        <f t="shared" si="34"/>
        <v>6.2810071507786377E-3</v>
      </c>
      <c r="S99" s="110">
        <f t="shared" si="35"/>
        <v>7.4658353183425161E-3</v>
      </c>
      <c r="T99" s="110">
        <f t="shared" si="36"/>
        <v>6.7039033139454475E-3</v>
      </c>
      <c r="U99" s="110">
        <f t="shared" si="36"/>
        <v>6.3047349104255242E-3</v>
      </c>
      <c r="V99" s="141">
        <f t="shared" si="37"/>
        <v>1.0148226954264074E-2</v>
      </c>
      <c r="W99" s="110">
        <f t="shared" si="38"/>
        <v>1.4039272759105556E-2</v>
      </c>
      <c r="X99" s="110">
        <f t="shared" si="39"/>
        <v>1.4499224130890481E-2</v>
      </c>
      <c r="Y99" s="110">
        <f t="shared" si="40"/>
        <v>1.5644236254992044E-2</v>
      </c>
      <c r="Z99" s="110">
        <f t="shared" si="40"/>
        <v>1.7269859366599083E-2</v>
      </c>
    </row>
    <row r="100" spans="1:26">
      <c r="A100" s="83" t="s">
        <v>73</v>
      </c>
      <c r="B100" s="141">
        <f t="shared" si="21"/>
        <v>7.715914382617696E-2</v>
      </c>
      <c r="C100" s="110">
        <f t="shared" si="22"/>
        <v>7.8643730990918564E-2</v>
      </c>
      <c r="D100" s="110">
        <f t="shared" si="23"/>
        <v>8.415555552187777E-2</v>
      </c>
      <c r="E100" s="110">
        <f t="shared" si="24"/>
        <v>9.0749305551225387E-2</v>
      </c>
      <c r="F100" s="110">
        <f t="shared" si="20"/>
        <v>8.949373611607335E-2</v>
      </c>
      <c r="G100" s="141">
        <f t="shared" si="25"/>
        <v>6.8436294404644202E-2</v>
      </c>
      <c r="H100" s="110">
        <f t="shared" si="26"/>
        <v>6.4640557020511857E-2</v>
      </c>
      <c r="I100" s="110">
        <f t="shared" si="27"/>
        <v>6.8310796271455351E-2</v>
      </c>
      <c r="J100" s="110">
        <f t="shared" si="28"/>
        <v>6.6916120160778511E-2</v>
      </c>
      <c r="K100" s="110">
        <f t="shared" si="28"/>
        <v>7.3683272176205294E-2</v>
      </c>
      <c r="L100" s="141">
        <f t="shared" si="29"/>
        <v>0.11375840520019813</v>
      </c>
      <c r="M100" s="110">
        <f t="shared" si="30"/>
        <v>0.12424314993184353</v>
      </c>
      <c r="N100" s="110">
        <f t="shared" si="31"/>
        <v>0.14234907773493219</v>
      </c>
      <c r="O100" s="110">
        <f t="shared" si="32"/>
        <v>0.15255398733490896</v>
      </c>
      <c r="P100" s="110">
        <f t="shared" si="32"/>
        <v>0.14622014552131435</v>
      </c>
      <c r="Q100" s="141">
        <f t="shared" si="33"/>
        <v>7.5882418012093777E-2</v>
      </c>
      <c r="R100" s="110">
        <f t="shared" si="34"/>
        <v>7.5702558425733882E-2</v>
      </c>
      <c r="S100" s="110">
        <f t="shared" si="35"/>
        <v>7.443758646266721E-2</v>
      </c>
      <c r="T100" s="110">
        <f t="shared" si="36"/>
        <v>7.7723242920662849E-2</v>
      </c>
      <c r="U100" s="110">
        <f t="shared" si="36"/>
        <v>6.9513011789257298E-2</v>
      </c>
      <c r="V100" s="141">
        <f t="shared" si="37"/>
        <v>1.4056479485808468E-2</v>
      </c>
      <c r="W100" s="110">
        <f t="shared" si="38"/>
        <v>1.1577202322005986E-2</v>
      </c>
      <c r="X100" s="110">
        <f t="shared" si="39"/>
        <v>8.8748536738082924E-3</v>
      </c>
      <c r="Y100" s="110">
        <f t="shared" si="40"/>
        <v>1.0109199371427999E-2</v>
      </c>
      <c r="Z100" s="110">
        <f t="shared" si="40"/>
        <v>9.9564042934969198E-3</v>
      </c>
    </row>
    <row r="101" spans="1:26">
      <c r="A101" s="86" t="s">
        <v>74</v>
      </c>
      <c r="B101" s="141">
        <f t="shared" si="21"/>
        <v>2.3329456673417449E-2</v>
      </c>
      <c r="C101" s="110">
        <f t="shared" si="22"/>
        <v>2.3726965978617186E-2</v>
      </c>
      <c r="D101" s="110">
        <f t="shared" si="23"/>
        <v>2.605259089972236E-2</v>
      </c>
      <c r="E101" s="110">
        <f t="shared" si="24"/>
        <v>2.6600586093792011E-2</v>
      </c>
      <c r="F101" s="110">
        <f t="shared" si="20"/>
        <v>2.7239154234414423E-2</v>
      </c>
      <c r="G101" s="141">
        <f t="shared" si="25"/>
        <v>2.5313810096542377E-2</v>
      </c>
      <c r="H101" s="110">
        <f t="shared" si="26"/>
        <v>2.2208024255741504E-2</v>
      </c>
      <c r="I101" s="110">
        <f t="shared" si="27"/>
        <v>2.1533233914040495E-2</v>
      </c>
      <c r="J101" s="110">
        <f t="shared" si="28"/>
        <v>1.9419293420774274E-2</v>
      </c>
      <c r="K101" s="110">
        <f t="shared" si="28"/>
        <v>2.5472535082724339E-2</v>
      </c>
      <c r="L101" s="141">
        <f t="shared" si="29"/>
        <v>3.2455777281702278E-2</v>
      </c>
      <c r="M101" s="110">
        <f t="shared" si="30"/>
        <v>3.9096823954015099E-2</v>
      </c>
      <c r="N101" s="110">
        <f t="shared" si="31"/>
        <v>4.5606834686494957E-2</v>
      </c>
      <c r="O101" s="110">
        <f t="shared" si="32"/>
        <v>4.7628006391337463E-2</v>
      </c>
      <c r="P101" s="110">
        <f t="shared" si="32"/>
        <v>4.440931457571428E-2</v>
      </c>
      <c r="Q101" s="141">
        <f t="shared" si="33"/>
        <v>1.6784753201150891E-2</v>
      </c>
      <c r="R101" s="110">
        <f t="shared" si="34"/>
        <v>1.5723805990272347E-2</v>
      </c>
      <c r="S101" s="110">
        <f t="shared" si="35"/>
        <v>1.8953957759279681E-2</v>
      </c>
      <c r="T101" s="110">
        <f t="shared" si="36"/>
        <v>1.8212488470179283E-2</v>
      </c>
      <c r="U101" s="110">
        <f t="shared" si="36"/>
        <v>1.4020183457663017E-2</v>
      </c>
      <c r="V101" s="141">
        <f t="shared" si="37"/>
        <v>9.2938134953227756E-3</v>
      </c>
      <c r="W101" s="110">
        <f t="shared" si="38"/>
        <v>5.6737045406050129E-3</v>
      </c>
      <c r="X101" s="110">
        <f t="shared" si="39"/>
        <v>2.5372281055181991E-3</v>
      </c>
      <c r="Y101" s="110">
        <f t="shared" si="40"/>
        <v>2.9977279324185009E-3</v>
      </c>
      <c r="Z101" s="110">
        <f t="shared" si="40"/>
        <v>2.3644031015786441E-3</v>
      </c>
    </row>
    <row r="102" spans="1:26">
      <c r="A102" s="86" t="s">
        <v>75</v>
      </c>
      <c r="B102" s="141">
        <f t="shared" si="21"/>
        <v>1.3010499963484533E-2</v>
      </c>
      <c r="C102" s="110">
        <f t="shared" si="22"/>
        <v>1.3207453366924643E-2</v>
      </c>
      <c r="D102" s="110">
        <f t="shared" si="23"/>
        <v>1.4882215298068647E-2</v>
      </c>
      <c r="E102" s="110">
        <f t="shared" si="24"/>
        <v>1.8287418747934509E-2</v>
      </c>
      <c r="F102" s="110">
        <f t="shared" si="20"/>
        <v>1.7123137817341583E-2</v>
      </c>
      <c r="G102" s="141">
        <f t="shared" si="25"/>
        <v>1.1417102970731865E-2</v>
      </c>
      <c r="H102" s="110">
        <f t="shared" si="26"/>
        <v>1.0350938869297652E-2</v>
      </c>
      <c r="I102" s="110">
        <f t="shared" si="27"/>
        <v>1.2506811434860201E-2</v>
      </c>
      <c r="J102" s="110">
        <f t="shared" si="28"/>
        <v>1.3162153585783796E-2</v>
      </c>
      <c r="K102" s="110">
        <f t="shared" si="28"/>
        <v>1.368379369460004E-2</v>
      </c>
      <c r="L102" s="141">
        <f t="shared" si="29"/>
        <v>2.3166122717619201E-2</v>
      </c>
      <c r="M102" s="110">
        <f t="shared" si="30"/>
        <v>2.3999300490765759E-2</v>
      </c>
      <c r="N102" s="110">
        <f t="shared" si="31"/>
        <v>2.8328940303607164E-2</v>
      </c>
      <c r="O102" s="110">
        <f t="shared" si="32"/>
        <v>3.5471792278919431E-2</v>
      </c>
      <c r="P102" s="110">
        <f t="shared" si="32"/>
        <v>3.3094596066207946E-2</v>
      </c>
      <c r="Q102" s="141">
        <f t="shared" si="33"/>
        <v>8.6503086970760035E-3</v>
      </c>
      <c r="R102" s="110">
        <f t="shared" si="34"/>
        <v>1.0214239517631627E-2</v>
      </c>
      <c r="S102" s="110">
        <f t="shared" si="35"/>
        <v>9.3444156851660246E-3</v>
      </c>
      <c r="T102" s="110">
        <f t="shared" si="36"/>
        <v>1.1084962935778217E-2</v>
      </c>
      <c r="U102" s="110">
        <f t="shared" si="36"/>
        <v>6.8056874990266468E-3</v>
      </c>
      <c r="V102" s="141">
        <f t="shared" si="37"/>
        <v>1.7363886423645755E-3</v>
      </c>
      <c r="W102" s="110">
        <f t="shared" si="38"/>
        <v>1.8711735321956743E-3</v>
      </c>
      <c r="X102" s="110">
        <f t="shared" si="39"/>
        <v>2.2214357662047749E-3</v>
      </c>
      <c r="Y102" s="110">
        <f t="shared" si="40"/>
        <v>2.4722497472700155E-3</v>
      </c>
      <c r="Z102" s="110">
        <f t="shared" si="40"/>
        <v>2.4810038024784126E-3</v>
      </c>
    </row>
    <row r="103" spans="1:26">
      <c r="A103" s="86" t="s">
        <v>76</v>
      </c>
      <c r="B103" s="141">
        <f t="shared" si="21"/>
        <v>1.8169389359314544E-2</v>
      </c>
      <c r="C103" s="110">
        <f t="shared" si="22"/>
        <v>1.8430702696911563E-2</v>
      </c>
      <c r="D103" s="110">
        <f t="shared" si="23"/>
        <v>2.0839458481347221E-2</v>
      </c>
      <c r="E103" s="110">
        <f t="shared" si="24"/>
        <v>2.2760309406429344E-2</v>
      </c>
      <c r="F103" s="110">
        <f t="shared" si="20"/>
        <v>2.0124126393278194E-2</v>
      </c>
      <c r="G103" s="141">
        <f t="shared" si="25"/>
        <v>1.8728284653429478E-2</v>
      </c>
      <c r="H103" s="110">
        <f t="shared" si="26"/>
        <v>1.8649500703886625E-2</v>
      </c>
      <c r="I103" s="110">
        <f t="shared" si="27"/>
        <v>2.1317516173477744E-2</v>
      </c>
      <c r="J103" s="110">
        <f t="shared" si="28"/>
        <v>2.3466257668711656E-2</v>
      </c>
      <c r="K103" s="110">
        <f t="shared" si="28"/>
        <v>2.091955821327798E-2</v>
      </c>
      <c r="L103" s="141">
        <f t="shared" si="29"/>
        <v>2.7845215397037569E-2</v>
      </c>
      <c r="M103" s="110">
        <f t="shared" si="30"/>
        <v>2.977220925505529E-2</v>
      </c>
      <c r="N103" s="110">
        <f t="shared" si="31"/>
        <v>3.6415369095849401E-2</v>
      </c>
      <c r="O103" s="110">
        <f t="shared" si="32"/>
        <v>3.5634449988306935E-2</v>
      </c>
      <c r="P103" s="110">
        <f t="shared" si="32"/>
        <v>3.2334463915719085E-2</v>
      </c>
      <c r="Q103" s="141">
        <f t="shared" si="33"/>
        <v>8.7094523625156212E-3</v>
      </c>
      <c r="R103" s="110">
        <f t="shared" si="34"/>
        <v>8.3966401274853872E-3</v>
      </c>
      <c r="S103" s="110">
        <f t="shared" si="35"/>
        <v>8.9874750992676531E-3</v>
      </c>
      <c r="T103" s="110">
        <f t="shared" si="36"/>
        <v>8.9548727989885342E-3</v>
      </c>
      <c r="U103" s="110">
        <f t="shared" si="36"/>
        <v>7.7401068352774445E-3</v>
      </c>
      <c r="V103" s="141">
        <f t="shared" si="37"/>
        <v>1.5379442260943382E-3</v>
      </c>
      <c r="W103" s="110">
        <f t="shared" si="38"/>
        <v>1.8766447998336735E-3</v>
      </c>
      <c r="X103" s="110">
        <f t="shared" si="39"/>
        <v>2.0308714235156397E-3</v>
      </c>
      <c r="Y103" s="110">
        <f t="shared" si="40"/>
        <v>2.0368535367184136E-3</v>
      </c>
      <c r="Z103" s="110">
        <f t="shared" si="40"/>
        <v>2.0923347994791833E-3</v>
      </c>
    </row>
    <row r="104" spans="1:26">
      <c r="A104" s="86" t="s">
        <v>77</v>
      </c>
      <c r="B104" s="141">
        <f t="shared" si="21"/>
        <v>2.264979782996043E-2</v>
      </c>
      <c r="C104" s="110">
        <f t="shared" si="22"/>
        <v>2.3278608948465174E-2</v>
      </c>
      <c r="D104" s="110">
        <f t="shared" si="23"/>
        <v>2.2381290842739539E-2</v>
      </c>
      <c r="E104" s="110">
        <f t="shared" si="24"/>
        <v>2.3100991303069519E-2</v>
      </c>
      <c r="F104" s="110">
        <f t="shared" si="20"/>
        <v>2.5007317671039142E-2</v>
      </c>
      <c r="G104" s="141">
        <f t="shared" si="25"/>
        <v>1.2977096683940481E-2</v>
      </c>
      <c r="H104" s="110">
        <f t="shared" si="26"/>
        <v>1.3432093191586083E-2</v>
      </c>
      <c r="I104" s="110">
        <f t="shared" si="27"/>
        <v>1.2953234749076911E-2</v>
      </c>
      <c r="J104" s="110">
        <f t="shared" si="28"/>
        <v>1.086841548550878E-2</v>
      </c>
      <c r="K104" s="110">
        <f t="shared" si="28"/>
        <v>1.3607385185602939E-2</v>
      </c>
      <c r="L104" s="141">
        <f t="shared" si="29"/>
        <v>3.0291289803839081E-2</v>
      </c>
      <c r="M104" s="110">
        <f t="shared" si="30"/>
        <v>3.1374816232007378E-2</v>
      </c>
      <c r="N104" s="110">
        <f t="shared" si="31"/>
        <v>3.1997933648980653E-2</v>
      </c>
      <c r="O104" s="110">
        <f t="shared" si="32"/>
        <v>3.3819738676345128E-2</v>
      </c>
      <c r="P104" s="110">
        <f t="shared" si="32"/>
        <v>3.6381770963673038E-2</v>
      </c>
      <c r="Q104" s="141">
        <f t="shared" si="33"/>
        <v>4.1737903751351266E-2</v>
      </c>
      <c r="R104" s="110">
        <f t="shared" si="34"/>
        <v>4.1367872790344526E-2</v>
      </c>
      <c r="S104" s="110">
        <f t="shared" si="35"/>
        <v>3.7151737918953855E-2</v>
      </c>
      <c r="T104" s="110">
        <f t="shared" si="36"/>
        <v>3.947091871571682E-2</v>
      </c>
      <c r="U104" s="110">
        <f t="shared" si="36"/>
        <v>4.0947033997290182E-2</v>
      </c>
      <c r="V104" s="141">
        <f t="shared" si="37"/>
        <v>1.488333122026779E-3</v>
      </c>
      <c r="W104" s="110">
        <f t="shared" si="38"/>
        <v>2.1556794493716247E-3</v>
      </c>
      <c r="X104" s="110">
        <f t="shared" si="39"/>
        <v>2.0853183785696783E-3</v>
      </c>
      <c r="Y104" s="110">
        <f t="shared" si="40"/>
        <v>2.6023681550210692E-3</v>
      </c>
      <c r="Z104" s="110">
        <f t="shared" si="40"/>
        <v>3.0186625899606798E-3</v>
      </c>
    </row>
    <row r="105" spans="1:26">
      <c r="A105" s="83" t="s">
        <v>78</v>
      </c>
      <c r="B105" s="141">
        <f t="shared" si="21"/>
        <v>4.3129477561834823E-3</v>
      </c>
      <c r="C105" s="110">
        <f t="shared" si="22"/>
        <v>5.1240017222486901E-3</v>
      </c>
      <c r="D105" s="110">
        <f t="shared" si="23"/>
        <v>4.9520874504431324E-3</v>
      </c>
      <c r="E105" s="110">
        <f t="shared" si="24"/>
        <v>5.579776155177108E-3</v>
      </c>
      <c r="F105" s="110">
        <f t="shared" si="20"/>
        <v>6.5022127192805442E-3</v>
      </c>
      <c r="G105" s="141">
        <f t="shared" si="25"/>
        <v>4.1181827605925193E-3</v>
      </c>
      <c r="H105" s="110">
        <f t="shared" si="26"/>
        <v>6.2632706833680319E-3</v>
      </c>
      <c r="I105" s="110">
        <f t="shared" si="27"/>
        <v>5.8581016196494777E-3</v>
      </c>
      <c r="J105" s="110">
        <f t="shared" si="28"/>
        <v>6.1206896551724141E-3</v>
      </c>
      <c r="K105" s="110">
        <f t="shared" si="28"/>
        <v>7.9561876035077576E-3</v>
      </c>
      <c r="L105" s="141">
        <f t="shared" si="29"/>
        <v>6.5463872057755857E-3</v>
      </c>
      <c r="M105" s="110">
        <f t="shared" si="30"/>
        <v>6.4091228532668449E-3</v>
      </c>
      <c r="N105" s="110">
        <f t="shared" si="31"/>
        <v>6.2668467266505049E-3</v>
      </c>
      <c r="O105" s="110">
        <f t="shared" si="32"/>
        <v>7.3810018408410642E-3</v>
      </c>
      <c r="P105" s="110">
        <f t="shared" si="32"/>
        <v>7.1311069298233597E-3</v>
      </c>
      <c r="Q105" s="141">
        <f t="shared" si="33"/>
        <v>2.0481232291127026E-3</v>
      </c>
      <c r="R105" s="110">
        <f t="shared" si="34"/>
        <v>2.2737732471266115E-3</v>
      </c>
      <c r="S105" s="110">
        <f t="shared" si="35"/>
        <v>2.3386829717676502E-3</v>
      </c>
      <c r="T105" s="110">
        <f t="shared" si="36"/>
        <v>2.9250624271048523E-3</v>
      </c>
      <c r="U105" s="110">
        <f t="shared" si="36"/>
        <v>3.4547559348605899E-3</v>
      </c>
      <c r="V105" s="141">
        <f t="shared" si="37"/>
        <v>3.3515056970084504E-3</v>
      </c>
      <c r="W105" s="110">
        <f t="shared" si="38"/>
        <v>2.7465763542755223E-3</v>
      </c>
      <c r="X105" s="110">
        <f t="shared" si="39"/>
        <v>2.7931287942721803E-3</v>
      </c>
      <c r="Y105" s="110">
        <f t="shared" si="40"/>
        <v>3.1078281235924691E-3</v>
      </c>
      <c r="Z105" s="110">
        <f t="shared" si="40"/>
        <v>3.6081439111761773E-3</v>
      </c>
    </row>
    <row r="106" spans="1:26">
      <c r="A106" s="83" t="s">
        <v>79</v>
      </c>
      <c r="B106" s="141">
        <f t="shared" si="21"/>
        <v>5.6595046618078846E-3</v>
      </c>
      <c r="C106" s="110">
        <f t="shared" si="22"/>
        <v>5.9818239288734042E-3</v>
      </c>
      <c r="D106" s="110">
        <f t="shared" si="23"/>
        <v>6.2368530328196798E-3</v>
      </c>
      <c r="E106" s="110">
        <f t="shared" si="24"/>
        <v>5.994905454632716E-3</v>
      </c>
      <c r="F106" s="110">
        <f t="shared" si="20"/>
        <v>5.8507382032558005E-3</v>
      </c>
      <c r="G106" s="141">
        <f t="shared" si="25"/>
        <v>7.1010646302218546E-3</v>
      </c>
      <c r="H106" s="110">
        <f t="shared" si="26"/>
        <v>7.4489274466079088E-3</v>
      </c>
      <c r="I106" s="110">
        <f t="shared" si="27"/>
        <v>7.7519213866743177E-3</v>
      </c>
      <c r="J106" s="110">
        <f t="shared" si="28"/>
        <v>6.7780833509625557E-3</v>
      </c>
      <c r="K106" s="110">
        <f t="shared" si="28"/>
        <v>6.5244376849192039E-3</v>
      </c>
      <c r="L106" s="141">
        <f t="shared" si="29"/>
        <v>6.2837989130066019E-3</v>
      </c>
      <c r="M106" s="110">
        <f t="shared" si="30"/>
        <v>6.3895470351444661E-3</v>
      </c>
      <c r="N106" s="110">
        <f t="shared" si="31"/>
        <v>6.3190478514830546E-3</v>
      </c>
      <c r="O106" s="110">
        <f t="shared" si="32"/>
        <v>6.3841517825063924E-3</v>
      </c>
      <c r="P106" s="110">
        <f t="shared" si="32"/>
        <v>6.3226551834305615E-3</v>
      </c>
      <c r="Q106" s="141">
        <f t="shared" si="33"/>
        <v>4.7468267780612049E-3</v>
      </c>
      <c r="R106" s="110">
        <f t="shared" si="34"/>
        <v>4.9398560112563434E-3</v>
      </c>
      <c r="S106" s="110">
        <f t="shared" si="35"/>
        <v>5.2375357069538424E-3</v>
      </c>
      <c r="T106" s="110">
        <f t="shared" si="36"/>
        <v>5.9873392495243781E-3</v>
      </c>
      <c r="U106" s="110">
        <f t="shared" si="36"/>
        <v>5.5701774877617025E-3</v>
      </c>
      <c r="V106" s="141">
        <f t="shared" si="37"/>
        <v>1.3615491894096829E-3</v>
      </c>
      <c r="W106" s="110">
        <f t="shared" si="38"/>
        <v>1.4334721211557507E-3</v>
      </c>
      <c r="X106" s="110">
        <f t="shared" si="39"/>
        <v>1.7858601257724662E-3</v>
      </c>
      <c r="Y106" s="110">
        <f t="shared" si="40"/>
        <v>1.5964527720225405E-3</v>
      </c>
      <c r="Z106" s="110">
        <f t="shared" si="40"/>
        <v>2.3449696514286824E-3</v>
      </c>
    </row>
    <row r="107" spans="1:26">
      <c r="A107" s="83" t="s">
        <v>80</v>
      </c>
      <c r="B107" s="141">
        <f t="shared" si="21"/>
        <v>1.0810933908576266E-2</v>
      </c>
      <c r="C107" s="110">
        <f t="shared" si="22"/>
        <v>1.2252768430381656E-2</v>
      </c>
      <c r="D107" s="110">
        <f t="shared" si="23"/>
        <v>1.4161405353960306E-2</v>
      </c>
      <c r="E107" s="110">
        <f t="shared" si="24"/>
        <v>1.7525938967868009E-2</v>
      </c>
      <c r="F107" s="110">
        <f t="shared" si="20"/>
        <v>1.4441407864680225E-2</v>
      </c>
      <c r="G107" s="141">
        <f t="shared" si="25"/>
        <v>1.9890895187817892E-2</v>
      </c>
      <c r="H107" s="110">
        <f t="shared" si="26"/>
        <v>2.2021632799511654E-2</v>
      </c>
      <c r="I107" s="110">
        <f t="shared" si="27"/>
        <v>2.5723939102293033E-2</v>
      </c>
      <c r="J107" s="110">
        <f t="shared" si="28"/>
        <v>3.1034482758620689E-2</v>
      </c>
      <c r="K107" s="110">
        <f t="shared" si="28"/>
        <v>2.4126896340942044E-2</v>
      </c>
      <c r="L107" s="141">
        <f t="shared" si="29"/>
        <v>8.3553287781841373E-3</v>
      </c>
      <c r="M107" s="110">
        <f t="shared" si="30"/>
        <v>1.0395411950253931E-2</v>
      </c>
      <c r="N107" s="110">
        <f t="shared" si="31"/>
        <v>1.2050324596085323E-2</v>
      </c>
      <c r="O107" s="110">
        <f t="shared" si="32"/>
        <v>1.3708974655446552E-2</v>
      </c>
      <c r="P107" s="110">
        <f t="shared" si="32"/>
        <v>1.0980087278171586E-2</v>
      </c>
      <c r="Q107" s="141">
        <f t="shared" si="33"/>
        <v>9.2877459801474433E-4</v>
      </c>
      <c r="R107" s="110">
        <f t="shared" si="34"/>
        <v>1.4293447518718334E-3</v>
      </c>
      <c r="S107" s="110">
        <f t="shared" si="35"/>
        <v>1.9982483089166026E-3</v>
      </c>
      <c r="T107" s="110">
        <f t="shared" si="36"/>
        <v>2.0756399799187822E-3</v>
      </c>
      <c r="U107" s="110">
        <f t="shared" si="36"/>
        <v>1.8065440500848763E-3</v>
      </c>
      <c r="V107" s="141">
        <f t="shared" si="37"/>
        <v>2.0561046463555134E-3</v>
      </c>
      <c r="W107" s="110">
        <f t="shared" si="38"/>
        <v>1.810989588177685E-3</v>
      </c>
      <c r="X107" s="110">
        <f t="shared" si="39"/>
        <v>1.442844308932023E-3</v>
      </c>
      <c r="Y107" s="110">
        <f t="shared" si="40"/>
        <v>4.7192945580478238E-3</v>
      </c>
      <c r="Z107" s="110">
        <f t="shared" si="40"/>
        <v>2.6235157702447966E-3</v>
      </c>
    </row>
    <row r="108" spans="1:26">
      <c r="A108" s="83" t="s">
        <v>81</v>
      </c>
      <c r="B108" s="141">
        <f t="shared" si="21"/>
        <v>7.2167126185672904E-3</v>
      </c>
      <c r="C108" s="110">
        <f t="shared" si="22"/>
        <v>9.8361533902047195E-3</v>
      </c>
      <c r="D108" s="110">
        <f t="shared" si="23"/>
        <v>1.1866558661994884E-2</v>
      </c>
      <c r="E108" s="110">
        <f t="shared" si="24"/>
        <v>1.5184813787961327E-2</v>
      </c>
      <c r="F108" s="110">
        <f t="shared" si="20"/>
        <v>1.673526939012894E-2</v>
      </c>
      <c r="G108" s="141">
        <f t="shared" si="25"/>
        <v>1.1708591613821578E-2</v>
      </c>
      <c r="H108" s="110">
        <f t="shared" si="26"/>
        <v>1.7041356639859086E-2</v>
      </c>
      <c r="I108" s="110">
        <f t="shared" si="27"/>
        <v>2.0646810642646167E-2</v>
      </c>
      <c r="J108" s="110">
        <f t="shared" si="28"/>
        <v>2.3716416331711444E-2</v>
      </c>
      <c r="K108" s="110">
        <f t="shared" si="28"/>
        <v>2.9223222607701129E-2</v>
      </c>
      <c r="L108" s="141">
        <f t="shared" si="29"/>
        <v>7.6265953765461839E-3</v>
      </c>
      <c r="M108" s="110">
        <f t="shared" si="30"/>
        <v>8.918090209285072E-3</v>
      </c>
      <c r="N108" s="110">
        <f t="shared" si="31"/>
        <v>9.5867026786634335E-3</v>
      </c>
      <c r="O108" s="110">
        <f t="shared" si="32"/>
        <v>1.3508428804916574E-2</v>
      </c>
      <c r="P108" s="110">
        <f t="shared" si="32"/>
        <v>1.303547307408548E-2</v>
      </c>
      <c r="Q108" s="141">
        <f t="shared" si="33"/>
        <v>2.5267488179481312E-3</v>
      </c>
      <c r="R108" s="110">
        <f t="shared" si="34"/>
        <v>2.9641163506902417E-3</v>
      </c>
      <c r="S108" s="110">
        <f t="shared" si="35"/>
        <v>4.3730379873502733E-3</v>
      </c>
      <c r="T108" s="110">
        <f t="shared" si="36"/>
        <v>6.3532443036968386E-3</v>
      </c>
      <c r="U108" s="110">
        <f t="shared" si="36"/>
        <v>4.4748303769343778E-3</v>
      </c>
      <c r="V108" s="141">
        <f t="shared" si="37"/>
        <v>3.1695983154273995E-3</v>
      </c>
      <c r="W108" s="110">
        <f t="shared" si="38"/>
        <v>3.282760582799429E-3</v>
      </c>
      <c r="X108" s="110">
        <f t="shared" si="39"/>
        <v>5.5372553289957261E-3</v>
      </c>
      <c r="Y108" s="110">
        <f t="shared" si="40"/>
        <v>4.7743446536348075E-3</v>
      </c>
      <c r="Z108" s="110">
        <f t="shared" si="40"/>
        <v>6.1344924306711663E-3</v>
      </c>
    </row>
    <row r="109" spans="1:26">
      <c r="A109" s="83" t="s">
        <v>82</v>
      </c>
      <c r="B109" s="141">
        <f t="shared" si="21"/>
        <v>1.1169413702958852E-2</v>
      </c>
      <c r="C109" s="110">
        <f t="shared" si="22"/>
        <v>1.3680392983836215E-2</v>
      </c>
      <c r="D109" s="110">
        <f t="shared" si="23"/>
        <v>1.7431097767970805E-2</v>
      </c>
      <c r="E109" s="110">
        <f t="shared" si="24"/>
        <v>2.0298821293544409E-2</v>
      </c>
      <c r="F109" s="110">
        <f t="shared" si="20"/>
        <v>1.7592148489458517E-2</v>
      </c>
      <c r="G109" s="141">
        <f t="shared" si="25"/>
        <v>1.5650097701642704E-2</v>
      </c>
      <c r="H109" s="110">
        <f t="shared" si="26"/>
        <v>1.7234478898675017E-2</v>
      </c>
      <c r="I109" s="110">
        <f t="shared" si="27"/>
        <v>2.3751433211539347E-2</v>
      </c>
      <c r="J109" s="110">
        <f t="shared" ref="J109:K114" si="41">J22/J$27</f>
        <v>2.7628517029828645E-2</v>
      </c>
      <c r="K109" s="110">
        <f t="shared" si="41"/>
        <v>2.4137205425489271E-2</v>
      </c>
      <c r="L109" s="141">
        <f t="shared" si="29"/>
        <v>1.1519280223098271E-2</v>
      </c>
      <c r="M109" s="110">
        <f t="shared" si="30"/>
        <v>1.5553640025500765E-2</v>
      </c>
      <c r="N109" s="110">
        <f t="shared" si="31"/>
        <v>1.8148365087887711E-2</v>
      </c>
      <c r="O109" s="110">
        <f t="shared" ref="O109:P114" si="42">O22/O$27</f>
        <v>2.125720691236473E-2</v>
      </c>
      <c r="P109" s="110">
        <f t="shared" si="42"/>
        <v>1.6549101003100388E-2</v>
      </c>
      <c r="Q109" s="141">
        <f t="shared" si="33"/>
        <v>5.6986016904135789E-3</v>
      </c>
      <c r="R109" s="110">
        <f t="shared" si="34"/>
        <v>7.9222193162258002E-3</v>
      </c>
      <c r="S109" s="110">
        <f t="shared" si="35"/>
        <v>1.0825822278663308E-2</v>
      </c>
      <c r="T109" s="110">
        <f t="shared" ref="T109:U114" si="43">T22/T$27</f>
        <v>1.2115159903775683E-2</v>
      </c>
      <c r="U109" s="110">
        <f t="shared" si="43"/>
        <v>1.0982022810214242E-2</v>
      </c>
      <c r="V109" s="141">
        <f t="shared" si="37"/>
        <v>7.1660483653141214E-3</v>
      </c>
      <c r="W109" s="110">
        <f t="shared" si="38"/>
        <v>8.0482346954965991E-3</v>
      </c>
      <c r="X109" s="110">
        <f t="shared" si="39"/>
        <v>1.0252361636675469E-2</v>
      </c>
      <c r="Y109" s="110">
        <f t="shared" ref="Y109:Z114" si="44">Y22/Y$27</f>
        <v>1.1500465423535416E-2</v>
      </c>
      <c r="Z109" s="110">
        <f t="shared" si="44"/>
        <v>1.1018766235028146E-2</v>
      </c>
    </row>
    <row r="110" spans="1:26">
      <c r="A110" s="83" t="s">
        <v>83</v>
      </c>
      <c r="B110" s="141">
        <f t="shared" si="21"/>
        <v>2.1131853815630659E-3</v>
      </c>
      <c r="C110" s="110">
        <f t="shared" si="22"/>
        <v>2.7569187598708716E-3</v>
      </c>
      <c r="D110" s="110">
        <f t="shared" si="23"/>
        <v>2.3859661619039536E-3</v>
      </c>
      <c r="E110" s="110">
        <f t="shared" si="24"/>
        <v>2.1279864226076734E-3</v>
      </c>
      <c r="F110" s="110">
        <f t="shared" si="20"/>
        <v>2.6774816675878364E-3</v>
      </c>
      <c r="G110" s="141">
        <f t="shared" si="25"/>
        <v>1.6218584156616903E-3</v>
      </c>
      <c r="H110" s="110">
        <f t="shared" si="26"/>
        <v>2.7466852091648677E-3</v>
      </c>
      <c r="I110" s="110">
        <f t="shared" si="27"/>
        <v>1.9254012724670294E-3</v>
      </c>
      <c r="J110" s="110">
        <f t="shared" si="41"/>
        <v>1.8161624709117834E-3</v>
      </c>
      <c r="K110" s="110">
        <f t="shared" si="41"/>
        <v>1.7913550442653899E-3</v>
      </c>
      <c r="L110" s="141">
        <f t="shared" si="29"/>
        <v>1.5734941884529004E-3</v>
      </c>
      <c r="M110" s="110">
        <f t="shared" si="30"/>
        <v>1.8296864671716792E-3</v>
      </c>
      <c r="N110" s="110">
        <f t="shared" si="31"/>
        <v>1.5829821621299145E-3</v>
      </c>
      <c r="O110" s="110">
        <f t="shared" si="42"/>
        <v>1.5880357089197829E-3</v>
      </c>
      <c r="P110" s="110">
        <f t="shared" si="42"/>
        <v>2.5407453189489984E-3</v>
      </c>
      <c r="Q110" s="141">
        <f t="shared" si="33"/>
        <v>2.9768978271274469E-3</v>
      </c>
      <c r="R110" s="110">
        <f t="shared" si="34"/>
        <v>3.0239258119387795E-3</v>
      </c>
      <c r="S110" s="110">
        <f t="shared" si="35"/>
        <v>2.5635761732874331E-3</v>
      </c>
      <c r="T110" s="110">
        <f t="shared" si="43"/>
        <v>1.9427815971537815E-3</v>
      </c>
      <c r="U110" s="110">
        <f t="shared" si="43"/>
        <v>3.4573515441279532E-3</v>
      </c>
      <c r="V110" s="141">
        <f t="shared" si="37"/>
        <v>4.2224561906389355E-3</v>
      </c>
      <c r="W110" s="110">
        <f t="shared" si="38"/>
        <v>4.5903935482812016E-3</v>
      </c>
      <c r="X110" s="110">
        <f t="shared" si="39"/>
        <v>5.0036751694661477E-3</v>
      </c>
      <c r="Y110" s="110">
        <f t="shared" si="44"/>
        <v>4.769340099490536E-3</v>
      </c>
      <c r="Z110" s="110">
        <f t="shared" si="44"/>
        <v>6.0308473632047057E-3</v>
      </c>
    </row>
    <row r="111" spans="1:26">
      <c r="A111" s="83" t="s">
        <v>84</v>
      </c>
      <c r="B111" s="141">
        <f t="shared" si="21"/>
        <v>2.74454957583163E-3</v>
      </c>
      <c r="C111" s="110">
        <f t="shared" si="22"/>
        <v>3.4202816980990506E-3</v>
      </c>
      <c r="D111" s="110">
        <f t="shared" si="23"/>
        <v>3.5487339508492866E-3</v>
      </c>
      <c r="E111" s="110">
        <f t="shared" si="24"/>
        <v>3.7168905096000302E-3</v>
      </c>
      <c r="F111" s="110">
        <f t="shared" si="20"/>
        <v>4.0127176661960981E-3</v>
      </c>
      <c r="G111" s="141">
        <f t="shared" si="25"/>
        <v>9.6921367176483833E-4</v>
      </c>
      <c r="H111" s="110">
        <f t="shared" si="26"/>
        <v>1.6195346530193603E-3</v>
      </c>
      <c r="I111" s="110">
        <f t="shared" si="27"/>
        <v>1.4714840417047162E-3</v>
      </c>
      <c r="J111" s="110">
        <f t="shared" si="41"/>
        <v>1.2058387983922148E-3</v>
      </c>
      <c r="K111" s="110">
        <f t="shared" si="41"/>
        <v>1.8774662210716475E-3</v>
      </c>
      <c r="L111" s="141">
        <f t="shared" si="29"/>
        <v>2.3252973625821861E-3</v>
      </c>
      <c r="M111" s="110">
        <f t="shared" si="30"/>
        <v>2.1774835024792774E-3</v>
      </c>
      <c r="N111" s="110">
        <f t="shared" si="31"/>
        <v>2.0500805388783132E-3</v>
      </c>
      <c r="O111" s="110">
        <f t="shared" si="42"/>
        <v>2.5469976261119844E-3</v>
      </c>
      <c r="P111" s="110">
        <f t="shared" si="42"/>
        <v>2.2890507074493673E-3</v>
      </c>
      <c r="Q111" s="141">
        <f t="shared" si="33"/>
        <v>3.5935253019886509E-3</v>
      </c>
      <c r="R111" s="110">
        <f t="shared" si="34"/>
        <v>5.1192843950019565E-3</v>
      </c>
      <c r="S111" s="110">
        <f t="shared" si="35"/>
        <v>5.6408992014228103E-3</v>
      </c>
      <c r="T111" s="110">
        <f t="shared" si="43"/>
        <v>6.0439674126701159E-3</v>
      </c>
      <c r="U111" s="110">
        <f t="shared" si="43"/>
        <v>6.6901828866289788E-3</v>
      </c>
      <c r="V111" s="141">
        <f t="shared" si="37"/>
        <v>1.9690095969924645E-2</v>
      </c>
      <c r="W111" s="110">
        <f t="shared" si="38"/>
        <v>2.4992750570379651E-2</v>
      </c>
      <c r="X111" s="110">
        <f t="shared" si="39"/>
        <v>2.5459396183268451E-2</v>
      </c>
      <c r="Y111" s="110">
        <f t="shared" si="44"/>
        <v>2.8871272858301055E-2</v>
      </c>
      <c r="Z111" s="110">
        <f t="shared" si="44"/>
        <v>3.0368004767673103E-2</v>
      </c>
    </row>
    <row r="112" spans="1:26">
      <c r="A112" s="83" t="s">
        <v>85</v>
      </c>
      <c r="B112" s="141">
        <f t="shared" si="21"/>
        <v>3.4925276791162156E-3</v>
      </c>
      <c r="C112" s="110">
        <f t="shared" si="22"/>
        <v>5.6523438854392755E-3</v>
      </c>
      <c r="D112" s="110">
        <f t="shared" si="23"/>
        <v>6.2914110522423348E-3</v>
      </c>
      <c r="E112" s="110">
        <f t="shared" si="24"/>
        <v>6.106387606056844E-3</v>
      </c>
      <c r="F112" s="110">
        <f t="shared" si="20"/>
        <v>8.672661563343417E-3</v>
      </c>
      <c r="G112" s="141">
        <f t="shared" si="25"/>
        <v>3.1634599200329053E-3</v>
      </c>
      <c r="H112" s="110">
        <f t="shared" si="26"/>
        <v>5.8734018874205957E-3</v>
      </c>
      <c r="I112" s="110">
        <f t="shared" si="27"/>
        <v>5.2130895169742566E-3</v>
      </c>
      <c r="J112" s="110">
        <f t="shared" si="41"/>
        <v>4.0681193145758413E-3</v>
      </c>
      <c r="K112" s="110">
        <f t="shared" si="41"/>
        <v>3.8907697914714761E-3</v>
      </c>
      <c r="L112" s="141">
        <f t="shared" si="29"/>
        <v>2.5458172466905054E-3</v>
      </c>
      <c r="M112" s="110">
        <f t="shared" si="30"/>
        <v>4.5644282588680083E-3</v>
      </c>
      <c r="N112" s="110">
        <f t="shared" si="31"/>
        <v>6.668863181529751E-3</v>
      </c>
      <c r="O112" s="110">
        <f t="shared" si="42"/>
        <v>4.9829438040477599E-3</v>
      </c>
      <c r="P112" s="110">
        <f t="shared" si="42"/>
        <v>9.5788189969573077E-3</v>
      </c>
      <c r="Q112" s="141">
        <f t="shared" si="33"/>
        <v>4.5661100225512603E-3</v>
      </c>
      <c r="R112" s="110">
        <f t="shared" si="34"/>
        <v>4.1734839315293176E-3</v>
      </c>
      <c r="S112" s="110">
        <f t="shared" si="35"/>
        <v>3.8458800700263787E-3</v>
      </c>
      <c r="T112" s="110">
        <f t="shared" si="43"/>
        <v>4.224243170044573E-3</v>
      </c>
      <c r="U112" s="110">
        <f t="shared" si="43"/>
        <v>5.4027606900167681E-3</v>
      </c>
      <c r="V112" s="141">
        <f t="shared" si="37"/>
        <v>1.0060029435921746E-2</v>
      </c>
      <c r="W112" s="110">
        <f t="shared" si="38"/>
        <v>1.1659271336575971E-2</v>
      </c>
      <c r="X112" s="110">
        <f t="shared" si="39"/>
        <v>1.5664388969046907E-2</v>
      </c>
      <c r="Y112" s="110">
        <f t="shared" si="44"/>
        <v>1.7691098899998998E-2</v>
      </c>
      <c r="Z112" s="110">
        <f t="shared" si="44"/>
        <v>2.0567068075375877E-2</v>
      </c>
    </row>
    <row r="113" spans="1:26" s="95" customFormat="1">
      <c r="A113" s="91" t="s">
        <v>86</v>
      </c>
      <c r="B113" s="142">
        <f t="shared" si="21"/>
        <v>0.71342877874218746</v>
      </c>
      <c r="C113" s="143">
        <f t="shared" si="22"/>
        <v>0.71311222336105229</v>
      </c>
      <c r="D113" s="143">
        <f t="shared" si="23"/>
        <v>0.70595368175701068</v>
      </c>
      <c r="E113" s="143">
        <f t="shared" si="24"/>
        <v>0.70511402640086296</v>
      </c>
      <c r="F113" s="143">
        <f t="shared" si="20"/>
        <v>0.69196874451705703</v>
      </c>
      <c r="G113" s="142">
        <f t="shared" si="25"/>
        <v>0.80766598411136092</v>
      </c>
      <c r="H113" s="143">
        <f t="shared" si="26"/>
        <v>0.81031355702724261</v>
      </c>
      <c r="I113" s="143">
        <f t="shared" si="27"/>
        <v>0.81006882627067389</v>
      </c>
      <c r="J113" s="143">
        <f t="shared" si="41"/>
        <v>0.80041781256610955</v>
      </c>
      <c r="K113" s="143">
        <f t="shared" si="41"/>
        <v>0.77746143037941673</v>
      </c>
      <c r="L113" s="142">
        <f t="shared" si="29"/>
        <v>0.87429959492193599</v>
      </c>
      <c r="M113" s="143">
        <f t="shared" si="30"/>
        <v>0.86675719395002815</v>
      </c>
      <c r="N113" s="143">
        <f t="shared" si="31"/>
        <v>0.86394488645916379</v>
      </c>
      <c r="O113" s="143">
        <f t="shared" si="42"/>
        <v>0.86969745666053921</v>
      </c>
      <c r="P113" s="143">
        <f t="shared" si="42"/>
        <v>0.83501093681599825</v>
      </c>
      <c r="Q113" s="142">
        <f t="shared" si="33"/>
        <v>0.39729319157838017</v>
      </c>
      <c r="R113" s="143">
        <f t="shared" si="34"/>
        <v>0.40118159166154738</v>
      </c>
      <c r="S113" s="143">
        <f t="shared" si="35"/>
        <v>0.38989672450273327</v>
      </c>
      <c r="T113" s="143">
        <f t="shared" si="43"/>
        <v>0.38966928063719752</v>
      </c>
      <c r="U113" s="143">
        <f t="shared" si="43"/>
        <v>0.37973504020598753</v>
      </c>
      <c r="V113" s="142">
        <f t="shared" si="37"/>
        <v>0.12998660500190176</v>
      </c>
      <c r="W113" s="143">
        <f t="shared" si="38"/>
        <v>0.14223654478506126</v>
      </c>
      <c r="X113" s="143">
        <f t="shared" si="39"/>
        <v>0.14975634987613318</v>
      </c>
      <c r="Y113" s="143">
        <f t="shared" si="44"/>
        <v>0.16394418921218309</v>
      </c>
      <c r="Z113" s="143">
        <f t="shared" si="44"/>
        <v>0.17784198013901395</v>
      </c>
    </row>
    <row r="114" spans="1:26" s="100" customFormat="1">
      <c r="A114" s="96" t="s">
        <v>25</v>
      </c>
      <c r="B114" s="144">
        <f t="shared" si="21"/>
        <v>1</v>
      </c>
      <c r="C114" s="145">
        <f t="shared" si="22"/>
        <v>1</v>
      </c>
      <c r="D114" s="145">
        <f t="shared" si="23"/>
        <v>1</v>
      </c>
      <c r="E114" s="145">
        <f t="shared" si="24"/>
        <v>1</v>
      </c>
      <c r="F114" s="145">
        <f t="shared" si="20"/>
        <v>1</v>
      </c>
      <c r="G114" s="144">
        <f t="shared" si="25"/>
        <v>1</v>
      </c>
      <c r="H114" s="145">
        <f t="shared" si="26"/>
        <v>1</v>
      </c>
      <c r="I114" s="145">
        <f t="shared" si="27"/>
        <v>1</v>
      </c>
      <c r="J114" s="145">
        <f t="shared" si="41"/>
        <v>1</v>
      </c>
      <c r="K114" s="145">
        <f t="shared" si="41"/>
        <v>1</v>
      </c>
      <c r="L114" s="144">
        <f t="shared" si="29"/>
        <v>1</v>
      </c>
      <c r="M114" s="145">
        <f>M27/$M$27</f>
        <v>1</v>
      </c>
      <c r="N114" s="145">
        <f t="shared" si="31"/>
        <v>1</v>
      </c>
      <c r="O114" s="145">
        <f t="shared" si="42"/>
        <v>1</v>
      </c>
      <c r="P114" s="145">
        <f t="shared" si="42"/>
        <v>1</v>
      </c>
      <c r="Q114" s="144">
        <f t="shared" si="33"/>
        <v>1</v>
      </c>
      <c r="R114" s="145">
        <f t="shared" si="34"/>
        <v>1</v>
      </c>
      <c r="S114" s="145">
        <f>S27/$S$27</f>
        <v>1</v>
      </c>
      <c r="T114" s="145">
        <f t="shared" si="43"/>
        <v>1</v>
      </c>
      <c r="U114" s="145">
        <f t="shared" si="43"/>
        <v>1</v>
      </c>
      <c r="V114" s="144">
        <f t="shared" si="37"/>
        <v>1</v>
      </c>
      <c r="W114" s="145">
        <f t="shared" si="38"/>
        <v>1</v>
      </c>
      <c r="X114" s="145">
        <f t="shared" si="39"/>
        <v>1</v>
      </c>
      <c r="Y114" s="145">
        <f t="shared" si="44"/>
        <v>1</v>
      </c>
      <c r="Z114" s="145">
        <f t="shared" si="44"/>
        <v>1</v>
      </c>
    </row>
    <row r="115" spans="1:26" ht="12.75" customHeight="1">
      <c r="A115" s="317" t="s">
        <v>31</v>
      </c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9"/>
    </row>
    <row r="116" spans="1:26">
      <c r="A116" s="17" t="s">
        <v>28</v>
      </c>
    </row>
  </sheetData>
  <mergeCells count="28">
    <mergeCell ref="A2:Z2"/>
    <mergeCell ref="B3:F3"/>
    <mergeCell ref="G3:K3"/>
    <mergeCell ref="L3:P3"/>
    <mergeCell ref="Q3:U3"/>
    <mergeCell ref="V3:Z3"/>
    <mergeCell ref="A28:Z28"/>
    <mergeCell ref="A31:Z31"/>
    <mergeCell ref="B32:F32"/>
    <mergeCell ref="G32:K32"/>
    <mergeCell ref="L32:P32"/>
    <mergeCell ref="Q32:U32"/>
    <mergeCell ref="V32:Z32"/>
    <mergeCell ref="A57:Z57"/>
    <mergeCell ref="A60:Z60"/>
    <mergeCell ref="B61:F61"/>
    <mergeCell ref="G61:K61"/>
    <mergeCell ref="L61:P61"/>
    <mergeCell ref="Q61:U61"/>
    <mergeCell ref="V61:Z61"/>
    <mergeCell ref="A115:Z115"/>
    <mergeCell ref="A86:Z86"/>
    <mergeCell ref="A89:Z89"/>
    <mergeCell ref="B90:F90"/>
    <mergeCell ref="G90:K90"/>
    <mergeCell ref="L90:P90"/>
    <mergeCell ref="Q90:U90"/>
    <mergeCell ref="V90:Z90"/>
  </mergeCells>
  <hyperlinks>
    <hyperlink ref="A116" location="'indice Serie Anual'!A1" tooltip="REGRESAR AL ÍNDICE" display="INDICE"/>
    <hyperlink ref="A87" location="'indice Serie Anual'!A1" tooltip="REGRESAR AL ÍNDICE" display="INDICE"/>
    <hyperlink ref="A58" location="'indice Serie Anual'!A1" tooltip="REGRESAR AL ÍNDICE" display="INDICE"/>
    <hyperlink ref="A29" location="'indice Serie Anual'!A1" tooltip="REGRESAR AL ÍNDICE" display="INDICE"/>
  </hyperlinks>
  <pageMargins left="0.75" right="0.75" top="1" bottom="1" header="0" footer="0"/>
  <pageSetup paperSize="9" scale="58" orientation="landscape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7"/>
  <sheetViews>
    <sheetView showGridLines="0" showRowColHeaders="0" zoomScaleNormal="100" workbookViewId="0">
      <selection sqref="A1:P1"/>
    </sheetView>
  </sheetViews>
  <sheetFormatPr baseColWidth="10" defaultRowHeight="12.75"/>
  <cols>
    <col min="13" max="13" width="12.140625" customWidth="1"/>
  </cols>
  <sheetData>
    <row r="1" spans="1:16" ht="30.75" customHeight="1">
      <c r="A1" s="320" t="s">
        <v>90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>
      <c r="A2" s="18"/>
      <c r="B2" s="322" t="s">
        <v>18</v>
      </c>
      <c r="C2" s="322"/>
      <c r="D2" s="322"/>
      <c r="E2" s="322" t="s">
        <v>19</v>
      </c>
      <c r="F2" s="322"/>
      <c r="G2" s="322"/>
      <c r="H2" s="322" t="s">
        <v>20</v>
      </c>
      <c r="I2" s="322"/>
      <c r="J2" s="322"/>
      <c r="K2" s="322" t="s">
        <v>21</v>
      </c>
      <c r="L2" s="322"/>
      <c r="M2" s="322"/>
      <c r="N2" s="322" t="s">
        <v>22</v>
      </c>
      <c r="O2" s="322"/>
      <c r="P2" s="322"/>
    </row>
    <row r="3" spans="1:16">
      <c r="A3" s="18"/>
      <c r="B3" s="18" t="s">
        <v>23</v>
      </c>
      <c r="C3" s="18" t="s">
        <v>24</v>
      </c>
      <c r="D3" s="18" t="s">
        <v>25</v>
      </c>
      <c r="E3" s="18" t="s">
        <v>23</v>
      </c>
      <c r="F3" s="18" t="s">
        <v>24</v>
      </c>
      <c r="G3" s="18" t="s">
        <v>25</v>
      </c>
      <c r="H3" s="18" t="s">
        <v>23</v>
      </c>
      <c r="I3" s="18" t="s">
        <v>24</v>
      </c>
      <c r="J3" s="18" t="s">
        <v>25</v>
      </c>
      <c r="K3" s="18" t="s">
        <v>23</v>
      </c>
      <c r="L3" s="18" t="s">
        <v>24</v>
      </c>
      <c r="M3" s="18" t="s">
        <v>25</v>
      </c>
      <c r="N3" s="18" t="s">
        <v>23</v>
      </c>
      <c r="O3" s="18" t="s">
        <v>24</v>
      </c>
      <c r="P3" s="18" t="s">
        <v>25</v>
      </c>
    </row>
    <row r="4" spans="1:16" hidden="1">
      <c r="A4" s="9">
        <v>1999</v>
      </c>
      <c r="B4" s="10">
        <v>19325809</v>
      </c>
      <c r="C4" s="10">
        <v>21995866</v>
      </c>
      <c r="D4" s="10">
        <v>41321675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idden="1">
      <c r="A5" s="11">
        <v>2000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idden="1">
      <c r="A6" s="11">
        <v>2001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idden="1">
      <c r="A7" s="11">
        <v>2002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idden="1">
      <c r="A8" s="11">
        <v>2003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idden="1">
      <c r="A9" s="11">
        <v>2004</v>
      </c>
      <c r="B9" s="12">
        <v>21231495</v>
      </c>
      <c r="C9" s="12">
        <v>20523386</v>
      </c>
      <c r="D9" s="12">
        <v>41754881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13">
        <v>2005</v>
      </c>
      <c r="B10" s="12">
        <v>21723922</v>
      </c>
      <c r="C10" s="12">
        <v>20355831</v>
      </c>
      <c r="D10" s="12">
        <v>42079753</v>
      </c>
      <c r="E10" s="12">
        <v>9228825</v>
      </c>
      <c r="F10" s="12">
        <v>6535596</v>
      </c>
      <c r="G10" s="12">
        <v>15764421</v>
      </c>
      <c r="H10" s="12">
        <v>5274383</v>
      </c>
      <c r="I10" s="12">
        <v>8003858</v>
      </c>
      <c r="J10" s="12">
        <v>13278241</v>
      </c>
      <c r="K10" s="12">
        <v>4425530</v>
      </c>
      <c r="L10" s="12">
        <v>2604155</v>
      </c>
      <c r="M10" s="12">
        <v>7029685</v>
      </c>
      <c r="N10" s="12">
        <v>410435</v>
      </c>
      <c r="O10" s="14" t="s">
        <v>26</v>
      </c>
      <c r="P10" s="12">
        <v>410435</v>
      </c>
    </row>
    <row r="11" spans="1:16">
      <c r="A11" s="13">
        <v>2006</v>
      </c>
      <c r="B11" s="12">
        <v>23394285</v>
      </c>
      <c r="C11" s="12">
        <v>20494280</v>
      </c>
      <c r="D11" s="12">
        <v>43888565</v>
      </c>
      <c r="E11" s="12">
        <v>10004113</v>
      </c>
      <c r="F11" s="12">
        <v>6581274</v>
      </c>
      <c r="G11" s="12">
        <v>16585387</v>
      </c>
      <c r="H11" s="12">
        <v>5521371</v>
      </c>
      <c r="I11" s="12">
        <v>7783148</v>
      </c>
      <c r="J11" s="12">
        <v>13304519</v>
      </c>
      <c r="K11" s="12">
        <v>4758189</v>
      </c>
      <c r="L11" s="12">
        <v>2734533</v>
      </c>
      <c r="M11" s="12">
        <v>7492722</v>
      </c>
      <c r="N11" s="12">
        <v>467349</v>
      </c>
      <c r="O11" s="15" t="s">
        <v>26</v>
      </c>
      <c r="P11" s="12">
        <v>467349</v>
      </c>
    </row>
    <row r="12" spans="1:16">
      <c r="A12" s="13">
        <v>2007</v>
      </c>
      <c r="B12" s="12">
        <v>22652232</v>
      </c>
      <c r="C12" s="12">
        <v>19286870</v>
      </c>
      <c r="D12" s="12">
        <v>41939102</v>
      </c>
      <c r="E12" s="12">
        <v>9706032</v>
      </c>
      <c r="F12" s="12">
        <v>6216944</v>
      </c>
      <c r="G12" s="12">
        <v>15922976</v>
      </c>
      <c r="H12" s="12">
        <v>5357339</v>
      </c>
      <c r="I12" s="12">
        <v>7231360</v>
      </c>
      <c r="J12" s="12">
        <v>12588699</v>
      </c>
      <c r="K12" s="12">
        <v>4503429</v>
      </c>
      <c r="L12" s="12">
        <v>2689050</v>
      </c>
      <c r="M12" s="12">
        <v>7192479</v>
      </c>
      <c r="N12" s="12">
        <v>493737</v>
      </c>
      <c r="O12" s="15" t="s">
        <v>26</v>
      </c>
      <c r="P12" s="12">
        <v>493737</v>
      </c>
    </row>
    <row r="13" spans="1:16">
      <c r="A13" s="13">
        <v>2008</v>
      </c>
      <c r="B13" s="12">
        <v>23009399</v>
      </c>
      <c r="C13" s="12">
        <v>19052678</v>
      </c>
      <c r="D13" s="12">
        <v>42062077</v>
      </c>
      <c r="E13" s="12">
        <v>9991526</v>
      </c>
      <c r="F13" s="12">
        <v>6156202</v>
      </c>
      <c r="G13" s="12">
        <v>16147728</v>
      </c>
      <c r="H13" s="12">
        <v>5427268</v>
      </c>
      <c r="I13" s="12">
        <v>7552320</v>
      </c>
      <c r="J13" s="12">
        <v>12979588</v>
      </c>
      <c r="K13" s="12">
        <v>4431353</v>
      </c>
      <c r="L13" s="12">
        <v>2595510</v>
      </c>
      <c r="M13" s="12">
        <v>7026863</v>
      </c>
      <c r="N13" s="12">
        <v>500445</v>
      </c>
      <c r="O13" s="15" t="s">
        <v>26</v>
      </c>
      <c r="P13" s="12">
        <v>500445</v>
      </c>
    </row>
    <row r="14" spans="1:16">
      <c r="A14" s="27">
        <v>2009</v>
      </c>
      <c r="B14" s="146">
        <v>20026382</v>
      </c>
      <c r="C14" s="146">
        <v>16098324</v>
      </c>
      <c r="D14" s="146">
        <v>36124706</v>
      </c>
      <c r="E14" s="146">
        <v>8343638</v>
      </c>
      <c r="F14" s="146">
        <v>5175846</v>
      </c>
      <c r="G14" s="146">
        <v>13519484</v>
      </c>
      <c r="H14" s="146">
        <v>4822935</v>
      </c>
      <c r="I14" s="146">
        <v>6449417</v>
      </c>
      <c r="J14" s="146">
        <v>11272352</v>
      </c>
      <c r="K14" s="146">
        <v>3675885</v>
      </c>
      <c r="L14" s="146">
        <v>2010255</v>
      </c>
      <c r="M14" s="146">
        <v>5686140</v>
      </c>
      <c r="N14" s="146">
        <v>364251</v>
      </c>
      <c r="O14" s="147" t="s">
        <v>26</v>
      </c>
      <c r="P14" s="146">
        <v>364251</v>
      </c>
    </row>
    <row r="15" spans="1:16">
      <c r="A15" s="317" t="s">
        <v>27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</row>
    <row r="19" spans="1:16">
      <c r="A19" s="17" t="s">
        <v>28</v>
      </c>
    </row>
    <row r="21" spans="1:16" ht="28.5" customHeight="1">
      <c r="A21" s="320" t="s">
        <v>91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</row>
    <row r="22" spans="1:16">
      <c r="A22" s="18"/>
      <c r="B22" s="322" t="s">
        <v>18</v>
      </c>
      <c r="C22" s="322"/>
      <c r="D22" s="322"/>
      <c r="E22" s="322" t="s">
        <v>19</v>
      </c>
      <c r="F22" s="322"/>
      <c r="G22" s="322"/>
      <c r="H22" s="322" t="s">
        <v>20</v>
      </c>
      <c r="I22" s="322"/>
      <c r="J22" s="322"/>
      <c r="K22" s="322" t="s">
        <v>21</v>
      </c>
      <c r="L22" s="322"/>
      <c r="M22" s="322"/>
      <c r="N22" s="322" t="s">
        <v>22</v>
      </c>
      <c r="O22" s="322"/>
      <c r="P22" s="322"/>
    </row>
    <row r="23" spans="1:16">
      <c r="A23" s="18"/>
      <c r="B23" s="18" t="s">
        <v>23</v>
      </c>
      <c r="C23" s="18" t="s">
        <v>24</v>
      </c>
      <c r="D23" s="18" t="s">
        <v>25</v>
      </c>
      <c r="E23" s="18" t="s">
        <v>23</v>
      </c>
      <c r="F23" s="18" t="s">
        <v>24</v>
      </c>
      <c r="G23" s="18" t="s">
        <v>25</v>
      </c>
      <c r="H23" s="18" t="s">
        <v>23</v>
      </c>
      <c r="I23" s="18" t="s">
        <v>24</v>
      </c>
      <c r="J23" s="18" t="s">
        <v>25</v>
      </c>
      <c r="K23" s="18" t="s">
        <v>23</v>
      </c>
      <c r="L23" s="18" t="s">
        <v>24</v>
      </c>
      <c r="M23" s="18" t="s">
        <v>25</v>
      </c>
      <c r="N23" s="18" t="s">
        <v>23</v>
      </c>
      <c r="O23" s="18" t="s">
        <v>24</v>
      </c>
      <c r="P23" s="18" t="s">
        <v>25</v>
      </c>
    </row>
    <row r="24" spans="1:16" hidden="1">
      <c r="A24" s="9">
        <v>1999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idden="1">
      <c r="A25" s="11">
        <v>2000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idden="1">
      <c r="A26" s="11">
        <v>2001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idden="1">
      <c r="A27" s="11">
        <v>2002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idden="1">
      <c r="A28" s="11">
        <v>2003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idden="1">
      <c r="A29" s="11">
        <v>2004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>
      <c r="A30" s="13">
        <v>2005</v>
      </c>
      <c r="B30" s="14" t="s">
        <v>26</v>
      </c>
      <c r="C30" s="14" t="s">
        <v>26</v>
      </c>
      <c r="D30" s="14" t="s">
        <v>26</v>
      </c>
      <c r="E30" s="14" t="s">
        <v>26</v>
      </c>
      <c r="F30" s="14" t="s">
        <v>26</v>
      </c>
      <c r="G30" s="14" t="s">
        <v>26</v>
      </c>
      <c r="H30" s="14" t="s">
        <v>26</v>
      </c>
      <c r="I30" s="14" t="s">
        <v>26</v>
      </c>
      <c r="J30" s="14" t="s">
        <v>26</v>
      </c>
      <c r="K30" s="14" t="s">
        <v>26</v>
      </c>
      <c r="L30" s="14" t="s">
        <v>26</v>
      </c>
      <c r="M30" s="14" t="s">
        <v>26</v>
      </c>
      <c r="N30" s="148" t="s">
        <v>26</v>
      </c>
      <c r="O30" s="14" t="s">
        <v>26</v>
      </c>
      <c r="P30" s="149" t="s">
        <v>26</v>
      </c>
    </row>
    <row r="31" spans="1:16">
      <c r="A31" s="13">
        <v>2006</v>
      </c>
      <c r="B31" s="19">
        <f>B11/B10-1</f>
        <v>7.6890489663882899E-2</v>
      </c>
      <c r="C31" s="19">
        <f t="shared" ref="C31:P34" si="0">C11/C10-1</f>
        <v>6.8014418080009076E-3</v>
      </c>
      <c r="D31" s="19">
        <f t="shared" si="0"/>
        <v>4.2985328359698372E-2</v>
      </c>
      <c r="E31" s="19">
        <f t="shared" si="0"/>
        <v>8.4007227355595182E-2</v>
      </c>
      <c r="F31" s="19">
        <f t="shared" si="0"/>
        <v>6.9891100979926346E-3</v>
      </c>
      <c r="G31" s="19">
        <f t="shared" si="0"/>
        <v>5.207714257313989E-2</v>
      </c>
      <c r="H31" s="19">
        <f t="shared" si="0"/>
        <v>4.6827846972811837E-2</v>
      </c>
      <c r="I31" s="19">
        <f t="shared" si="0"/>
        <v>-2.7575451738399148E-2</v>
      </c>
      <c r="J31" s="19">
        <f t="shared" si="0"/>
        <v>1.979027191929994E-3</v>
      </c>
      <c r="K31" s="19">
        <f t="shared" si="0"/>
        <v>7.5168171947766815E-2</v>
      </c>
      <c r="L31" s="19">
        <f t="shared" si="0"/>
        <v>5.0065376292885766E-2</v>
      </c>
      <c r="M31" s="19">
        <f t="shared" si="0"/>
        <v>6.5868812044920899E-2</v>
      </c>
      <c r="N31" s="25">
        <f t="shared" si="0"/>
        <v>0.13866751129898769</v>
      </c>
      <c r="O31" s="15" t="s">
        <v>26</v>
      </c>
      <c r="P31" s="150">
        <f t="shared" si="0"/>
        <v>0.13866751129898769</v>
      </c>
    </row>
    <row r="32" spans="1:16">
      <c r="A32" s="13">
        <v>2007</v>
      </c>
      <c r="B32" s="19">
        <f>B12/B11-1</f>
        <v>-3.1719413523430995E-2</v>
      </c>
      <c r="C32" s="19">
        <f t="shared" si="0"/>
        <v>-5.8914487359399748E-2</v>
      </c>
      <c r="D32" s="19">
        <f t="shared" si="0"/>
        <v>-4.4418472100876349E-2</v>
      </c>
      <c r="E32" s="19">
        <f t="shared" si="0"/>
        <v>-2.9795844968964258E-2</v>
      </c>
      <c r="F32" s="19">
        <f t="shared" si="0"/>
        <v>-5.535858254799908E-2</v>
      </c>
      <c r="G32" s="19">
        <f t="shared" si="0"/>
        <v>-3.9939435841925164E-2</v>
      </c>
      <c r="H32" s="19">
        <f t="shared" si="0"/>
        <v>-2.9708563326029003E-2</v>
      </c>
      <c r="I32" s="19">
        <f t="shared" si="0"/>
        <v>-7.0895221316618962E-2</v>
      </c>
      <c r="J32" s="19">
        <f t="shared" si="0"/>
        <v>-5.3802771825121942E-2</v>
      </c>
      <c r="K32" s="19">
        <f t="shared" si="0"/>
        <v>-5.3541378873348644E-2</v>
      </c>
      <c r="L32" s="19">
        <f t="shared" si="0"/>
        <v>-1.6632821765178885E-2</v>
      </c>
      <c r="M32" s="19">
        <f t="shared" si="0"/>
        <v>-4.0071285175133919E-2</v>
      </c>
      <c r="N32" s="25">
        <f t="shared" si="0"/>
        <v>5.6463157083892268E-2</v>
      </c>
      <c r="O32" s="15" t="s">
        <v>26</v>
      </c>
      <c r="P32" s="150">
        <f t="shared" si="0"/>
        <v>5.6463157083892268E-2</v>
      </c>
    </row>
    <row r="33" spans="1:16">
      <c r="A33" s="13">
        <v>2008</v>
      </c>
      <c r="B33" s="19">
        <f>B13/B12-1</f>
        <v>1.5767408703919239E-2</v>
      </c>
      <c r="C33" s="19">
        <f t="shared" si="0"/>
        <v>-1.214256123466384E-2</v>
      </c>
      <c r="D33" s="19">
        <f t="shared" si="0"/>
        <v>2.9322277811290043E-3</v>
      </c>
      <c r="E33" s="19">
        <f t="shared" si="0"/>
        <v>2.9414079821702632E-2</v>
      </c>
      <c r="F33" s="19">
        <f t="shared" si="0"/>
        <v>-9.7703952295532526E-3</v>
      </c>
      <c r="G33" s="19">
        <f t="shared" si="0"/>
        <v>1.411494936624913E-2</v>
      </c>
      <c r="H33" s="19">
        <f t="shared" si="0"/>
        <v>1.3052935421857814E-2</v>
      </c>
      <c r="I33" s="19">
        <f t="shared" si="0"/>
        <v>4.4384458801663973E-2</v>
      </c>
      <c r="J33" s="19">
        <f t="shared" si="0"/>
        <v>3.1050786105855765E-2</v>
      </c>
      <c r="K33" s="19">
        <f t="shared" si="0"/>
        <v>-1.6004693312584695E-2</v>
      </c>
      <c r="L33" s="19">
        <f t="shared" si="0"/>
        <v>-3.4785519049478464E-2</v>
      </c>
      <c r="M33" s="19">
        <f t="shared" si="0"/>
        <v>-2.3026275085405223E-2</v>
      </c>
      <c r="N33" s="25">
        <f t="shared" si="0"/>
        <v>1.3586180496904188E-2</v>
      </c>
      <c r="O33" s="15" t="s">
        <v>26</v>
      </c>
      <c r="P33" s="150">
        <f t="shared" si="0"/>
        <v>1.3586180496904188E-2</v>
      </c>
    </row>
    <row r="34" spans="1:16">
      <c r="A34" s="13">
        <v>2009</v>
      </c>
      <c r="B34" s="19">
        <f>B14/B13-1</f>
        <v>-0.12964341224210163</v>
      </c>
      <c r="C34" s="19">
        <f t="shared" si="0"/>
        <v>-0.1550624012015529</v>
      </c>
      <c r="D34" s="19">
        <f t="shared" si="0"/>
        <v>-0.1411573422777006</v>
      </c>
      <c r="E34" s="19">
        <f t="shared" si="0"/>
        <v>-0.16492856046213566</v>
      </c>
      <c r="F34" s="19">
        <f t="shared" si="0"/>
        <v>-0.15924688631074813</v>
      </c>
      <c r="G34" s="19">
        <f t="shared" si="0"/>
        <v>-0.16276246416833373</v>
      </c>
      <c r="H34" s="19">
        <f t="shared" si="0"/>
        <v>-0.11135123601782704</v>
      </c>
      <c r="I34" s="19">
        <f t="shared" si="0"/>
        <v>-0.1460349932206263</v>
      </c>
      <c r="J34" s="19">
        <f t="shared" si="0"/>
        <v>-0.13153237221397163</v>
      </c>
      <c r="K34" s="19">
        <f t="shared" si="0"/>
        <v>-0.17048246889832519</v>
      </c>
      <c r="L34" s="19">
        <f t="shared" si="0"/>
        <v>-0.22548747644971512</v>
      </c>
      <c r="M34" s="19">
        <f t="shared" si="0"/>
        <v>-0.1907996498579807</v>
      </c>
      <c r="N34" s="25">
        <f t="shared" si="0"/>
        <v>-0.27214579024668051</v>
      </c>
      <c r="O34" s="15" t="s">
        <v>26</v>
      </c>
      <c r="P34" s="150">
        <f t="shared" si="0"/>
        <v>-0.27214579024668051</v>
      </c>
    </row>
    <row r="35" spans="1:16">
      <c r="A35" s="317" t="s">
        <v>27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9"/>
    </row>
    <row r="39" spans="1:16">
      <c r="A39" s="17" t="s">
        <v>28</v>
      </c>
    </row>
    <row r="41" spans="1:16" ht="28.5" customHeight="1">
      <c r="A41" s="320" t="s">
        <v>92</v>
      </c>
      <c r="B41" s="321"/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</row>
    <row r="42" spans="1:16">
      <c r="A42" s="18"/>
      <c r="B42" s="322" t="s">
        <v>18</v>
      </c>
      <c r="C42" s="322"/>
      <c r="D42" s="322"/>
      <c r="E42" s="322" t="s">
        <v>19</v>
      </c>
      <c r="F42" s="322"/>
      <c r="G42" s="322"/>
      <c r="H42" s="322" t="s">
        <v>20</v>
      </c>
      <c r="I42" s="322"/>
      <c r="J42" s="322"/>
      <c r="K42" s="322" t="s">
        <v>21</v>
      </c>
      <c r="L42" s="322"/>
      <c r="M42" s="322"/>
      <c r="N42" s="322" t="s">
        <v>22</v>
      </c>
      <c r="O42" s="322"/>
      <c r="P42" s="322"/>
    </row>
    <row r="43" spans="1:16">
      <c r="A43" s="18"/>
      <c r="B43" s="18" t="s">
        <v>23</v>
      </c>
      <c r="C43" s="18" t="s">
        <v>24</v>
      </c>
      <c r="D43" s="18" t="s">
        <v>25</v>
      </c>
      <c r="E43" s="18" t="s">
        <v>23</v>
      </c>
      <c r="F43" s="18" t="s">
        <v>24</v>
      </c>
      <c r="G43" s="18" t="s">
        <v>25</v>
      </c>
      <c r="H43" s="18" t="s">
        <v>23</v>
      </c>
      <c r="I43" s="18" t="s">
        <v>24</v>
      </c>
      <c r="J43" s="18" t="s">
        <v>25</v>
      </c>
      <c r="K43" s="18" t="s">
        <v>23</v>
      </c>
      <c r="L43" s="18" t="s">
        <v>24</v>
      </c>
      <c r="M43" s="18" t="s">
        <v>25</v>
      </c>
      <c r="N43" s="18" t="s">
        <v>23</v>
      </c>
      <c r="O43" s="18" t="s">
        <v>24</v>
      </c>
      <c r="P43" s="18" t="s">
        <v>25</v>
      </c>
    </row>
    <row r="44" spans="1:16" hidden="1">
      <c r="A44" s="9">
        <v>1999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hidden="1">
      <c r="A45" s="11">
        <v>2000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idden="1">
      <c r="A46" s="11">
        <v>2001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idden="1">
      <c r="A47" s="11">
        <v>2002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idden="1">
      <c r="A48" s="11">
        <v>2003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idden="1">
      <c r="A49" s="11">
        <v>2004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>
      <c r="A50" s="13">
        <v>2005</v>
      </c>
      <c r="B50" s="19">
        <f>B10/$B$10</f>
        <v>1</v>
      </c>
      <c r="C50" s="151">
        <f>C10/$C$10</f>
        <v>1</v>
      </c>
      <c r="D50" s="151">
        <f>D10/$D$10</f>
        <v>1</v>
      </c>
      <c r="E50" s="19">
        <f>E10/$B$10</f>
        <v>0.4248231511786868</v>
      </c>
      <c r="F50" s="151">
        <f>F10/$C$10</f>
        <v>0.32106751131899258</v>
      </c>
      <c r="G50" s="151">
        <f>G10/$D$10</f>
        <v>0.37463197562019912</v>
      </c>
      <c r="H50" s="19">
        <f>H10/$B$10</f>
        <v>0.24279147200031376</v>
      </c>
      <c r="I50" s="151">
        <f>I10/$C$10</f>
        <v>0.39319731039229006</v>
      </c>
      <c r="J50" s="151">
        <f>J10/$D$10</f>
        <v>0.31554940448438468</v>
      </c>
      <c r="K50" s="19">
        <f>K10/$B$10</f>
        <v>0.20371689789716607</v>
      </c>
      <c r="L50" s="151">
        <f>L10/$C$10</f>
        <v>0.12793164769347909</v>
      </c>
      <c r="M50" s="151">
        <f>M10/$D$10</f>
        <v>0.16705623248311366</v>
      </c>
      <c r="N50" s="19">
        <f>N10/$B$10</f>
        <v>1.8893227475222936E-2</v>
      </c>
      <c r="O50" s="14" t="s">
        <v>26</v>
      </c>
      <c r="P50" s="151">
        <f>P10/$D$10</f>
        <v>9.753740712308839E-3</v>
      </c>
    </row>
    <row r="51" spans="1:16">
      <c r="A51" s="13">
        <v>2006</v>
      </c>
      <c r="B51" s="151">
        <f>B11/$B$11</f>
        <v>1</v>
      </c>
      <c r="C51" s="151">
        <f>C11/$C$11</f>
        <v>1</v>
      </c>
      <c r="D51" s="151">
        <f>D11/$D$11</f>
        <v>1</v>
      </c>
      <c r="E51" s="151">
        <f>E11/$B$11</f>
        <v>0.42763063714065208</v>
      </c>
      <c r="F51" s="151">
        <f>F11/$C$11</f>
        <v>0.32112735846294671</v>
      </c>
      <c r="G51" s="151">
        <f>G11/$D$11</f>
        <v>0.37789768246011235</v>
      </c>
      <c r="H51" s="151">
        <f>H11/$B$11</f>
        <v>0.23601366744057362</v>
      </c>
      <c r="I51" s="151">
        <f>I11/$C$11</f>
        <v>0.379771721670632</v>
      </c>
      <c r="J51" s="151">
        <f>J11/$D$11</f>
        <v>0.30314317636040278</v>
      </c>
      <c r="K51" s="151">
        <f>K11/$B$11</f>
        <v>0.20339108461746105</v>
      </c>
      <c r="L51" s="151">
        <f>L11/$C$11</f>
        <v>0.13342908362723649</v>
      </c>
      <c r="M51" s="151">
        <f>M11/$D$11</f>
        <v>0.17072150798277411</v>
      </c>
      <c r="N51" s="151">
        <f>N11/$B$11</f>
        <v>1.9977058499543798E-2</v>
      </c>
      <c r="O51" s="15" t="s">
        <v>26</v>
      </c>
      <c r="P51" s="151">
        <f>P11/$D$11</f>
        <v>1.0648536811353937E-2</v>
      </c>
    </row>
    <row r="52" spans="1:16">
      <c r="A52" s="13">
        <v>2007</v>
      </c>
      <c r="B52" s="19">
        <f>B12/$B$12</f>
        <v>1</v>
      </c>
      <c r="C52" s="19">
        <f>C12/$C$12</f>
        <v>1</v>
      </c>
      <c r="D52" s="19">
        <f>D12/$D$12</f>
        <v>1</v>
      </c>
      <c r="E52" s="19">
        <f>E12/$B$12</f>
        <v>0.42848016036565401</v>
      </c>
      <c r="F52" s="19">
        <f>F12/$C$12</f>
        <v>0.32234074269178981</v>
      </c>
      <c r="G52" s="19">
        <f>G12/$D$12</f>
        <v>0.37966897812928851</v>
      </c>
      <c r="H52" s="19">
        <f>H12/$B$12</f>
        <v>0.23650380236261045</v>
      </c>
      <c r="I52" s="19">
        <f>I12/$C$12</f>
        <v>0.37493693896417613</v>
      </c>
      <c r="J52" s="19">
        <f>J12/$D$12</f>
        <v>0.30016615520284629</v>
      </c>
      <c r="K52" s="19">
        <f>K12/$B$12</f>
        <v>0.19880729634059902</v>
      </c>
      <c r="L52" s="19">
        <f>L12/$C$12</f>
        <v>0.13942386711788901</v>
      </c>
      <c r="M52" s="19">
        <f>M12/$D$12</f>
        <v>0.17149816417146937</v>
      </c>
      <c r="N52" s="25">
        <f>N12/$B$12</f>
        <v>2.1796395163178623E-2</v>
      </c>
      <c r="O52" s="15" t="s">
        <v>26</v>
      </c>
      <c r="P52" s="150">
        <f>P12/$D$12</f>
        <v>1.1772712729995983E-2</v>
      </c>
    </row>
    <row r="53" spans="1:16">
      <c r="A53" s="13">
        <v>2008</v>
      </c>
      <c r="B53" s="19">
        <f>B13/$B$13</f>
        <v>1</v>
      </c>
      <c r="C53" s="19">
        <f>C13/$C$13</f>
        <v>1</v>
      </c>
      <c r="D53" s="19">
        <f>D13/$D$13</f>
        <v>1</v>
      </c>
      <c r="E53" s="19">
        <f>E13/$B$13</f>
        <v>0.43423672213255116</v>
      </c>
      <c r="F53" s="19">
        <f>F13/$C$13</f>
        <v>0.32311478732805959</v>
      </c>
      <c r="G53" s="19">
        <f>G13/$D$13</f>
        <v>0.38390229754940536</v>
      </c>
      <c r="H53" s="19">
        <f>H13/$B$13</f>
        <v>0.23587178439558548</v>
      </c>
      <c r="I53" s="19">
        <f>I13/$C$13</f>
        <v>0.39639152039414094</v>
      </c>
      <c r="J53" s="19">
        <f>J13/$D$13</f>
        <v>0.30858171839683524</v>
      </c>
      <c r="K53" s="19">
        <f>K13/$B$13</f>
        <v>0.19258881989920729</v>
      </c>
      <c r="L53" s="19">
        <f>L13/$C$13</f>
        <v>0.13622809349950699</v>
      </c>
      <c r="M53" s="19">
        <f>M13/$D$13</f>
        <v>0.16705934421640661</v>
      </c>
      <c r="N53" s="25">
        <f>N13/$B$13</f>
        <v>2.1749590243534827E-2</v>
      </c>
      <c r="O53" s="15" t="s">
        <v>26</v>
      </c>
      <c r="P53" s="150">
        <f>P13/$D$13</f>
        <v>1.189777195263087E-2</v>
      </c>
    </row>
    <row r="54" spans="1:16">
      <c r="A54" s="13">
        <v>2009</v>
      </c>
      <c r="B54" s="19">
        <f>B14/$B$14</f>
        <v>1</v>
      </c>
      <c r="C54" s="19">
        <f>C14/$C$14</f>
        <v>1</v>
      </c>
      <c r="D54" s="19">
        <f>D14/$D$14</f>
        <v>1</v>
      </c>
      <c r="E54" s="19">
        <f>E14/$B$14</f>
        <v>0.416632320306284</v>
      </c>
      <c r="F54" s="19">
        <f>F14/$C$14</f>
        <v>0.32151458748128064</v>
      </c>
      <c r="G54" s="19">
        <f>G14/$D$14</f>
        <v>0.3742448173834273</v>
      </c>
      <c r="H54" s="19">
        <f>H14/$B$14</f>
        <v>0.24082907237063589</v>
      </c>
      <c r="I54" s="19">
        <f>I14/$C$14</f>
        <v>0.40062661181375153</v>
      </c>
      <c r="J54" s="19">
        <f>J14/$D$14</f>
        <v>0.31203996511417975</v>
      </c>
      <c r="K54" s="19">
        <f>K14/$B$14</f>
        <v>0.18355212639007884</v>
      </c>
      <c r="L54" s="19">
        <f>L14/$C$14</f>
        <v>0.12487355826606546</v>
      </c>
      <c r="M54" s="19">
        <f>M14/$D$14</f>
        <v>0.15740308031849448</v>
      </c>
      <c r="N54" s="25">
        <f>N14/$B$14</f>
        <v>1.8188557473836263E-2</v>
      </c>
      <c r="O54" s="15" t="s">
        <v>26</v>
      </c>
      <c r="P54" s="150">
        <f>P14/$D$14</f>
        <v>1.0083154725190013E-2</v>
      </c>
    </row>
    <row r="55" spans="1:16">
      <c r="A55" s="317" t="s">
        <v>31</v>
      </c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9"/>
    </row>
    <row r="56" spans="1:1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9" spans="1:16">
      <c r="A59" s="17" t="s">
        <v>28</v>
      </c>
    </row>
    <row r="61" spans="1:16" ht="28.5" customHeight="1">
      <c r="A61" s="320" t="s">
        <v>93</v>
      </c>
      <c r="B61" s="321"/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</row>
    <row r="62" spans="1:16">
      <c r="A62" s="18"/>
      <c r="B62" s="322" t="s">
        <v>18</v>
      </c>
      <c r="C62" s="322"/>
      <c r="D62" s="322"/>
      <c r="E62" s="322" t="s">
        <v>19</v>
      </c>
      <c r="F62" s="322"/>
      <c r="G62" s="322"/>
      <c r="H62" s="322" t="s">
        <v>20</v>
      </c>
      <c r="I62" s="322"/>
      <c r="J62" s="322"/>
      <c r="K62" s="322" t="s">
        <v>21</v>
      </c>
      <c r="L62" s="322"/>
      <c r="M62" s="322"/>
      <c r="N62" s="322" t="s">
        <v>22</v>
      </c>
      <c r="O62" s="322"/>
      <c r="P62" s="322"/>
    </row>
    <row r="63" spans="1:16">
      <c r="A63" s="18"/>
      <c r="B63" s="18" t="s">
        <v>23</v>
      </c>
      <c r="C63" s="18" t="s">
        <v>24</v>
      </c>
      <c r="D63" s="18" t="s">
        <v>25</v>
      </c>
      <c r="E63" s="18" t="s">
        <v>23</v>
      </c>
      <c r="F63" s="18" t="s">
        <v>24</v>
      </c>
      <c r="G63" s="18" t="s">
        <v>25</v>
      </c>
      <c r="H63" s="18" t="s">
        <v>23</v>
      </c>
      <c r="I63" s="18" t="s">
        <v>24</v>
      </c>
      <c r="J63" s="18" t="s">
        <v>25</v>
      </c>
      <c r="K63" s="18" t="s">
        <v>23</v>
      </c>
      <c r="L63" s="18" t="s">
        <v>24</v>
      </c>
      <c r="M63" s="18" t="s">
        <v>25</v>
      </c>
      <c r="N63" s="18" t="s">
        <v>23</v>
      </c>
      <c r="O63" s="18" t="s">
        <v>24</v>
      </c>
      <c r="P63" s="18" t="s">
        <v>25</v>
      </c>
    </row>
    <row r="64" spans="1:16" hidden="1">
      <c r="A64" s="9">
        <v>1999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hidden="1">
      <c r="A65" s="11">
        <v>2000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idden="1">
      <c r="A66" s="11">
        <v>2001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hidden="1">
      <c r="A67" s="11">
        <v>2002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idden="1">
      <c r="A68" s="11">
        <v>2003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idden="1">
      <c r="A69" s="11">
        <v>2004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>
      <c r="A70" s="13">
        <v>2005</v>
      </c>
      <c r="B70" s="19">
        <f>B10/D10</f>
        <v>0.51625592954407318</v>
      </c>
      <c r="C70" s="151">
        <f>C10/D10</f>
        <v>0.48374407045592688</v>
      </c>
      <c r="D70" s="151">
        <f>D10/D10</f>
        <v>1</v>
      </c>
      <c r="E70" s="19">
        <f>E10/G10</f>
        <v>0.58542112012867453</v>
      </c>
      <c r="F70" s="151">
        <f>F10/G10</f>
        <v>0.41457887987132541</v>
      </c>
      <c r="G70" s="151">
        <f>G10/G10</f>
        <v>1</v>
      </c>
      <c r="H70" s="19">
        <f>H10/J10</f>
        <v>0.39722000828272358</v>
      </c>
      <c r="I70" s="151">
        <f>I10/J10</f>
        <v>0.60277999171727636</v>
      </c>
      <c r="J70" s="151">
        <f>J10/J10</f>
        <v>1</v>
      </c>
      <c r="K70" s="19">
        <f>K10/M10</f>
        <v>0.62954883469173939</v>
      </c>
      <c r="L70" s="151">
        <f>L10/M10</f>
        <v>0.37045116530826061</v>
      </c>
      <c r="M70" s="151">
        <f>M10/M10</f>
        <v>1</v>
      </c>
      <c r="N70" s="19">
        <f>N10/P10</f>
        <v>1</v>
      </c>
      <c r="O70" s="14"/>
      <c r="P70" s="151">
        <f>P10/P10</f>
        <v>1</v>
      </c>
    </row>
    <row r="71" spans="1:16">
      <c r="A71" s="13">
        <v>2006</v>
      </c>
      <c r="B71" s="19">
        <f>B11/D11</f>
        <v>0.53303827545967841</v>
      </c>
      <c r="C71" s="151">
        <f>C11/D11</f>
        <v>0.46696172454032159</v>
      </c>
      <c r="D71" s="151">
        <f>D11/D11</f>
        <v>1</v>
      </c>
      <c r="E71" s="19">
        <f>E11/G11</f>
        <v>0.60318839711126426</v>
      </c>
      <c r="F71" s="151">
        <f>F11/G11</f>
        <v>0.39681160288873574</v>
      </c>
      <c r="G71" s="151">
        <f>G11/G11</f>
        <v>1</v>
      </c>
      <c r="H71" s="19">
        <f>H11/J11</f>
        <v>0.41499967041273722</v>
      </c>
      <c r="I71" s="151">
        <f>I11/J11</f>
        <v>0.58500032958726278</v>
      </c>
      <c r="J71" s="151">
        <f>J11/J11</f>
        <v>1</v>
      </c>
      <c r="K71" s="19">
        <f>K11/M11</f>
        <v>0.63504144421746866</v>
      </c>
      <c r="L71" s="151">
        <f>L11/M11</f>
        <v>0.36495855578253139</v>
      </c>
      <c r="M71" s="151">
        <f>M11/M11</f>
        <v>1</v>
      </c>
      <c r="N71" s="19">
        <f>N11/P11</f>
        <v>1</v>
      </c>
      <c r="O71" s="15"/>
      <c r="P71" s="151">
        <f>P11/P11</f>
        <v>1</v>
      </c>
    </row>
    <row r="72" spans="1:16">
      <c r="A72" s="13">
        <v>2007</v>
      </c>
      <c r="B72" s="19">
        <f>B12/D12</f>
        <v>0.54012200833484703</v>
      </c>
      <c r="C72" s="19">
        <f>C12/D12</f>
        <v>0.45987799166515297</v>
      </c>
      <c r="D72" s="19">
        <f>D12/D12</f>
        <v>1</v>
      </c>
      <c r="E72" s="19">
        <f>E12/G12</f>
        <v>0.60956142871784769</v>
      </c>
      <c r="F72" s="19">
        <f>F12/G12</f>
        <v>0.39043857128215226</v>
      </c>
      <c r="G72" s="19">
        <f>G12/G12</f>
        <v>1</v>
      </c>
      <c r="H72" s="19">
        <f>H12/J12</f>
        <v>0.42556732828388383</v>
      </c>
      <c r="I72" s="19">
        <f>I12/J12</f>
        <v>0.57443267171611623</v>
      </c>
      <c r="J72" s="19">
        <f>J12/J12</f>
        <v>1</v>
      </c>
      <c r="K72" s="19">
        <f>K12/M12</f>
        <v>0.62613029527093511</v>
      </c>
      <c r="L72" s="19">
        <f>L12/M12</f>
        <v>0.37386970472906489</v>
      </c>
      <c r="M72" s="19">
        <f>M12/M12</f>
        <v>1</v>
      </c>
      <c r="N72" s="25">
        <f>N12/P12</f>
        <v>1</v>
      </c>
      <c r="O72" s="15"/>
      <c r="P72" s="150">
        <f>P12/P12</f>
        <v>1</v>
      </c>
    </row>
    <row r="73" spans="1:16">
      <c r="A73" s="13">
        <v>2008</v>
      </c>
      <c r="B73" s="19">
        <f>B13/D13</f>
        <v>0.54703430360797445</v>
      </c>
      <c r="C73" s="19">
        <f>C13/D13</f>
        <v>0.45296569639202555</v>
      </c>
      <c r="D73" s="19">
        <f>D13/D13</f>
        <v>1</v>
      </c>
      <c r="E73" s="19">
        <f>E13/G13</f>
        <v>0.61875738803626124</v>
      </c>
      <c r="F73" s="19">
        <f>F13/G13</f>
        <v>0.38124261196373882</v>
      </c>
      <c r="G73" s="19">
        <f>G13/G13</f>
        <v>1</v>
      </c>
      <c r="H73" s="19">
        <f>H13/J13</f>
        <v>0.41813869592779063</v>
      </c>
      <c r="I73" s="19">
        <f>I13/J13</f>
        <v>0.58186130407220937</v>
      </c>
      <c r="J73" s="19">
        <f>J13/J13</f>
        <v>1</v>
      </c>
      <c r="K73" s="19">
        <f>K13/M13</f>
        <v>0.63063033959819625</v>
      </c>
      <c r="L73" s="19">
        <f>L13/M13</f>
        <v>0.36936966040180375</v>
      </c>
      <c r="M73" s="19">
        <f>M13/M13</f>
        <v>1</v>
      </c>
      <c r="N73" s="25">
        <f>N13/P13</f>
        <v>1</v>
      </c>
      <c r="O73" s="15"/>
      <c r="P73" s="150">
        <f>P13/P13</f>
        <v>1</v>
      </c>
    </row>
    <row r="74" spans="1:16">
      <c r="A74" s="27">
        <v>2009</v>
      </c>
      <c r="B74" s="19">
        <f>B14/D14</f>
        <v>0.55436802724429091</v>
      </c>
      <c r="C74" s="151">
        <f>C14/D14</f>
        <v>0.44563197275570909</v>
      </c>
      <c r="D74" s="151">
        <f>D14/D14</f>
        <v>1</v>
      </c>
      <c r="E74" s="19">
        <f>E14/G14</f>
        <v>0.61715654236507844</v>
      </c>
      <c r="F74" s="151">
        <f>F14/G14</f>
        <v>0.38284345763492156</v>
      </c>
      <c r="G74" s="151">
        <f>G14/G14</f>
        <v>1</v>
      </c>
      <c r="H74" s="19">
        <f>H14/J14</f>
        <v>0.4278552515038565</v>
      </c>
      <c r="I74" s="151">
        <f>I14/J14</f>
        <v>0.5721447484961435</v>
      </c>
      <c r="J74" s="151">
        <f>J14/J14</f>
        <v>1</v>
      </c>
      <c r="K74" s="19">
        <f>K14/M14</f>
        <v>0.64646403359748439</v>
      </c>
      <c r="L74" s="151">
        <f>L14/M14</f>
        <v>0.35353596640251561</v>
      </c>
      <c r="M74" s="151">
        <f>M14/M14</f>
        <v>1</v>
      </c>
      <c r="N74" s="19">
        <f>N14/P14</f>
        <v>1</v>
      </c>
      <c r="O74" s="147"/>
      <c r="P74" s="151">
        <f>P14/P14</f>
        <v>1</v>
      </c>
    </row>
    <row r="75" spans="1:16">
      <c r="A75" s="317" t="s">
        <v>31</v>
      </c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9"/>
    </row>
    <row r="77" spans="1:16">
      <c r="A77" s="17" t="s">
        <v>28</v>
      </c>
    </row>
  </sheetData>
  <mergeCells count="28">
    <mergeCell ref="A1:P1"/>
    <mergeCell ref="B2:D2"/>
    <mergeCell ref="E2:G2"/>
    <mergeCell ref="H2:J2"/>
    <mergeCell ref="K2:M2"/>
    <mergeCell ref="N2:P2"/>
    <mergeCell ref="A15:P15"/>
    <mergeCell ref="A21:P21"/>
    <mergeCell ref="B22:D22"/>
    <mergeCell ref="E22:G22"/>
    <mergeCell ref="H22:J22"/>
    <mergeCell ref="K22:M22"/>
    <mergeCell ref="N22:P22"/>
    <mergeCell ref="A35:P35"/>
    <mergeCell ref="A41:P41"/>
    <mergeCell ref="B42:D42"/>
    <mergeCell ref="E42:G42"/>
    <mergeCell ref="H42:J42"/>
    <mergeCell ref="K42:M42"/>
    <mergeCell ref="N42:P42"/>
    <mergeCell ref="A75:P75"/>
    <mergeCell ref="A55:P55"/>
    <mergeCell ref="A61:P61"/>
    <mergeCell ref="B62:D62"/>
    <mergeCell ref="E62:G62"/>
    <mergeCell ref="H62:J62"/>
    <mergeCell ref="K62:M62"/>
    <mergeCell ref="N62:P62"/>
  </mergeCells>
  <hyperlinks>
    <hyperlink ref="A19" location="'indice Serie Anual'!A1" tooltip="REGRESAR AL ÍNDICE" display="INDICE"/>
    <hyperlink ref="A39" location="'indice Serie Anual'!A1" tooltip="REGRESAR AL ÍNDICE" display="INDICE"/>
    <hyperlink ref="A59" location="'indice Serie Anual'!A1" tooltip="REGRESAR AL ÍNDICE" display="INDICE"/>
    <hyperlink ref="A77" location="'indice Serie Anual'!A1" tooltip="REGRESAR AL ÍNDICE" display="INDICE"/>
  </hyperlinks>
  <pageMargins left="0.75" right="0.75" top="1" bottom="1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K75"/>
  <sheetViews>
    <sheetView showGridLines="0" showRowColHeaders="0" zoomScaleNormal="100" workbookViewId="0">
      <selection sqref="A1:P1"/>
    </sheetView>
  </sheetViews>
  <sheetFormatPr baseColWidth="10" defaultRowHeight="12.75"/>
  <cols>
    <col min="1" max="1" width="27.140625" customWidth="1"/>
    <col min="2" max="2" width="14.42578125" customWidth="1"/>
    <col min="3" max="3" width="13.7109375" bestFit="1" customWidth="1"/>
    <col min="4" max="4" width="14" bestFit="1" customWidth="1"/>
    <col min="5" max="6" width="14" customWidth="1"/>
    <col min="7" max="8" width="11.7109375" bestFit="1" customWidth="1"/>
  </cols>
  <sheetData>
    <row r="2" spans="1:11">
      <c r="A2" s="333" t="s">
        <v>18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1" ht="36" customHeight="1">
      <c r="A3" s="320" t="s">
        <v>94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1" ht="18" customHeight="1">
      <c r="A4" s="152" t="s">
        <v>34</v>
      </c>
      <c r="B4" s="153" t="s">
        <v>35</v>
      </c>
      <c r="C4" s="153" t="s">
        <v>36</v>
      </c>
      <c r="D4" s="153" t="s">
        <v>37</v>
      </c>
      <c r="E4" s="153" t="s">
        <v>38</v>
      </c>
      <c r="F4" s="153" t="s">
        <v>39</v>
      </c>
      <c r="G4" s="33" t="s">
        <v>95</v>
      </c>
      <c r="H4" s="33" t="s">
        <v>96</v>
      </c>
      <c r="I4" s="33" t="s">
        <v>97</v>
      </c>
      <c r="J4" s="33" t="s">
        <v>98</v>
      </c>
    </row>
    <row r="5" spans="1:11" ht="21" customHeight="1">
      <c r="A5" s="327" t="s">
        <v>44</v>
      </c>
      <c r="B5" s="328"/>
      <c r="C5" s="328"/>
      <c r="D5" s="328"/>
      <c r="E5" s="328"/>
      <c r="F5" s="328"/>
      <c r="G5" s="328"/>
      <c r="H5" s="328"/>
      <c r="I5" s="328"/>
      <c r="J5" s="329"/>
    </row>
    <row r="6" spans="1:11">
      <c r="A6" s="154" t="s">
        <v>190</v>
      </c>
      <c r="B6" s="155">
        <v>42079753</v>
      </c>
      <c r="C6" s="35">
        <v>43888565</v>
      </c>
      <c r="D6" s="35">
        <v>41939102</v>
      </c>
      <c r="E6" s="35">
        <v>42062077</v>
      </c>
      <c r="F6" s="35">
        <v>36124706</v>
      </c>
      <c r="G6" s="36">
        <f>C6/B6-1</f>
        <v>4.2985328359698372E-2</v>
      </c>
      <c r="H6" s="36">
        <f>D6/C6-1</f>
        <v>-4.4418472100876349E-2</v>
      </c>
      <c r="I6" s="36">
        <f>E6/D6-1</f>
        <v>2.9322277811290043E-3</v>
      </c>
      <c r="J6" s="36">
        <f>F6/E6-1</f>
        <v>-0.1411573422777006</v>
      </c>
    </row>
    <row r="7" spans="1:11" ht="14.25" customHeight="1">
      <c r="A7" s="327" t="s">
        <v>46</v>
      </c>
      <c r="B7" s="328"/>
      <c r="C7" s="328"/>
      <c r="D7" s="328"/>
      <c r="E7" s="328"/>
      <c r="F7" s="328"/>
      <c r="G7" s="328"/>
      <c r="H7" s="328"/>
      <c r="I7" s="328"/>
      <c r="J7" s="329"/>
    </row>
    <row r="8" spans="1:11">
      <c r="A8" s="37" t="s">
        <v>47</v>
      </c>
      <c r="B8" s="59">
        <v>21723922</v>
      </c>
      <c r="C8" s="41">
        <v>23394285</v>
      </c>
      <c r="D8" s="38">
        <v>22652232</v>
      </c>
      <c r="E8" s="54">
        <v>23009399</v>
      </c>
      <c r="F8" s="54">
        <v>20026382</v>
      </c>
      <c r="G8" s="42">
        <f t="shared" ref="G8:J13" si="0">C8/B8-1</f>
        <v>7.6890489663882899E-2</v>
      </c>
      <c r="H8" s="42">
        <f t="shared" si="0"/>
        <v>-3.1719413523430995E-2</v>
      </c>
      <c r="I8" s="42">
        <f t="shared" si="0"/>
        <v>1.5767408703919239E-2</v>
      </c>
      <c r="J8" s="42">
        <f t="shared" si="0"/>
        <v>-0.12964341224210163</v>
      </c>
    </row>
    <row r="9" spans="1:11">
      <c r="A9" s="44" t="s">
        <v>48</v>
      </c>
      <c r="B9" s="156">
        <v>1801878</v>
      </c>
      <c r="C9" s="47">
        <v>2706193</v>
      </c>
      <c r="D9" s="45">
        <v>2522106</v>
      </c>
      <c r="E9" s="45">
        <v>2742517</v>
      </c>
      <c r="F9" s="45">
        <v>2490189</v>
      </c>
      <c r="G9" s="48">
        <f t="shared" si="0"/>
        <v>0.50187360076542364</v>
      </c>
      <c r="H9" s="48">
        <f t="shared" si="0"/>
        <v>-6.8024342683614902E-2</v>
      </c>
      <c r="I9" s="48">
        <f t="shared" si="0"/>
        <v>8.7391648090920926E-2</v>
      </c>
      <c r="J9" s="48">
        <f t="shared" si="0"/>
        <v>-9.2005993034865452E-2</v>
      </c>
    </row>
    <row r="10" spans="1:11">
      <c r="A10" s="44" t="s">
        <v>49</v>
      </c>
      <c r="B10" s="156">
        <v>13723418</v>
      </c>
      <c r="C10" s="47">
        <v>14248754</v>
      </c>
      <c r="D10" s="45">
        <v>14013203</v>
      </c>
      <c r="E10" s="45">
        <v>14143559</v>
      </c>
      <c r="F10" s="45">
        <v>12785243</v>
      </c>
      <c r="G10" s="48">
        <f t="shared" si="0"/>
        <v>3.8280259334809941E-2</v>
      </c>
      <c r="H10" s="48">
        <f t="shared" si="0"/>
        <v>-1.6531340214028578E-2</v>
      </c>
      <c r="I10" s="48">
        <f t="shared" si="0"/>
        <v>9.3023700577234969E-3</v>
      </c>
      <c r="J10" s="48">
        <f t="shared" si="0"/>
        <v>-9.6037779458480022E-2</v>
      </c>
    </row>
    <row r="11" spans="1:11">
      <c r="A11" s="44" t="s">
        <v>50</v>
      </c>
      <c r="B11" s="156">
        <v>5497370</v>
      </c>
      <c r="C11" s="47">
        <v>5673155</v>
      </c>
      <c r="D11" s="45">
        <v>5363153</v>
      </c>
      <c r="E11" s="45">
        <v>5343059</v>
      </c>
      <c r="F11" s="45">
        <v>4203913</v>
      </c>
      <c r="G11" s="48">
        <f t="shared" si="0"/>
        <v>3.1976199528138016E-2</v>
      </c>
      <c r="H11" s="48">
        <f t="shared" si="0"/>
        <v>-5.4643668293921088E-2</v>
      </c>
      <c r="I11" s="48">
        <f t="shared" si="0"/>
        <v>-3.7466766284683928E-3</v>
      </c>
      <c r="J11" s="48">
        <f t="shared" si="0"/>
        <v>-0.21320108948825012</v>
      </c>
    </row>
    <row r="12" spans="1:11">
      <c r="A12" s="44" t="s">
        <v>51</v>
      </c>
      <c r="B12" s="156">
        <v>456315</v>
      </c>
      <c r="C12" s="47">
        <v>495063</v>
      </c>
      <c r="D12" s="45">
        <v>448990</v>
      </c>
      <c r="E12" s="45">
        <v>484412</v>
      </c>
      <c r="F12" s="45">
        <v>349771</v>
      </c>
      <c r="G12" s="48">
        <f t="shared" si="0"/>
        <v>8.4915025804543021E-2</v>
      </c>
      <c r="H12" s="48">
        <f t="shared" si="0"/>
        <v>-9.3064923050197645E-2</v>
      </c>
      <c r="I12" s="48">
        <f t="shared" si="0"/>
        <v>7.8892625670950345E-2</v>
      </c>
      <c r="J12" s="48">
        <f t="shared" si="0"/>
        <v>-0.27794728454290973</v>
      </c>
    </row>
    <row r="13" spans="1:11">
      <c r="A13" s="44" t="s">
        <v>52</v>
      </c>
      <c r="B13" s="156">
        <v>244941</v>
      </c>
      <c r="C13" s="47">
        <v>271120</v>
      </c>
      <c r="D13" s="50">
        <v>304780</v>
      </c>
      <c r="E13" s="45">
        <v>295852</v>
      </c>
      <c r="F13" s="45">
        <v>197266</v>
      </c>
      <c r="G13" s="48">
        <f t="shared" si="0"/>
        <v>0.10687879938434164</v>
      </c>
      <c r="H13" s="48">
        <f t="shared" si="0"/>
        <v>0.12415166715845372</v>
      </c>
      <c r="I13" s="48">
        <f t="shared" si="0"/>
        <v>-2.9293260712645153E-2</v>
      </c>
      <c r="J13" s="48">
        <f t="shared" si="0"/>
        <v>-0.3332274245230723</v>
      </c>
    </row>
    <row r="14" spans="1:11" ht="14.25" customHeight="1">
      <c r="A14" s="327" t="s">
        <v>53</v>
      </c>
      <c r="B14" s="328"/>
      <c r="C14" s="328"/>
      <c r="D14" s="328"/>
      <c r="E14" s="328"/>
      <c r="F14" s="328"/>
      <c r="G14" s="328"/>
      <c r="H14" s="328"/>
      <c r="I14" s="328"/>
      <c r="J14" s="329"/>
      <c r="K14" s="17" t="s">
        <v>28</v>
      </c>
    </row>
    <row r="15" spans="1:11">
      <c r="A15" s="67" t="s">
        <v>54</v>
      </c>
      <c r="B15" s="59">
        <v>20355831</v>
      </c>
      <c r="C15" s="54">
        <v>20494280</v>
      </c>
      <c r="D15" s="54">
        <v>19286870</v>
      </c>
      <c r="E15" s="54">
        <v>19052678</v>
      </c>
      <c r="F15" s="54">
        <v>16098324</v>
      </c>
      <c r="G15" s="42">
        <f>C15/B15-1</f>
        <v>6.8014418080009076E-3</v>
      </c>
      <c r="H15" s="42">
        <f>D15/C15-1</f>
        <v>-5.8914487359399748E-2</v>
      </c>
      <c r="I15" s="42">
        <f>E15/D15-1</f>
        <v>-1.214256123466384E-2</v>
      </c>
      <c r="J15" s="42">
        <f>F15/E15-1</f>
        <v>-0.1550624012015529</v>
      </c>
    </row>
    <row r="16" spans="1:11" ht="12.75" customHeight="1">
      <c r="A16" s="330" t="s">
        <v>58</v>
      </c>
      <c r="B16" s="331"/>
      <c r="C16" s="331"/>
      <c r="D16" s="331"/>
      <c r="E16" s="331"/>
      <c r="F16" s="331"/>
      <c r="G16" s="331"/>
      <c r="H16" s="331"/>
      <c r="I16" s="331"/>
      <c r="J16" s="332"/>
    </row>
    <row r="18" spans="1:11">
      <c r="A18" s="333" t="s">
        <v>19</v>
      </c>
      <c r="B18" s="333"/>
      <c r="C18" s="333"/>
      <c r="D18" s="333"/>
      <c r="E18" s="333"/>
      <c r="F18" s="333"/>
      <c r="G18" s="333"/>
      <c r="H18" s="333"/>
      <c r="I18" s="333"/>
      <c r="J18" s="333"/>
    </row>
    <row r="19" spans="1:11" ht="36" customHeight="1">
      <c r="A19" s="320" t="s">
        <v>99</v>
      </c>
      <c r="B19" s="321"/>
      <c r="C19" s="321"/>
      <c r="D19" s="321"/>
      <c r="E19" s="321"/>
      <c r="F19" s="321"/>
      <c r="G19" s="321"/>
      <c r="H19" s="321"/>
      <c r="I19" s="321"/>
      <c r="J19" s="321"/>
    </row>
    <row r="20" spans="1:11" ht="18" customHeight="1">
      <c r="A20" s="152" t="s">
        <v>34</v>
      </c>
      <c r="B20" s="153" t="s">
        <v>35</v>
      </c>
      <c r="C20" s="153" t="s">
        <v>36</v>
      </c>
      <c r="D20" s="153" t="s">
        <v>37</v>
      </c>
      <c r="E20" s="153" t="s">
        <v>38</v>
      </c>
      <c r="F20" s="153" t="s">
        <v>39</v>
      </c>
      <c r="G20" s="33" t="s">
        <v>95</v>
      </c>
      <c r="H20" s="33" t="s">
        <v>96</v>
      </c>
      <c r="I20" s="33" t="s">
        <v>97</v>
      </c>
      <c r="J20" s="33" t="s">
        <v>98</v>
      </c>
    </row>
    <row r="21" spans="1:11" ht="21" customHeight="1">
      <c r="A21" s="327" t="s">
        <v>44</v>
      </c>
      <c r="B21" s="328"/>
      <c r="C21" s="328"/>
      <c r="D21" s="328"/>
      <c r="E21" s="328"/>
      <c r="F21" s="328"/>
      <c r="G21" s="328"/>
      <c r="H21" s="328"/>
      <c r="I21" s="328"/>
      <c r="J21" s="329"/>
    </row>
    <row r="22" spans="1:11">
      <c r="A22" s="154" t="s">
        <v>190</v>
      </c>
      <c r="B22" s="157">
        <v>15764421</v>
      </c>
      <c r="C22" s="35">
        <v>16585387</v>
      </c>
      <c r="D22" s="35">
        <v>15922976</v>
      </c>
      <c r="E22" s="35">
        <v>16147728</v>
      </c>
      <c r="F22" s="35">
        <v>13519484</v>
      </c>
      <c r="G22" s="36">
        <f>C22/B22-1</f>
        <v>5.207714257313989E-2</v>
      </c>
      <c r="H22" s="36">
        <f>D22/C22-1</f>
        <v>-3.9939435841925164E-2</v>
      </c>
      <c r="I22" s="36">
        <f>E22/D22-1</f>
        <v>1.411494936624913E-2</v>
      </c>
      <c r="J22" s="36">
        <f>F22/E22-1</f>
        <v>-0.16276246416833373</v>
      </c>
    </row>
    <row r="23" spans="1:11" ht="14.25" customHeight="1">
      <c r="A23" s="327" t="s">
        <v>46</v>
      </c>
      <c r="B23" s="328"/>
      <c r="C23" s="328"/>
      <c r="D23" s="328"/>
      <c r="E23" s="328"/>
      <c r="F23" s="328"/>
      <c r="G23" s="328"/>
      <c r="H23" s="328"/>
      <c r="I23" s="328"/>
      <c r="J23" s="329"/>
    </row>
    <row r="24" spans="1:11">
      <c r="A24" s="63" t="s">
        <v>47</v>
      </c>
      <c r="B24" s="67">
        <v>9228825</v>
      </c>
      <c r="C24" s="41">
        <v>10004113</v>
      </c>
      <c r="D24" s="38">
        <v>9706032</v>
      </c>
      <c r="E24" s="54">
        <v>9991526</v>
      </c>
      <c r="F24" s="54">
        <v>8343638</v>
      </c>
      <c r="G24" s="42">
        <f t="shared" ref="G24:J28" si="1">C24/B24-1</f>
        <v>8.4007227355595182E-2</v>
      </c>
      <c r="H24" s="42">
        <f t="shared" si="1"/>
        <v>-2.9795844968964258E-2</v>
      </c>
      <c r="I24" s="42">
        <f t="shared" si="1"/>
        <v>2.9414079821702632E-2</v>
      </c>
      <c r="J24" s="42">
        <f t="shared" si="1"/>
        <v>-0.16492856046213566</v>
      </c>
    </row>
    <row r="25" spans="1:11">
      <c r="A25" s="64" t="s">
        <v>48</v>
      </c>
      <c r="B25" s="158">
        <v>887960</v>
      </c>
      <c r="C25" s="47">
        <v>1337977</v>
      </c>
      <c r="D25" s="45">
        <v>1300212</v>
      </c>
      <c r="E25" s="45">
        <v>1367455</v>
      </c>
      <c r="F25" s="45">
        <v>1067234</v>
      </c>
      <c r="G25" s="48">
        <f t="shared" si="1"/>
        <v>0.50679872967250783</v>
      </c>
      <c r="H25" s="48">
        <f t="shared" si="1"/>
        <v>-2.8225447821599303E-2</v>
      </c>
      <c r="I25" s="48">
        <f t="shared" si="1"/>
        <v>5.171695077418148E-2</v>
      </c>
      <c r="J25" s="48">
        <f t="shared" si="1"/>
        <v>-0.21954726115301781</v>
      </c>
    </row>
    <row r="26" spans="1:11">
      <c r="A26" s="64" t="s">
        <v>49</v>
      </c>
      <c r="B26" s="158">
        <v>6047355</v>
      </c>
      <c r="C26" s="47">
        <v>6309482</v>
      </c>
      <c r="D26" s="45">
        <v>6167734</v>
      </c>
      <c r="E26" s="45">
        <v>6302078</v>
      </c>
      <c r="F26" s="45">
        <v>5628925</v>
      </c>
      <c r="G26" s="48">
        <f t="shared" si="1"/>
        <v>4.334572718155294E-2</v>
      </c>
      <c r="H26" s="48">
        <f t="shared" si="1"/>
        <v>-2.2465869622894541E-2</v>
      </c>
      <c r="I26" s="48">
        <f t="shared" si="1"/>
        <v>2.1781743505799644E-2</v>
      </c>
      <c r="J26" s="48">
        <f t="shared" si="1"/>
        <v>-0.10681445072561779</v>
      </c>
    </row>
    <row r="27" spans="1:11">
      <c r="A27" s="64" t="s">
        <v>50</v>
      </c>
      <c r="B27" s="158">
        <v>2147127</v>
      </c>
      <c r="C27" s="47">
        <v>2193439</v>
      </c>
      <c r="D27" s="45">
        <v>2077370</v>
      </c>
      <c r="E27" s="45">
        <v>2149882</v>
      </c>
      <c r="F27" s="45">
        <v>1530284</v>
      </c>
      <c r="G27" s="48">
        <f t="shared" si="1"/>
        <v>2.1569287703987694E-2</v>
      </c>
      <c r="H27" s="48">
        <f t="shared" si="1"/>
        <v>-5.2916447642263997E-2</v>
      </c>
      <c r="I27" s="48">
        <f t="shared" si="1"/>
        <v>3.4905674001261211E-2</v>
      </c>
      <c r="J27" s="48">
        <f t="shared" si="1"/>
        <v>-0.28820093381869327</v>
      </c>
    </row>
    <row r="28" spans="1:11">
      <c r="A28" s="64" t="s">
        <v>100</v>
      </c>
      <c r="B28" s="158">
        <v>146383</v>
      </c>
      <c r="C28" s="47">
        <v>163215</v>
      </c>
      <c r="D28" s="50">
        <v>160716</v>
      </c>
      <c r="E28" s="45">
        <v>172111</v>
      </c>
      <c r="F28" s="45">
        <v>117195</v>
      </c>
      <c r="G28" s="48">
        <f t="shared" si="1"/>
        <v>0.11498602979854211</v>
      </c>
      <c r="H28" s="48">
        <f t="shared" si="1"/>
        <v>-1.5311092730447617E-2</v>
      </c>
      <c r="I28" s="48">
        <f t="shared" si="1"/>
        <v>7.0901465939918973E-2</v>
      </c>
      <c r="J28" s="48">
        <f t="shared" si="1"/>
        <v>-0.31907315627705379</v>
      </c>
    </row>
    <row r="29" spans="1:11" ht="14.25" customHeight="1">
      <c r="A29" s="327" t="s">
        <v>53</v>
      </c>
      <c r="B29" s="328"/>
      <c r="C29" s="328"/>
      <c r="D29" s="328"/>
      <c r="E29" s="328"/>
      <c r="F29" s="328"/>
      <c r="G29" s="328"/>
      <c r="H29" s="328"/>
      <c r="I29" s="328"/>
      <c r="J29" s="329"/>
      <c r="K29" s="17" t="s">
        <v>28</v>
      </c>
    </row>
    <row r="30" spans="1:11">
      <c r="A30" s="67" t="s">
        <v>54</v>
      </c>
      <c r="B30" s="67">
        <v>6535596</v>
      </c>
      <c r="C30" s="54">
        <v>6581274</v>
      </c>
      <c r="D30" s="54">
        <v>6216944</v>
      </c>
      <c r="E30" s="54">
        <v>6156202</v>
      </c>
      <c r="F30" s="54">
        <v>5175846</v>
      </c>
      <c r="G30" s="42">
        <f>C30/B30-1</f>
        <v>6.9891100979926346E-3</v>
      </c>
      <c r="H30" s="42">
        <f>D30/C30-1</f>
        <v>-5.535858254799908E-2</v>
      </c>
      <c r="I30" s="42">
        <f>E30/D30-1</f>
        <v>-9.7703952295532526E-3</v>
      </c>
      <c r="J30" s="42">
        <f>F30/E30-1</f>
        <v>-0.15924688631074813</v>
      </c>
    </row>
    <row r="31" spans="1:11" ht="12.75" customHeight="1">
      <c r="A31" s="330" t="s">
        <v>55</v>
      </c>
      <c r="B31" s="331"/>
      <c r="C31" s="331"/>
      <c r="D31" s="331"/>
      <c r="E31" s="331"/>
      <c r="F31" s="331"/>
      <c r="G31" s="331"/>
      <c r="H31" s="331"/>
      <c r="I31" s="331"/>
      <c r="J31" s="332"/>
    </row>
    <row r="32" spans="1:11">
      <c r="A32" s="74"/>
      <c r="B32" s="74"/>
      <c r="C32" s="74"/>
      <c r="D32" s="74"/>
      <c r="E32" s="74"/>
      <c r="F32" s="74"/>
      <c r="G32" s="74"/>
      <c r="H32" s="74"/>
    </row>
    <row r="33" spans="1:11">
      <c r="A33" s="333" t="s">
        <v>20</v>
      </c>
      <c r="B33" s="333"/>
      <c r="C33" s="333"/>
      <c r="D33" s="333"/>
      <c r="E33" s="333"/>
      <c r="F33" s="333"/>
      <c r="G33" s="333"/>
      <c r="H33" s="333"/>
      <c r="I33" s="333"/>
      <c r="J33" s="333"/>
    </row>
    <row r="34" spans="1:11" ht="36" customHeight="1">
      <c r="A34" s="320" t="s">
        <v>101</v>
      </c>
      <c r="B34" s="321"/>
      <c r="C34" s="321"/>
      <c r="D34" s="321"/>
      <c r="E34" s="321"/>
      <c r="F34" s="321"/>
      <c r="G34" s="321"/>
      <c r="H34" s="321"/>
      <c r="I34" s="321"/>
      <c r="J34" s="321"/>
    </row>
    <row r="35" spans="1:11" ht="18" customHeight="1">
      <c r="A35" s="152" t="s">
        <v>34</v>
      </c>
      <c r="B35" s="153" t="s">
        <v>35</v>
      </c>
      <c r="C35" s="153" t="s">
        <v>36</v>
      </c>
      <c r="D35" s="153" t="s">
        <v>37</v>
      </c>
      <c r="E35" s="153" t="s">
        <v>38</v>
      </c>
      <c r="F35" s="153" t="s">
        <v>39</v>
      </c>
      <c r="G35" s="33" t="s">
        <v>95</v>
      </c>
      <c r="H35" s="33" t="s">
        <v>96</v>
      </c>
      <c r="I35" s="33" t="s">
        <v>97</v>
      </c>
      <c r="J35" s="33" t="s">
        <v>98</v>
      </c>
    </row>
    <row r="36" spans="1:11" ht="21" customHeight="1">
      <c r="A36" s="327" t="s">
        <v>44</v>
      </c>
      <c r="B36" s="328"/>
      <c r="C36" s="328"/>
      <c r="D36" s="328"/>
      <c r="E36" s="328"/>
      <c r="F36" s="328"/>
      <c r="G36" s="328"/>
      <c r="H36" s="328"/>
      <c r="I36" s="328"/>
      <c r="J36" s="329"/>
    </row>
    <row r="37" spans="1:11">
      <c r="A37" s="154" t="s">
        <v>190</v>
      </c>
      <c r="B37" s="157">
        <v>13278241</v>
      </c>
      <c r="C37" s="35">
        <v>13304519</v>
      </c>
      <c r="D37" s="35">
        <v>12588699</v>
      </c>
      <c r="E37" s="35">
        <v>12979588</v>
      </c>
      <c r="F37" s="35">
        <v>11272352</v>
      </c>
      <c r="G37" s="36">
        <f>C37/B37-1</f>
        <v>1.979027191929994E-3</v>
      </c>
      <c r="H37" s="36">
        <f>D37/C37-1</f>
        <v>-5.3802771825121942E-2</v>
      </c>
      <c r="I37" s="36">
        <f>E37/D37-1</f>
        <v>3.1050786105855765E-2</v>
      </c>
      <c r="J37" s="36">
        <f>F37/E37-1</f>
        <v>-0.13153237221397163</v>
      </c>
    </row>
    <row r="38" spans="1:11" ht="14.25" customHeight="1">
      <c r="A38" s="327" t="s">
        <v>46</v>
      </c>
      <c r="B38" s="328"/>
      <c r="C38" s="328"/>
      <c r="D38" s="328"/>
      <c r="E38" s="328"/>
      <c r="F38" s="328"/>
      <c r="G38" s="328"/>
      <c r="H38" s="328"/>
      <c r="I38" s="328"/>
      <c r="J38" s="329"/>
    </row>
    <row r="39" spans="1:11">
      <c r="A39" s="63" t="s">
        <v>47</v>
      </c>
      <c r="B39" s="67">
        <v>5274383</v>
      </c>
      <c r="C39" s="41">
        <v>5521371</v>
      </c>
      <c r="D39" s="38">
        <v>5357339</v>
      </c>
      <c r="E39" s="54">
        <v>5427268</v>
      </c>
      <c r="F39" s="54">
        <v>4822935</v>
      </c>
      <c r="G39" s="42">
        <f t="shared" ref="G39:J43" si="2">C39/B39-1</f>
        <v>4.6827846972811837E-2</v>
      </c>
      <c r="H39" s="42">
        <f t="shared" si="2"/>
        <v>-2.9708563326029003E-2</v>
      </c>
      <c r="I39" s="42">
        <f t="shared" si="2"/>
        <v>1.3052935421857814E-2</v>
      </c>
      <c r="J39" s="42">
        <f t="shared" si="2"/>
        <v>-0.11135123601782704</v>
      </c>
    </row>
    <row r="40" spans="1:11">
      <c r="A40" s="64" t="s">
        <v>48</v>
      </c>
      <c r="B40" s="158">
        <v>633105</v>
      </c>
      <c r="C40" s="47">
        <v>715856</v>
      </c>
      <c r="D40" s="45">
        <v>645258</v>
      </c>
      <c r="E40" s="45">
        <v>645182</v>
      </c>
      <c r="F40" s="45">
        <v>585739</v>
      </c>
      <c r="G40" s="48">
        <f t="shared" si="2"/>
        <v>0.1307065968520229</v>
      </c>
      <c r="H40" s="48">
        <f t="shared" si="2"/>
        <v>-9.8620392928186695E-2</v>
      </c>
      <c r="I40" s="48">
        <f t="shared" si="2"/>
        <v>-1.1778234442660906E-4</v>
      </c>
      <c r="J40" s="48">
        <f t="shared" si="2"/>
        <v>-9.2133692508470477E-2</v>
      </c>
    </row>
    <row r="41" spans="1:11">
      <c r="A41" s="64" t="s">
        <v>49</v>
      </c>
      <c r="B41" s="158">
        <v>2891371</v>
      </c>
      <c r="C41" s="47">
        <v>3010287</v>
      </c>
      <c r="D41" s="45">
        <v>2987931</v>
      </c>
      <c r="E41" s="45">
        <v>3083138</v>
      </c>
      <c r="F41" s="45">
        <v>2728319</v>
      </c>
      <c r="G41" s="48">
        <f t="shared" si="2"/>
        <v>4.1127893999075127E-2</v>
      </c>
      <c r="H41" s="48">
        <f t="shared" si="2"/>
        <v>-7.4265344134961664E-3</v>
      </c>
      <c r="I41" s="48">
        <f t="shared" si="2"/>
        <v>3.1863854955151316E-2</v>
      </c>
      <c r="J41" s="48">
        <f t="shared" si="2"/>
        <v>-0.11508372314181203</v>
      </c>
    </row>
    <row r="42" spans="1:11">
      <c r="A42" s="64" t="s">
        <v>50</v>
      </c>
      <c r="B42" s="158">
        <v>1635108</v>
      </c>
      <c r="C42" s="47">
        <v>1676366</v>
      </c>
      <c r="D42" s="45">
        <v>1619602</v>
      </c>
      <c r="E42" s="45">
        <v>1597687</v>
      </c>
      <c r="F42" s="45">
        <v>1409258</v>
      </c>
      <c r="G42" s="48">
        <f t="shared" si="2"/>
        <v>2.5232584025030702E-2</v>
      </c>
      <c r="H42" s="48">
        <f t="shared" si="2"/>
        <v>-3.3861340542578389E-2</v>
      </c>
      <c r="I42" s="48">
        <f t="shared" si="2"/>
        <v>-1.3531102085574065E-2</v>
      </c>
      <c r="J42" s="48">
        <f t="shared" si="2"/>
        <v>-0.11793862001756283</v>
      </c>
    </row>
    <row r="43" spans="1:11">
      <c r="A43" s="64" t="s">
        <v>102</v>
      </c>
      <c r="B43" s="158">
        <v>114799</v>
      </c>
      <c r="C43" s="47">
        <v>118862</v>
      </c>
      <c r="D43" s="50">
        <v>104548</v>
      </c>
      <c r="E43" s="45">
        <v>101261</v>
      </c>
      <c r="F43" s="45">
        <v>99619</v>
      </c>
      <c r="G43" s="48">
        <f t="shared" si="2"/>
        <v>3.539229435796476E-2</v>
      </c>
      <c r="H43" s="48">
        <f t="shared" si="2"/>
        <v>-0.12042536723258901</v>
      </c>
      <c r="I43" s="48">
        <f t="shared" si="2"/>
        <v>-3.144010406703146E-2</v>
      </c>
      <c r="J43" s="48">
        <f t="shared" si="2"/>
        <v>-1.6215522264247828E-2</v>
      </c>
    </row>
    <row r="44" spans="1:11" ht="14.25" customHeight="1">
      <c r="A44" s="327" t="s">
        <v>53</v>
      </c>
      <c r="B44" s="328"/>
      <c r="C44" s="328"/>
      <c r="D44" s="328"/>
      <c r="E44" s="328"/>
      <c r="F44" s="328"/>
      <c r="G44" s="328"/>
      <c r="H44" s="328"/>
      <c r="I44" s="328"/>
      <c r="J44" s="329"/>
      <c r="K44" s="17" t="s">
        <v>28</v>
      </c>
    </row>
    <row r="45" spans="1:11">
      <c r="A45" s="67" t="s">
        <v>54</v>
      </c>
      <c r="B45" s="67">
        <v>8003858</v>
      </c>
      <c r="C45" s="54">
        <v>7783148</v>
      </c>
      <c r="D45" s="54">
        <v>7231360</v>
      </c>
      <c r="E45" s="54">
        <v>7552320</v>
      </c>
      <c r="F45" s="54">
        <v>6449417</v>
      </c>
      <c r="G45" s="42">
        <f>C45/B45-1</f>
        <v>-2.7575451738399148E-2</v>
      </c>
      <c r="H45" s="42">
        <f>D45/C45-1</f>
        <v>-7.0895221316618962E-2</v>
      </c>
      <c r="I45" s="42">
        <f>E45/D45-1</f>
        <v>4.4384458801663973E-2</v>
      </c>
      <c r="J45" s="42">
        <f>F45/E45-1</f>
        <v>-0.1460349932206263</v>
      </c>
    </row>
    <row r="46" spans="1:11" ht="12.75" customHeight="1">
      <c r="A46" s="330" t="s">
        <v>55</v>
      </c>
      <c r="B46" s="331"/>
      <c r="C46" s="331"/>
      <c r="D46" s="331"/>
      <c r="E46" s="331"/>
      <c r="F46" s="331"/>
      <c r="G46" s="331"/>
      <c r="H46" s="331"/>
      <c r="I46" s="331"/>
      <c r="J46" s="332"/>
    </row>
    <row r="47" spans="1:11" s="82" customFormat="1">
      <c r="A47" s="74"/>
      <c r="B47" s="74"/>
      <c r="C47" s="74"/>
      <c r="D47" s="74"/>
      <c r="E47" s="74"/>
      <c r="F47" s="74"/>
      <c r="G47" s="74"/>
      <c r="H47" s="74"/>
    </row>
    <row r="48" spans="1:11" s="82" customFormat="1">
      <c r="A48" s="333" t="s">
        <v>21</v>
      </c>
      <c r="B48" s="333"/>
      <c r="C48" s="333"/>
      <c r="D48" s="333"/>
      <c r="E48" s="333"/>
      <c r="F48" s="333"/>
      <c r="G48" s="333"/>
      <c r="H48" s="333"/>
      <c r="I48" s="333"/>
      <c r="J48" s="333"/>
    </row>
    <row r="49" spans="1:11" ht="36" customHeight="1">
      <c r="A49" s="337" t="s">
        <v>103</v>
      </c>
      <c r="B49" s="338"/>
      <c r="C49" s="338"/>
      <c r="D49" s="338"/>
      <c r="E49" s="338"/>
      <c r="F49" s="338"/>
      <c r="G49" s="338"/>
      <c r="H49" s="338"/>
      <c r="I49" s="338"/>
      <c r="J49" s="338"/>
    </row>
    <row r="50" spans="1:11" ht="18" customHeight="1">
      <c r="A50" s="152" t="s">
        <v>34</v>
      </c>
      <c r="B50" s="153" t="s">
        <v>35</v>
      </c>
      <c r="C50" s="153" t="s">
        <v>36</v>
      </c>
      <c r="D50" s="153" t="s">
        <v>37</v>
      </c>
      <c r="E50" s="153" t="s">
        <v>38</v>
      </c>
      <c r="F50" s="153" t="s">
        <v>39</v>
      </c>
      <c r="G50" s="33" t="s">
        <v>95</v>
      </c>
      <c r="H50" s="33" t="s">
        <v>96</v>
      </c>
      <c r="I50" s="33" t="s">
        <v>97</v>
      </c>
      <c r="J50" s="33" t="s">
        <v>98</v>
      </c>
    </row>
    <row r="51" spans="1:11" ht="21" customHeight="1">
      <c r="A51" s="327" t="s">
        <v>44</v>
      </c>
      <c r="B51" s="328"/>
      <c r="C51" s="328"/>
      <c r="D51" s="328"/>
      <c r="E51" s="328"/>
      <c r="F51" s="328"/>
      <c r="G51" s="328"/>
      <c r="H51" s="328"/>
      <c r="I51" s="328"/>
      <c r="J51" s="329"/>
    </row>
    <row r="52" spans="1:11">
      <c r="A52" s="154" t="s">
        <v>190</v>
      </c>
      <c r="B52" s="157">
        <v>7029685</v>
      </c>
      <c r="C52" s="35">
        <v>7492722</v>
      </c>
      <c r="D52" s="35">
        <v>7192479</v>
      </c>
      <c r="E52" s="35">
        <v>7026863</v>
      </c>
      <c r="F52" s="35">
        <v>5686140</v>
      </c>
      <c r="G52" s="36">
        <f>C52/B52-1</f>
        <v>6.5868812044920899E-2</v>
      </c>
      <c r="H52" s="36">
        <f>D52/C52-1</f>
        <v>-4.0071285175133919E-2</v>
      </c>
      <c r="I52" s="36">
        <f>E52/D52-1</f>
        <v>-2.3026275085405223E-2</v>
      </c>
      <c r="J52" s="36">
        <f>F52/E52-1</f>
        <v>-0.1907996498579807</v>
      </c>
    </row>
    <row r="53" spans="1:11" ht="14.25" customHeight="1">
      <c r="A53" s="327" t="s">
        <v>46</v>
      </c>
      <c r="B53" s="328"/>
      <c r="C53" s="328"/>
      <c r="D53" s="328"/>
      <c r="E53" s="328"/>
      <c r="F53" s="328"/>
      <c r="G53" s="328"/>
      <c r="H53" s="328"/>
      <c r="I53" s="328"/>
      <c r="J53" s="329"/>
    </row>
    <row r="54" spans="1:11">
      <c r="A54" s="63" t="s">
        <v>47</v>
      </c>
      <c r="B54" s="67">
        <v>4425530</v>
      </c>
      <c r="C54" s="41">
        <v>4758189</v>
      </c>
      <c r="D54" s="38">
        <v>4503429</v>
      </c>
      <c r="E54" s="54">
        <v>4431353</v>
      </c>
      <c r="F54" s="54">
        <v>3675885</v>
      </c>
      <c r="G54" s="42">
        <f t="shared" ref="G54:J57" si="3">C54/B54-1</f>
        <v>7.5168171947766815E-2</v>
      </c>
      <c r="H54" s="42">
        <f t="shared" si="3"/>
        <v>-5.3541378873348644E-2</v>
      </c>
      <c r="I54" s="42">
        <f t="shared" si="3"/>
        <v>-1.6004693312584695E-2</v>
      </c>
      <c r="J54" s="42">
        <f t="shared" si="3"/>
        <v>-0.17048246889832519</v>
      </c>
    </row>
    <row r="55" spans="1:11">
      <c r="A55" s="64" t="s">
        <v>104</v>
      </c>
      <c r="B55" s="158">
        <v>3423463</v>
      </c>
      <c r="C55" s="47">
        <v>3708861</v>
      </c>
      <c r="D55" s="45">
        <v>3526687</v>
      </c>
      <c r="E55" s="45">
        <v>3483637</v>
      </c>
      <c r="F55" s="45">
        <v>3063076</v>
      </c>
      <c r="G55" s="48">
        <f t="shared" si="3"/>
        <v>8.3365294148060043E-2</v>
      </c>
      <c r="H55" s="48">
        <f t="shared" si="3"/>
        <v>-4.9118583845552566E-2</v>
      </c>
      <c r="I55" s="48">
        <f t="shared" si="3"/>
        <v>-1.2206923948737125E-2</v>
      </c>
      <c r="J55" s="48">
        <f t="shared" si="3"/>
        <v>-0.12072469089058357</v>
      </c>
    </row>
    <row r="56" spans="1:11">
      <c r="A56" s="64" t="s">
        <v>50</v>
      </c>
      <c r="B56" s="158">
        <v>941910</v>
      </c>
      <c r="C56" s="47">
        <v>980496</v>
      </c>
      <c r="D56" s="45">
        <v>899055</v>
      </c>
      <c r="E56" s="45">
        <v>880037</v>
      </c>
      <c r="F56" s="45">
        <v>580608</v>
      </c>
      <c r="G56" s="48">
        <f t="shared" si="3"/>
        <v>4.0965697359620412E-2</v>
      </c>
      <c r="H56" s="48">
        <f t="shared" si="3"/>
        <v>-8.3061022176531107E-2</v>
      </c>
      <c r="I56" s="48">
        <f t="shared" si="3"/>
        <v>-2.1153322099315419E-2</v>
      </c>
      <c r="J56" s="48">
        <f t="shared" si="3"/>
        <v>-0.34024592147830146</v>
      </c>
    </row>
    <row r="57" spans="1:11">
      <c r="A57" s="64" t="s">
        <v>100</v>
      </c>
      <c r="B57" s="158">
        <v>60157</v>
      </c>
      <c r="C57" s="47">
        <v>68832</v>
      </c>
      <c r="D57" s="50">
        <v>77687</v>
      </c>
      <c r="E57" s="45">
        <v>67679</v>
      </c>
      <c r="F57" s="45">
        <v>32201</v>
      </c>
      <c r="G57" s="48">
        <f t="shared" si="3"/>
        <v>0.14420599431487613</v>
      </c>
      <c r="H57" s="48">
        <f t="shared" si="3"/>
        <v>0.128646559739656</v>
      </c>
      <c r="I57" s="48">
        <f t="shared" si="3"/>
        <v>-0.12882464247557501</v>
      </c>
      <c r="J57" s="48">
        <f t="shared" si="3"/>
        <v>-0.52420987307732081</v>
      </c>
    </row>
    <row r="58" spans="1:11" ht="14.25" customHeight="1">
      <c r="A58" s="327" t="s">
        <v>53</v>
      </c>
      <c r="B58" s="328"/>
      <c r="C58" s="328"/>
      <c r="D58" s="328"/>
      <c r="E58" s="328"/>
      <c r="F58" s="328"/>
      <c r="G58" s="328"/>
      <c r="H58" s="328"/>
      <c r="I58" s="328"/>
      <c r="J58" s="329"/>
      <c r="K58" s="17" t="s">
        <v>28</v>
      </c>
    </row>
    <row r="59" spans="1:11">
      <c r="A59" s="63" t="s">
        <v>54</v>
      </c>
      <c r="B59" s="63">
        <v>2604155</v>
      </c>
      <c r="C59" s="159">
        <v>2734533</v>
      </c>
      <c r="D59" s="159">
        <v>2689050</v>
      </c>
      <c r="E59" s="54">
        <v>2595510</v>
      </c>
      <c r="F59" s="54">
        <v>2010255</v>
      </c>
      <c r="G59" s="42">
        <f>C59/B59-1</f>
        <v>5.0065376292885766E-2</v>
      </c>
      <c r="H59" s="42">
        <f>D59/C59-1</f>
        <v>-1.6632821765178885E-2</v>
      </c>
      <c r="I59" s="42">
        <f>E59/D59-1</f>
        <v>-3.4785519049478464E-2</v>
      </c>
      <c r="J59" s="42">
        <f>F59/E59-1</f>
        <v>-0.22548747644971512</v>
      </c>
    </row>
    <row r="60" spans="1:11" ht="12.75" customHeight="1">
      <c r="A60" s="160" t="s">
        <v>58</v>
      </c>
      <c r="B60" s="161"/>
      <c r="C60" s="161"/>
      <c r="D60" s="161"/>
      <c r="E60" s="161"/>
      <c r="F60" s="161"/>
      <c r="G60" s="161"/>
      <c r="H60" s="161"/>
      <c r="I60" s="162"/>
      <c r="J60" s="162"/>
    </row>
    <row r="61" spans="1:11" s="82" customFormat="1">
      <c r="A61" s="74"/>
      <c r="B61" s="74"/>
      <c r="C61" s="74"/>
      <c r="D61" s="74"/>
      <c r="E61" s="74"/>
      <c r="F61" s="74"/>
      <c r="G61" s="74"/>
      <c r="H61" s="74"/>
    </row>
    <row r="62" spans="1:11" s="82" customFormat="1">
      <c r="A62" s="333" t="s">
        <v>22</v>
      </c>
      <c r="B62" s="333"/>
      <c r="C62" s="333"/>
      <c r="D62" s="333"/>
      <c r="E62" s="333"/>
      <c r="F62" s="333"/>
      <c r="G62" s="333"/>
      <c r="H62" s="333"/>
      <c r="I62" s="333"/>
      <c r="J62" s="333"/>
    </row>
    <row r="63" spans="1:11" ht="36" customHeight="1">
      <c r="A63" s="337" t="s">
        <v>105</v>
      </c>
      <c r="B63" s="338"/>
      <c r="C63" s="338"/>
      <c r="D63" s="338"/>
      <c r="E63" s="338"/>
      <c r="F63" s="338"/>
      <c r="G63" s="338"/>
      <c r="H63" s="338"/>
      <c r="I63" s="338"/>
      <c r="J63" s="338"/>
    </row>
    <row r="64" spans="1:11" ht="18.75" customHeight="1">
      <c r="A64" s="152" t="s">
        <v>34</v>
      </c>
      <c r="B64" s="153" t="s">
        <v>35</v>
      </c>
      <c r="C64" s="153" t="s">
        <v>36</v>
      </c>
      <c r="D64" s="153" t="s">
        <v>37</v>
      </c>
      <c r="E64" s="153" t="s">
        <v>38</v>
      </c>
      <c r="F64" s="153" t="s">
        <v>39</v>
      </c>
      <c r="G64" s="33" t="s">
        <v>95</v>
      </c>
      <c r="H64" s="33" t="s">
        <v>96</v>
      </c>
      <c r="I64" s="33" t="s">
        <v>97</v>
      </c>
      <c r="J64" s="33" t="s">
        <v>98</v>
      </c>
    </row>
    <row r="65" spans="1:11" ht="21" customHeight="1">
      <c r="A65" s="327" t="s">
        <v>44</v>
      </c>
      <c r="B65" s="328"/>
      <c r="C65" s="328"/>
      <c r="D65" s="328"/>
      <c r="E65" s="328"/>
      <c r="F65" s="328"/>
      <c r="G65" s="328"/>
      <c r="H65" s="328"/>
      <c r="I65" s="328"/>
      <c r="J65" s="329"/>
    </row>
    <row r="66" spans="1:11">
      <c r="A66" s="154" t="s">
        <v>190</v>
      </c>
      <c r="B66" s="157">
        <v>410435</v>
      </c>
      <c r="C66" s="35">
        <v>467349</v>
      </c>
      <c r="D66" s="35">
        <v>493737</v>
      </c>
      <c r="E66" s="35">
        <v>500445</v>
      </c>
      <c r="F66" s="35">
        <v>364251</v>
      </c>
      <c r="G66" s="36">
        <f>C66/B66-1</f>
        <v>0.13866751129898769</v>
      </c>
      <c r="H66" s="36">
        <f>D66/C66-1</f>
        <v>5.6463157083892268E-2</v>
      </c>
      <c r="I66" s="36">
        <f>E66/D66-1</f>
        <v>1.3586180496904188E-2</v>
      </c>
      <c r="J66" s="36">
        <f>F66/E66-1</f>
        <v>-0.27214579024668051</v>
      </c>
    </row>
    <row r="67" spans="1:11" ht="14.25" customHeight="1">
      <c r="A67" s="327" t="s">
        <v>46</v>
      </c>
      <c r="B67" s="328"/>
      <c r="C67" s="328"/>
      <c r="D67" s="328"/>
      <c r="E67" s="328"/>
      <c r="F67" s="328"/>
      <c r="G67" s="328"/>
      <c r="H67" s="328"/>
      <c r="I67" s="328"/>
      <c r="J67" s="329"/>
    </row>
    <row r="68" spans="1:11">
      <c r="A68" s="63" t="s">
        <v>47</v>
      </c>
      <c r="B68" s="67">
        <v>410435</v>
      </c>
      <c r="C68" s="41">
        <v>467349</v>
      </c>
      <c r="D68" s="38">
        <v>493737</v>
      </c>
      <c r="E68" s="54">
        <v>500445</v>
      </c>
      <c r="F68" s="54">
        <v>364251</v>
      </c>
      <c r="G68" s="42">
        <f t="shared" ref="G68:J72" si="4">C68/B68-1</f>
        <v>0.13866751129898769</v>
      </c>
      <c r="H68" s="42">
        <f t="shared" si="4"/>
        <v>5.6463157083892268E-2</v>
      </c>
      <c r="I68" s="42">
        <f t="shared" si="4"/>
        <v>1.3586180496904188E-2</v>
      </c>
      <c r="J68" s="42">
        <f t="shared" si="4"/>
        <v>-0.27214579024668051</v>
      </c>
    </row>
    <row r="69" spans="1:11">
      <c r="A69" s="64" t="s">
        <v>104</v>
      </c>
      <c r="B69" s="158">
        <v>122474</v>
      </c>
      <c r="C69" s="47">
        <v>154618</v>
      </c>
      <c r="D69" s="45">
        <v>162929</v>
      </c>
      <c r="E69" s="45">
        <v>149129</v>
      </c>
      <c r="F69" s="45">
        <v>118362</v>
      </c>
      <c r="G69" s="48">
        <f t="shared" si="4"/>
        <v>0.26245570488430192</v>
      </c>
      <c r="H69" s="48">
        <f t="shared" si="4"/>
        <v>5.3751827083521997E-2</v>
      </c>
      <c r="I69" s="48">
        <f t="shared" si="4"/>
        <v>-8.4699470321428327E-2</v>
      </c>
      <c r="J69" s="48">
        <f t="shared" si="4"/>
        <v>-0.20631131436541517</v>
      </c>
    </row>
    <row r="70" spans="1:11">
      <c r="A70" s="64" t="s">
        <v>50</v>
      </c>
      <c r="B70" s="158">
        <v>108043</v>
      </c>
      <c r="C70" s="47">
        <v>94756</v>
      </c>
      <c r="D70" s="45">
        <v>108968</v>
      </c>
      <c r="E70" s="45">
        <v>108083</v>
      </c>
      <c r="F70" s="45">
        <v>96975</v>
      </c>
      <c r="G70" s="48">
        <f t="shared" si="4"/>
        <v>-0.12297881399072597</v>
      </c>
      <c r="H70" s="48">
        <f t="shared" si="4"/>
        <v>0.14998522521001312</v>
      </c>
      <c r="I70" s="48">
        <f t="shared" si="4"/>
        <v>-8.1216503927759032E-3</v>
      </c>
      <c r="J70" s="48">
        <f t="shared" si="4"/>
        <v>-0.10277286899882498</v>
      </c>
    </row>
    <row r="71" spans="1:11">
      <c r="A71" s="64" t="s">
        <v>51</v>
      </c>
      <c r="B71" s="158">
        <v>142354</v>
      </c>
      <c r="C71" s="47">
        <v>169365</v>
      </c>
      <c r="D71" s="45">
        <v>165191</v>
      </c>
      <c r="E71" s="45">
        <v>186514</v>
      </c>
      <c r="F71" s="45">
        <v>115882</v>
      </c>
      <c r="G71" s="48">
        <f t="shared" si="4"/>
        <v>0.18974528288632553</v>
      </c>
      <c r="H71" s="48">
        <f t="shared" si="4"/>
        <v>-2.4644997490626763E-2</v>
      </c>
      <c r="I71" s="48">
        <f t="shared" si="4"/>
        <v>0.12908088213038238</v>
      </c>
      <c r="J71" s="48">
        <f t="shared" si="4"/>
        <v>-0.37869543305060205</v>
      </c>
    </row>
    <row r="72" spans="1:11">
      <c r="A72" s="64" t="s">
        <v>52</v>
      </c>
      <c r="B72" s="158">
        <v>37564</v>
      </c>
      <c r="C72" s="47">
        <v>48610</v>
      </c>
      <c r="D72" s="50">
        <v>56649</v>
      </c>
      <c r="E72" s="45">
        <v>56719</v>
      </c>
      <c r="F72" s="45">
        <v>33032</v>
      </c>
      <c r="G72" s="48">
        <f t="shared" si="4"/>
        <v>0.29405814077308068</v>
      </c>
      <c r="H72" s="48">
        <f t="shared" si="4"/>
        <v>0.16537749434272775</v>
      </c>
      <c r="I72" s="48">
        <f t="shared" si="4"/>
        <v>1.2356793588590431E-3</v>
      </c>
      <c r="J72" s="48">
        <f t="shared" si="4"/>
        <v>-0.41762019781730986</v>
      </c>
    </row>
    <row r="73" spans="1:11" ht="14.25" customHeight="1">
      <c r="A73" s="327" t="s">
        <v>53</v>
      </c>
      <c r="B73" s="328"/>
      <c r="C73" s="328"/>
      <c r="D73" s="328"/>
      <c r="E73" s="328"/>
      <c r="F73" s="328"/>
      <c r="G73" s="328"/>
      <c r="H73" s="328"/>
      <c r="I73" s="328"/>
      <c r="J73" s="329"/>
      <c r="K73" s="17" t="s">
        <v>28</v>
      </c>
    </row>
    <row r="74" spans="1:11">
      <c r="A74" s="67" t="s">
        <v>54</v>
      </c>
      <c r="B74" s="67" t="s">
        <v>26</v>
      </c>
      <c r="C74" s="54" t="s">
        <v>26</v>
      </c>
      <c r="D74" s="54" t="s">
        <v>26</v>
      </c>
      <c r="E74" s="54" t="s">
        <v>26</v>
      </c>
      <c r="F74" s="54" t="s">
        <v>26</v>
      </c>
      <c r="G74" s="42" t="s">
        <v>26</v>
      </c>
      <c r="H74" s="42" t="s">
        <v>26</v>
      </c>
      <c r="I74" s="42" t="s">
        <v>26</v>
      </c>
      <c r="J74" s="42" t="s">
        <v>26</v>
      </c>
    </row>
    <row r="75" spans="1:11" ht="12.75" customHeight="1">
      <c r="A75" s="330" t="s">
        <v>58</v>
      </c>
      <c r="B75" s="331"/>
      <c r="C75" s="331"/>
      <c r="D75" s="331"/>
      <c r="E75" s="331"/>
      <c r="F75" s="331"/>
      <c r="G75" s="331"/>
      <c r="H75" s="331"/>
      <c r="I75" s="331"/>
      <c r="J75" s="332"/>
    </row>
  </sheetData>
  <mergeCells count="29">
    <mergeCell ref="A31:J31"/>
    <mergeCell ref="A2:J2"/>
    <mergeCell ref="A3:J3"/>
    <mergeCell ref="A5:J5"/>
    <mergeCell ref="A7:J7"/>
    <mergeCell ref="A14:J14"/>
    <mergeCell ref="A16:J16"/>
    <mergeCell ref="A18:J18"/>
    <mergeCell ref="A19:J19"/>
    <mergeCell ref="A21:J21"/>
    <mergeCell ref="A23:J23"/>
    <mergeCell ref="A29:J29"/>
    <mergeCell ref="A62:J62"/>
    <mergeCell ref="A33:J33"/>
    <mergeCell ref="A34:J34"/>
    <mergeCell ref="A36:J36"/>
    <mergeCell ref="A38:J38"/>
    <mergeCell ref="A44:J44"/>
    <mergeCell ref="A46:J46"/>
    <mergeCell ref="A48:J48"/>
    <mergeCell ref="A49:J49"/>
    <mergeCell ref="A51:J51"/>
    <mergeCell ref="A53:J53"/>
    <mergeCell ref="A58:J58"/>
    <mergeCell ref="A63:J63"/>
    <mergeCell ref="A65:J65"/>
    <mergeCell ref="A67:J67"/>
    <mergeCell ref="A73:J73"/>
    <mergeCell ref="A75:J75"/>
  </mergeCells>
  <hyperlinks>
    <hyperlink ref="K14" location="'indice Serie Anual'!A1" tooltip="REGRESAR AL ÍNDICE" display="INDICE"/>
    <hyperlink ref="K29" location="'indice Serie Anual'!A1" tooltip="REGRESAR AL ÍNDICE" display="INDICE"/>
    <hyperlink ref="K44" location="'indice Serie Anual'!A1" tooltip="REGRESAR AL ÍNDICE" display="INDICE"/>
    <hyperlink ref="K58" location="'indice Serie Anual'!A1" tooltip="REGRESAR AL ÍNDICE" display="INDICE"/>
    <hyperlink ref="K73" location="'indice Serie Anual'!A1" tooltip="REGRESAR AL ÍNDICE" display="INDICE"/>
  </hyperlinks>
  <pageMargins left="0.75" right="0.75" top="1" bottom="1" header="0" footer="0"/>
  <pageSetup paperSize="9" scale="63" orientation="landscape" r:id="rId1"/>
  <headerFooter alignWithMargins="0"/>
  <rowBreaks count="1" manualBreakCount="1">
    <brk id="4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showGridLines="0" showRowColHeaders="0" zoomScale="85" zoomScaleNormal="85" workbookViewId="0">
      <selection sqref="A1:P1"/>
    </sheetView>
  </sheetViews>
  <sheetFormatPr baseColWidth="10" defaultRowHeight="12.75"/>
  <cols>
    <col min="1" max="1" width="11.42578125" style="83"/>
    <col min="2" max="4" width="11.42578125" style="82"/>
    <col min="5" max="7" width="12.5703125" style="82" bestFit="1" customWidth="1"/>
    <col min="8" max="16384" width="11.42578125" style="82"/>
  </cols>
  <sheetData>
    <row r="1" spans="1:16" s="163" customFormat="1" ht="27" customHeight="1">
      <c r="A1" s="320" t="s">
        <v>106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>
      <c r="A2" s="18"/>
      <c r="B2" s="322" t="s">
        <v>18</v>
      </c>
      <c r="C2" s="322"/>
      <c r="D2" s="322"/>
      <c r="E2" s="322" t="s">
        <v>19</v>
      </c>
      <c r="F2" s="322"/>
      <c r="G2" s="322"/>
      <c r="H2" s="322" t="s">
        <v>20</v>
      </c>
      <c r="I2" s="322"/>
      <c r="J2" s="322"/>
      <c r="K2" s="322" t="s">
        <v>21</v>
      </c>
      <c r="L2" s="322"/>
      <c r="M2" s="322"/>
      <c r="N2" s="322" t="s">
        <v>22</v>
      </c>
      <c r="O2" s="322"/>
      <c r="P2" s="322"/>
    </row>
    <row r="3" spans="1:16">
      <c r="A3" s="18"/>
      <c r="B3" s="18" t="s">
        <v>23</v>
      </c>
      <c r="C3" s="18" t="s">
        <v>24</v>
      </c>
      <c r="D3" s="18" t="s">
        <v>25</v>
      </c>
      <c r="E3" s="18" t="s">
        <v>23</v>
      </c>
      <c r="F3" s="18" t="s">
        <v>24</v>
      </c>
      <c r="G3" s="18" t="s">
        <v>25</v>
      </c>
      <c r="H3" s="18" t="s">
        <v>23</v>
      </c>
      <c r="I3" s="18" t="s">
        <v>24</v>
      </c>
      <c r="J3" s="18" t="s">
        <v>25</v>
      </c>
      <c r="K3" s="18" t="s">
        <v>23</v>
      </c>
      <c r="L3" s="18" t="s">
        <v>24</v>
      </c>
      <c r="M3" s="18" t="s">
        <v>25</v>
      </c>
      <c r="N3" s="18" t="s">
        <v>23</v>
      </c>
      <c r="O3" s="18" t="s">
        <v>24</v>
      </c>
      <c r="P3" s="18" t="s">
        <v>25</v>
      </c>
    </row>
    <row r="4" spans="1:16" hidden="1">
      <c r="A4">
        <v>1999</v>
      </c>
      <c r="B4" s="164">
        <v>77.227833832159632</v>
      </c>
      <c r="C4" s="164">
        <v>64.681245756149565</v>
      </c>
      <c r="D4" s="164">
        <v>69.999995595532155</v>
      </c>
    </row>
    <row r="5" spans="1:16" hidden="1">
      <c r="A5">
        <v>2000</v>
      </c>
    </row>
    <row r="6" spans="1:16" hidden="1">
      <c r="A6">
        <v>2001</v>
      </c>
    </row>
    <row r="7" spans="1:16" hidden="1">
      <c r="A7">
        <v>2002</v>
      </c>
    </row>
    <row r="8" spans="1:16" hidden="1">
      <c r="A8">
        <v>2003</v>
      </c>
    </row>
    <row r="9" spans="1:16" hidden="1">
      <c r="A9" s="79">
        <v>2004</v>
      </c>
      <c r="B9" s="165">
        <v>71.3112766929912</v>
      </c>
      <c r="C9" s="165">
        <v>55.971317959432618</v>
      </c>
      <c r="D9" s="165">
        <v>62.845366033947762</v>
      </c>
    </row>
    <row r="10" spans="1:16">
      <c r="A10" s="166">
        <v>2005</v>
      </c>
      <c r="B10" s="165">
        <v>71.731265265938418</v>
      </c>
      <c r="C10" s="167">
        <v>56.156386738529932</v>
      </c>
      <c r="D10" s="165">
        <v>63.245848290746117</v>
      </c>
      <c r="E10" s="167">
        <v>76.56587610976581</v>
      </c>
      <c r="F10" s="165">
        <v>54.46441652053867</v>
      </c>
      <c r="G10" s="165">
        <v>65.539813042739681</v>
      </c>
      <c r="H10" s="165">
        <v>74.649037714416409</v>
      </c>
      <c r="I10" s="165">
        <v>61.25478724145146</v>
      </c>
      <c r="J10" s="167">
        <v>65.955647097696229</v>
      </c>
      <c r="K10" s="165">
        <v>68.205412256578228</v>
      </c>
      <c r="L10" s="165">
        <v>58.280144304148742</v>
      </c>
      <c r="M10" s="167">
        <v>64.157772400736263</v>
      </c>
      <c r="N10" s="168">
        <v>41.596403667126829</v>
      </c>
      <c r="O10" s="169" t="s">
        <v>26</v>
      </c>
      <c r="P10" s="170">
        <v>41.596403667126829</v>
      </c>
    </row>
    <row r="11" spans="1:16">
      <c r="A11" s="171">
        <v>2006</v>
      </c>
      <c r="B11" s="172">
        <v>74.352968763711189</v>
      </c>
      <c r="C11" s="173">
        <v>56.911900920105744</v>
      </c>
      <c r="D11" s="172">
        <v>65.044807541401354</v>
      </c>
      <c r="E11" s="173">
        <v>78.646931153423935</v>
      </c>
      <c r="F11" s="172">
        <v>54.79180646418159</v>
      </c>
      <c r="G11" s="172">
        <v>67.06123848158623</v>
      </c>
      <c r="H11" s="172">
        <v>76.915868386721101</v>
      </c>
      <c r="I11" s="172">
        <v>61.059167742418843</v>
      </c>
      <c r="J11" s="173">
        <v>66.771820821215186</v>
      </c>
      <c r="K11" s="172">
        <v>72.616612336092587</v>
      </c>
      <c r="L11" s="172">
        <v>60.894669860007411</v>
      </c>
      <c r="M11" s="173">
        <v>67.849960269218485</v>
      </c>
      <c r="N11" s="174">
        <v>48.703241505442456</v>
      </c>
      <c r="O11" s="175" t="s">
        <v>26</v>
      </c>
      <c r="P11" s="176">
        <v>48.703241505442456</v>
      </c>
    </row>
    <row r="12" spans="1:16">
      <c r="A12" s="171">
        <v>2007</v>
      </c>
      <c r="B12" s="172">
        <v>71.306054020928357</v>
      </c>
      <c r="C12" s="173">
        <v>53.651891651545817</v>
      </c>
      <c r="D12" s="172">
        <v>61.934017800105615</v>
      </c>
      <c r="E12" s="173">
        <v>75.950608009765716</v>
      </c>
      <c r="F12" s="172">
        <v>51.692424559519118</v>
      </c>
      <c r="G12" s="172">
        <v>64.189503599483345</v>
      </c>
      <c r="H12" s="172">
        <v>73.969106148822718</v>
      </c>
      <c r="I12" s="172">
        <v>56.999413639152159</v>
      </c>
      <c r="J12" s="173">
        <v>63.166478987473681</v>
      </c>
      <c r="K12" s="172">
        <v>67.58609314856659</v>
      </c>
      <c r="L12" s="172">
        <v>60.193632308135527</v>
      </c>
      <c r="M12" s="173">
        <v>64.619079632949976</v>
      </c>
      <c r="N12" s="174">
        <v>51.168644894245226</v>
      </c>
      <c r="O12" s="175" t="s">
        <v>26</v>
      </c>
      <c r="P12" s="176">
        <v>51.168644894245226</v>
      </c>
    </row>
    <row r="13" spans="1:16">
      <c r="A13" s="171">
        <v>2008</v>
      </c>
      <c r="B13" s="172">
        <v>71.163950994623377</v>
      </c>
      <c r="C13" s="173">
        <v>53.189922191708618</v>
      </c>
      <c r="D13" s="172">
        <v>61.717103063000927</v>
      </c>
      <c r="E13" s="173">
        <v>78.772487923790777</v>
      </c>
      <c r="F13" s="172">
        <v>51.951141874959497</v>
      </c>
      <c r="G13" s="172">
        <v>65.817717394308161</v>
      </c>
      <c r="H13" s="172">
        <v>72.511496786778366</v>
      </c>
      <c r="I13" s="172">
        <v>58.893785752362746</v>
      </c>
      <c r="J13" s="173">
        <v>63.912637219568246</v>
      </c>
      <c r="K13" s="172">
        <v>68.192181683601788</v>
      </c>
      <c r="L13" s="172">
        <v>59.462999975257254</v>
      </c>
      <c r="M13" s="173">
        <v>64.684745240971253</v>
      </c>
      <c r="N13" s="174">
        <v>49.043617846978854</v>
      </c>
      <c r="O13" s="175" t="s">
        <v>26</v>
      </c>
      <c r="P13" s="176">
        <v>49.043617846978854</v>
      </c>
    </row>
    <row r="14" spans="1:16">
      <c r="A14" s="177">
        <v>2009</v>
      </c>
      <c r="B14" s="178">
        <v>62.449494630571635</v>
      </c>
      <c r="C14" s="179">
        <v>46.095366123073184</v>
      </c>
      <c r="D14" s="178">
        <v>53.92384753313668</v>
      </c>
      <c r="E14" s="179">
        <v>67.751143411049426</v>
      </c>
      <c r="F14" s="178">
        <v>45.169416532707785</v>
      </c>
      <c r="G14" s="178">
        <v>56.867000801089766</v>
      </c>
      <c r="H14" s="178">
        <v>65.207612587740101</v>
      </c>
      <c r="I14" s="178">
        <v>50.997978320657936</v>
      </c>
      <c r="J14" s="179">
        <v>56.241703647309272</v>
      </c>
      <c r="K14" s="178">
        <v>59.466839486116662</v>
      </c>
      <c r="L14" s="178">
        <v>46.978200907055019</v>
      </c>
      <c r="M14" s="179">
        <v>54.358069565526627</v>
      </c>
      <c r="N14" s="180">
        <v>39.642181995479113</v>
      </c>
      <c r="O14" s="181" t="s">
        <v>26</v>
      </c>
      <c r="P14" s="182">
        <v>39.642181995479113</v>
      </c>
    </row>
    <row r="15" spans="1:16">
      <c r="A15" s="317" t="s">
        <v>31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</row>
    <row r="18" spans="1:16">
      <c r="A18" s="17" t="s">
        <v>28</v>
      </c>
    </row>
    <row r="20" spans="1:16" ht="31.5" customHeight="1">
      <c r="A20" s="320" t="s">
        <v>107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</row>
    <row r="21" spans="1:16">
      <c r="A21" s="18"/>
      <c r="B21" s="322" t="s">
        <v>18</v>
      </c>
      <c r="C21" s="322"/>
      <c r="D21" s="322"/>
      <c r="E21" s="322" t="s">
        <v>19</v>
      </c>
      <c r="F21" s="322"/>
      <c r="G21" s="322"/>
      <c r="H21" s="322" t="s">
        <v>20</v>
      </c>
      <c r="I21" s="322"/>
      <c r="J21" s="322"/>
      <c r="K21" s="322" t="s">
        <v>21</v>
      </c>
      <c r="L21" s="322"/>
      <c r="M21" s="322"/>
      <c r="N21" s="322" t="s">
        <v>22</v>
      </c>
      <c r="O21" s="322"/>
      <c r="P21" s="322"/>
    </row>
    <row r="22" spans="1:16">
      <c r="A22" s="18"/>
      <c r="B22" s="18" t="s">
        <v>23</v>
      </c>
      <c r="C22" s="18" t="s">
        <v>24</v>
      </c>
      <c r="D22" s="18" t="s">
        <v>25</v>
      </c>
      <c r="E22" s="18" t="s">
        <v>23</v>
      </c>
      <c r="F22" s="18" t="s">
        <v>24</v>
      </c>
      <c r="G22" s="18" t="s">
        <v>25</v>
      </c>
      <c r="H22" s="18" t="s">
        <v>23</v>
      </c>
      <c r="I22" s="18" t="s">
        <v>24</v>
      </c>
      <c r="J22" s="18" t="s">
        <v>25</v>
      </c>
      <c r="K22" s="18" t="s">
        <v>23</v>
      </c>
      <c r="L22" s="18" t="s">
        <v>24</v>
      </c>
      <c r="M22" s="18" t="s">
        <v>25</v>
      </c>
      <c r="N22" s="18" t="s">
        <v>23</v>
      </c>
      <c r="O22" s="18" t="s">
        <v>24</v>
      </c>
      <c r="P22" s="18" t="s">
        <v>25</v>
      </c>
    </row>
    <row r="23" spans="1:16" hidden="1">
      <c r="A23">
        <v>1999</v>
      </c>
      <c r="B23" s="164"/>
      <c r="C23" s="164"/>
      <c r="D23" s="164"/>
    </row>
    <row r="24" spans="1:16" hidden="1">
      <c r="A24">
        <v>2000</v>
      </c>
    </row>
    <row r="25" spans="1:16" hidden="1">
      <c r="A25">
        <v>2001</v>
      </c>
    </row>
    <row r="26" spans="1:16" hidden="1">
      <c r="A26">
        <v>2002</v>
      </c>
    </row>
    <row r="27" spans="1:16" hidden="1">
      <c r="A27">
        <v>2003</v>
      </c>
    </row>
    <row r="28" spans="1:16" hidden="1">
      <c r="A28" s="79">
        <v>2004</v>
      </c>
      <c r="B28" s="165"/>
      <c r="C28" s="165"/>
      <c r="D28" s="165"/>
    </row>
    <row r="29" spans="1:16">
      <c r="A29" s="166">
        <v>2005</v>
      </c>
      <c r="B29" s="169" t="s">
        <v>26</v>
      </c>
      <c r="C29" s="169" t="s">
        <v>26</v>
      </c>
      <c r="D29" s="169" t="s">
        <v>26</v>
      </c>
      <c r="E29" s="169" t="s">
        <v>26</v>
      </c>
      <c r="F29" s="169" t="s">
        <v>26</v>
      </c>
      <c r="G29" s="169" t="s">
        <v>26</v>
      </c>
      <c r="H29" s="169" t="s">
        <v>26</v>
      </c>
      <c r="I29" s="169" t="s">
        <v>26</v>
      </c>
      <c r="J29" s="169" t="s">
        <v>26</v>
      </c>
      <c r="K29" s="169" t="s">
        <v>26</v>
      </c>
      <c r="L29" s="169" t="s">
        <v>26</v>
      </c>
      <c r="M29" s="169" t="s">
        <v>26</v>
      </c>
      <c r="N29" s="183" t="s">
        <v>26</v>
      </c>
      <c r="O29" s="169" t="s">
        <v>26</v>
      </c>
      <c r="P29" s="184" t="s">
        <v>26</v>
      </c>
    </row>
    <row r="30" spans="1:16">
      <c r="A30" s="171">
        <v>2006</v>
      </c>
      <c r="B30" s="185">
        <f t="shared" ref="B30:N33" si="0">B11/B10-1</f>
        <v>3.6548964918616589E-2</v>
      </c>
      <c r="C30" s="185">
        <f t="shared" si="0"/>
        <v>1.3453753445597627E-2</v>
      </c>
      <c r="D30" s="185">
        <f t="shared" si="0"/>
        <v>2.8443910537578443E-2</v>
      </c>
      <c r="E30" s="185">
        <f t="shared" si="0"/>
        <v>2.7179928571243739E-2</v>
      </c>
      <c r="F30" s="185">
        <f t="shared" si="0"/>
        <v>6.0110796104730913E-3</v>
      </c>
      <c r="G30" s="185">
        <f t="shared" si="0"/>
        <v>2.3213759213112306E-2</v>
      </c>
      <c r="H30" s="185">
        <f t="shared" si="0"/>
        <v>3.0366508955907312E-2</v>
      </c>
      <c r="I30" s="185">
        <f t="shared" si="0"/>
        <v>-3.1935381354200043E-3</v>
      </c>
      <c r="J30" s="185">
        <f t="shared" si="0"/>
        <v>1.2374584428078039E-2</v>
      </c>
      <c r="K30" s="185">
        <f t="shared" si="0"/>
        <v>6.4675220537046219E-2</v>
      </c>
      <c r="L30" s="185">
        <f t="shared" si="0"/>
        <v>4.4861343208317139E-2</v>
      </c>
      <c r="M30" s="185">
        <f t="shared" si="0"/>
        <v>5.7548567076494139E-2</v>
      </c>
      <c r="N30" s="186">
        <f t="shared" si="0"/>
        <v>0.17085221826357255</v>
      </c>
      <c r="O30" s="175" t="s">
        <v>26</v>
      </c>
      <c r="P30" s="187">
        <f>P11/P10-1</f>
        <v>0.17085221826357255</v>
      </c>
    </row>
    <row r="31" spans="1:16">
      <c r="A31" s="171">
        <v>2007</v>
      </c>
      <c r="B31" s="185">
        <f t="shared" si="0"/>
        <v>-4.097905965887827E-2</v>
      </c>
      <c r="C31" s="185">
        <f t="shared" si="0"/>
        <v>-5.7281679505599481E-2</v>
      </c>
      <c r="D31" s="185">
        <f t="shared" si="0"/>
        <v>-4.782533547071699E-2</v>
      </c>
      <c r="E31" s="185">
        <f t="shared" si="0"/>
        <v>-3.4283895177019019E-2</v>
      </c>
      <c r="F31" s="185">
        <f t="shared" si="0"/>
        <v>-5.6566521614661358E-2</v>
      </c>
      <c r="G31" s="185">
        <f t="shared" si="0"/>
        <v>-4.2822574517340728E-2</v>
      </c>
      <c r="H31" s="185">
        <f t="shared" si="0"/>
        <v>-3.831149930054123E-2</v>
      </c>
      <c r="I31" s="185">
        <f t="shared" si="0"/>
        <v>-6.64888542273121E-2</v>
      </c>
      <c r="J31" s="185">
        <f t="shared" si="0"/>
        <v>-5.3994960589662244E-2</v>
      </c>
      <c r="K31" s="185">
        <f t="shared" si="0"/>
        <v>-6.9275046379789318E-2</v>
      </c>
      <c r="L31" s="185">
        <f t="shared" si="0"/>
        <v>-1.1512297438897701E-2</v>
      </c>
      <c r="M31" s="185">
        <f t="shared" si="0"/>
        <v>-4.7618018101246662E-2</v>
      </c>
      <c r="N31" s="186">
        <f t="shared" si="0"/>
        <v>5.062093020086289E-2</v>
      </c>
      <c r="O31" s="175" t="s">
        <v>26</v>
      </c>
      <c r="P31" s="187">
        <f>P12/P11-1</f>
        <v>5.062093020086289E-2</v>
      </c>
    </row>
    <row r="32" spans="1:16">
      <c r="A32" s="171">
        <v>2008</v>
      </c>
      <c r="B32" s="185">
        <f t="shared" si="0"/>
        <v>-1.9928606098897905E-3</v>
      </c>
      <c r="C32" s="185">
        <f t="shared" si="0"/>
        <v>-8.6104971440255085E-3</v>
      </c>
      <c r="D32" s="185">
        <f t="shared" si="0"/>
        <v>-3.5023520967877309E-3</v>
      </c>
      <c r="E32" s="185">
        <f t="shared" si="0"/>
        <v>3.7154145147359818E-2</v>
      </c>
      <c r="F32" s="185">
        <f t="shared" si="0"/>
        <v>5.0049367512736698E-3</v>
      </c>
      <c r="G32" s="185">
        <f t="shared" si="0"/>
        <v>2.5365732768151794E-2</v>
      </c>
      <c r="H32" s="185">
        <f t="shared" si="0"/>
        <v>-1.9705650614618819E-2</v>
      </c>
      <c r="I32" s="185">
        <f t="shared" si="0"/>
        <v>3.3234940366287713E-2</v>
      </c>
      <c r="J32" s="185">
        <f t="shared" si="0"/>
        <v>1.1812566476002706E-2</v>
      </c>
      <c r="K32" s="185">
        <f t="shared" si="0"/>
        <v>8.967651580376268E-3</v>
      </c>
      <c r="L32" s="185">
        <f t="shared" si="0"/>
        <v>-1.2138033623525391E-2</v>
      </c>
      <c r="M32" s="185">
        <f t="shared" si="0"/>
        <v>1.0161953465488427E-3</v>
      </c>
      <c r="N32" s="186">
        <f t="shared" si="0"/>
        <v>-4.1529867590950564E-2</v>
      </c>
      <c r="O32" s="175" t="s">
        <v>26</v>
      </c>
      <c r="P32" s="187">
        <f>P13/P12-1</f>
        <v>-4.1529867590950564E-2</v>
      </c>
    </row>
    <row r="33" spans="1:16">
      <c r="A33" s="177">
        <v>2009</v>
      </c>
      <c r="B33" s="188">
        <f t="shared" si="0"/>
        <v>-0.12245605032118212</v>
      </c>
      <c r="C33" s="188">
        <f t="shared" si="0"/>
        <v>-0.13338158388472598</v>
      </c>
      <c r="D33" s="188">
        <f t="shared" si="0"/>
        <v>-0.12627383890505806</v>
      </c>
      <c r="E33" s="188">
        <f t="shared" si="0"/>
        <v>-0.13991362724767642</v>
      </c>
      <c r="F33" s="188">
        <f t="shared" si="0"/>
        <v>-0.13054044814981269</v>
      </c>
      <c r="G33" s="188">
        <f t="shared" si="0"/>
        <v>-0.13599251003488066</v>
      </c>
      <c r="H33" s="188">
        <f t="shared" si="0"/>
        <v>-0.10072725736879351</v>
      </c>
      <c r="I33" s="188">
        <f t="shared" si="0"/>
        <v>-0.13406860046160374</v>
      </c>
      <c r="J33" s="188">
        <f t="shared" si="0"/>
        <v>-0.12002217254634506</v>
      </c>
      <c r="K33" s="188">
        <f t="shared" si="0"/>
        <v>-0.12795223707563697</v>
      </c>
      <c r="L33" s="188">
        <f t="shared" si="0"/>
        <v>-0.20995911866870487</v>
      </c>
      <c r="M33" s="188">
        <f t="shared" si="0"/>
        <v>-0.15964622936945139</v>
      </c>
      <c r="N33" s="189">
        <f t="shared" si="0"/>
        <v>-0.19169539818276027</v>
      </c>
      <c r="O33" s="181" t="s">
        <v>26</v>
      </c>
      <c r="P33" s="190">
        <f>P14/P13-1</f>
        <v>-0.19169539818276027</v>
      </c>
    </row>
    <row r="34" spans="1:16">
      <c r="A34" s="317" t="s">
        <v>31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9"/>
    </row>
    <row r="38" spans="1:16">
      <c r="A38" s="17" t="s">
        <v>28</v>
      </c>
    </row>
  </sheetData>
  <mergeCells count="14">
    <mergeCell ref="A1:P1"/>
    <mergeCell ref="B2:D2"/>
    <mergeCell ref="E2:G2"/>
    <mergeCell ref="H2:J2"/>
    <mergeCell ref="K2:M2"/>
    <mergeCell ref="N2:P2"/>
    <mergeCell ref="A34:P34"/>
    <mergeCell ref="A15:P15"/>
    <mergeCell ref="A20:P20"/>
    <mergeCell ref="B21:D21"/>
    <mergeCell ref="E21:G21"/>
    <mergeCell ref="H21:J21"/>
    <mergeCell ref="K21:M21"/>
    <mergeCell ref="N21:P21"/>
  </mergeCells>
  <hyperlinks>
    <hyperlink ref="A18" location="'indice Serie Anual'!A1" tooltip="REGRESAR AL ÍNDICE" display="INDICE"/>
    <hyperlink ref="A38" location="'indice Serie Anual'!A1" tooltip="REGRESAR AL ÍNDICE" display="INDICE"/>
  </hyperlinks>
  <pageMargins left="0.75" right="0.75" top="1" bottom="1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4"/>
  <sheetViews>
    <sheetView showGridLines="0" showRowColHeaders="0" topLeftCell="A7" zoomScaleNormal="100" workbookViewId="0">
      <selection sqref="A1:P1"/>
    </sheetView>
  </sheetViews>
  <sheetFormatPr baseColWidth="10" defaultRowHeight="12.75"/>
  <cols>
    <col min="1" max="1" width="30" customWidth="1"/>
    <col min="2" max="2" width="13" customWidth="1"/>
  </cols>
  <sheetData>
    <row r="1" spans="1:11">
      <c r="A1" s="333" t="s">
        <v>18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1" ht="40.5" customHeight="1">
      <c r="A2" s="320" t="s">
        <v>108</v>
      </c>
      <c r="B2" s="321"/>
      <c r="C2" s="321"/>
      <c r="D2" s="321"/>
      <c r="E2" s="321"/>
      <c r="F2" s="321"/>
      <c r="G2" s="321"/>
      <c r="H2" s="321"/>
      <c r="I2" s="321"/>
      <c r="J2" s="321"/>
    </row>
    <row r="3" spans="1:11" ht="18" customHeight="1">
      <c r="A3" s="152" t="s">
        <v>34</v>
      </c>
      <c r="B3" s="153" t="s">
        <v>35</v>
      </c>
      <c r="C3" s="153" t="s">
        <v>36</v>
      </c>
      <c r="D3" s="153" t="s">
        <v>37</v>
      </c>
      <c r="E3" s="153" t="s">
        <v>38</v>
      </c>
      <c r="F3" s="153" t="s">
        <v>39</v>
      </c>
      <c r="G3" s="33" t="s">
        <v>95</v>
      </c>
      <c r="H3" s="33" t="s">
        <v>109</v>
      </c>
      <c r="I3" s="33" t="s">
        <v>110</v>
      </c>
      <c r="J3" s="33" t="s">
        <v>111</v>
      </c>
    </row>
    <row r="4" spans="1:11" ht="21.75" customHeight="1">
      <c r="A4" s="327" t="s">
        <v>44</v>
      </c>
      <c r="B4" s="328"/>
      <c r="C4" s="328"/>
      <c r="D4" s="328"/>
      <c r="E4" s="328"/>
      <c r="F4" s="328"/>
      <c r="G4" s="328"/>
      <c r="H4" s="328"/>
      <c r="I4" s="328"/>
      <c r="J4" s="329"/>
    </row>
    <row r="5" spans="1:11">
      <c r="A5" s="34" t="s">
        <v>112</v>
      </c>
      <c r="B5" s="191">
        <v>63.246864482216161</v>
      </c>
      <c r="C5" s="191">
        <v>65.044807541401354</v>
      </c>
      <c r="D5" s="192">
        <v>61.934017800105615</v>
      </c>
      <c r="E5" s="192">
        <v>61.717103063000927</v>
      </c>
      <c r="F5" s="192">
        <v>53.92384753313668</v>
      </c>
      <c r="G5" s="193">
        <f>C5/B5-1</f>
        <v>2.8427386462624327E-2</v>
      </c>
      <c r="H5" s="193">
        <f>D5/C5-1</f>
        <v>-4.782533547071699E-2</v>
      </c>
      <c r="I5" s="193">
        <f>E5/D5-1</f>
        <v>-3.5023520967877309E-3</v>
      </c>
      <c r="J5" s="193">
        <f>F5/E5-1</f>
        <v>-0.12627383890505806</v>
      </c>
    </row>
    <row r="6" spans="1:11" ht="21.75" customHeight="1">
      <c r="A6" s="327" t="s">
        <v>46</v>
      </c>
      <c r="B6" s="339"/>
      <c r="C6" s="339"/>
      <c r="D6" s="339"/>
      <c r="E6" s="339"/>
      <c r="F6" s="339"/>
      <c r="G6" s="339"/>
      <c r="H6" s="339"/>
      <c r="I6" s="339"/>
      <c r="J6" s="340"/>
    </row>
    <row r="7" spans="1:11">
      <c r="A7" s="37" t="s">
        <v>47</v>
      </c>
      <c r="B7" s="194">
        <v>71.736462195551113</v>
      </c>
      <c r="C7" s="194">
        <v>74.352968763711189</v>
      </c>
      <c r="D7" s="195">
        <v>71.306054020928357</v>
      </c>
      <c r="E7" s="195">
        <v>71.163950994623377</v>
      </c>
      <c r="F7" s="195">
        <v>62.449494630571635</v>
      </c>
      <c r="G7" s="196">
        <f t="shared" ref="G7:J12" si="0">C7/B7-1</f>
        <v>3.6473872394592988E-2</v>
      </c>
      <c r="H7" s="196">
        <f t="shared" si="0"/>
        <v>-4.097905965887827E-2</v>
      </c>
      <c r="I7" s="196">
        <f t="shared" si="0"/>
        <v>-1.9928606098897905E-3</v>
      </c>
      <c r="J7" s="196">
        <f t="shared" si="0"/>
        <v>-0.12245605032118212</v>
      </c>
    </row>
    <row r="8" spans="1:11">
      <c r="A8" s="44" t="s">
        <v>48</v>
      </c>
      <c r="B8" s="197">
        <v>66.159191554842593</v>
      </c>
      <c r="C8" s="197">
        <v>77.666302661732274</v>
      </c>
      <c r="D8" s="198">
        <v>71.136012996866427</v>
      </c>
      <c r="E8" s="198">
        <v>72.047881004171785</v>
      </c>
      <c r="F8" s="198">
        <v>58.551627329543052</v>
      </c>
      <c r="G8" s="199">
        <f t="shared" si="0"/>
        <v>0.17393064873458841</v>
      </c>
      <c r="H8" s="199">
        <f t="shared" si="0"/>
        <v>-8.4081376878565539E-2</v>
      </c>
      <c r="I8" s="199">
        <f t="shared" si="0"/>
        <v>1.281865498064283E-2</v>
      </c>
      <c r="J8" s="199">
        <f t="shared" si="0"/>
        <v>-0.1873233950329124</v>
      </c>
    </row>
    <row r="9" spans="1:11">
      <c r="A9" s="44" t="s">
        <v>49</v>
      </c>
      <c r="B9" s="197">
        <v>78.146274003138629</v>
      </c>
      <c r="C9" s="197">
        <v>78.985274748666285</v>
      </c>
      <c r="D9" s="198">
        <v>76.437492786189978</v>
      </c>
      <c r="E9" s="198">
        <v>75.31220074394416</v>
      </c>
      <c r="F9" s="198">
        <v>66.903266518029284</v>
      </c>
      <c r="G9" s="199">
        <f t="shared" si="0"/>
        <v>1.0736285974350501E-2</v>
      </c>
      <c r="H9" s="199">
        <f>D9/C9-1</f>
        <v>-3.2256417042080709E-2</v>
      </c>
      <c r="I9" s="199">
        <f>E9/D9-1</f>
        <v>-1.4721728843114623E-2</v>
      </c>
      <c r="J9" s="199">
        <f>F9/E9-1</f>
        <v>-0.11165434209663616</v>
      </c>
    </row>
    <row r="10" spans="1:11">
      <c r="A10" s="44" t="s">
        <v>50</v>
      </c>
      <c r="B10" s="197">
        <v>64.297514764801207</v>
      </c>
      <c r="C10" s="197">
        <v>66.989442336690388</v>
      </c>
      <c r="D10" s="198">
        <v>63.951406902739159</v>
      </c>
      <c r="E10" s="198">
        <v>64.805072666266895</v>
      </c>
      <c r="F10" s="198">
        <v>55.910161523064751</v>
      </c>
      <c r="G10" s="199">
        <f t="shared" si="0"/>
        <v>4.1866743710642362E-2</v>
      </c>
      <c r="H10" s="199">
        <f t="shared" si="0"/>
        <v>-4.5350958717972234E-2</v>
      </c>
      <c r="I10" s="199">
        <f t="shared" si="0"/>
        <v>1.334866275617741E-2</v>
      </c>
      <c r="J10" s="199">
        <f t="shared" si="0"/>
        <v>-0.13725640258146377</v>
      </c>
    </row>
    <row r="11" spans="1:11">
      <c r="A11" s="44" t="s">
        <v>51</v>
      </c>
      <c r="B11" s="197">
        <v>48.213578179397643</v>
      </c>
      <c r="C11" s="197">
        <v>51.884313752204804</v>
      </c>
      <c r="D11" s="198">
        <v>46.425613446976939</v>
      </c>
      <c r="E11" s="198">
        <v>48.748608726630131</v>
      </c>
      <c r="F11" s="198">
        <v>43.374702688760088</v>
      </c>
      <c r="G11" s="199">
        <f t="shared" si="0"/>
        <v>7.613489210754576E-2</v>
      </c>
      <c r="H11" s="199">
        <f t="shared" si="0"/>
        <v>-0.10520906822239506</v>
      </c>
      <c r="I11" s="199">
        <f t="shared" si="0"/>
        <v>5.0036932356452457E-2</v>
      </c>
      <c r="J11" s="199">
        <f t="shared" si="0"/>
        <v>-0.11023711605813302</v>
      </c>
    </row>
    <row r="12" spans="1:11">
      <c r="A12" s="44" t="s">
        <v>52</v>
      </c>
      <c r="B12" s="197">
        <v>48.805180572851803</v>
      </c>
      <c r="C12" s="197">
        <v>52.463432144108026</v>
      </c>
      <c r="D12" s="198">
        <v>56.878812931447946</v>
      </c>
      <c r="E12" s="198">
        <v>58.237665548574036</v>
      </c>
      <c r="F12" s="198">
        <v>51.958868244578014</v>
      </c>
      <c r="G12" s="199">
        <f t="shared" si="0"/>
        <v>7.4956214244418673E-2</v>
      </c>
      <c r="H12" s="199">
        <f t="shared" si="0"/>
        <v>8.4161111976273739E-2</v>
      </c>
      <c r="I12" s="199">
        <f t="shared" si="0"/>
        <v>2.3890312527510282E-2</v>
      </c>
      <c r="J12" s="199">
        <f t="shared" si="0"/>
        <v>-0.10781334115734931</v>
      </c>
    </row>
    <row r="13" spans="1:11" ht="21.75" customHeight="1">
      <c r="A13" s="327" t="s">
        <v>53</v>
      </c>
      <c r="B13" s="339"/>
      <c r="C13" s="339"/>
      <c r="D13" s="339"/>
      <c r="E13" s="339"/>
      <c r="F13" s="339"/>
      <c r="G13" s="339"/>
      <c r="H13" s="339"/>
      <c r="I13" s="339"/>
      <c r="J13" s="340"/>
      <c r="K13" s="17" t="s">
        <v>28</v>
      </c>
    </row>
    <row r="14" spans="1:11">
      <c r="A14" s="53" t="s">
        <v>54</v>
      </c>
      <c r="B14" s="194">
        <v>56.154643934642579</v>
      </c>
      <c r="C14" s="194">
        <v>56.911900920105744</v>
      </c>
      <c r="D14" s="195">
        <v>53.651891651545817</v>
      </c>
      <c r="E14" s="195">
        <v>53.189922191708618</v>
      </c>
      <c r="F14" s="195">
        <v>46.095366123073184</v>
      </c>
      <c r="G14" s="196">
        <f>C14/B14-1</f>
        <v>1.3485206786183479E-2</v>
      </c>
      <c r="H14" s="196">
        <f>D14/C14-1</f>
        <v>-5.7281679505599481E-2</v>
      </c>
      <c r="I14" s="196">
        <f>E14/D14-1</f>
        <v>-8.6104971440255085E-3</v>
      </c>
      <c r="J14" s="196">
        <f>F14/E14-1</f>
        <v>-0.13338158388472598</v>
      </c>
    </row>
    <row r="15" spans="1:11" ht="24" customHeight="1">
      <c r="A15" s="341" t="s">
        <v>113</v>
      </c>
      <c r="B15" s="339"/>
      <c r="C15" s="339"/>
      <c r="D15" s="339"/>
      <c r="E15" s="339"/>
      <c r="F15" s="339"/>
      <c r="G15" s="339"/>
      <c r="H15" s="339"/>
      <c r="I15" s="339"/>
      <c r="J15" s="340"/>
    </row>
    <row r="16" spans="1:11" s="82" customFormat="1">
      <c r="A16" s="200"/>
      <c r="B16" s="200"/>
      <c r="C16" s="200"/>
      <c r="D16" s="200"/>
      <c r="E16" s="200"/>
      <c r="F16" s="200"/>
      <c r="G16" s="200"/>
      <c r="H16" s="200"/>
      <c r="I16" s="200"/>
      <c r="J16" s="200"/>
    </row>
    <row r="17" spans="1:11">
      <c r="A17" s="333" t="s">
        <v>19</v>
      </c>
      <c r="B17" s="333"/>
      <c r="C17" s="333"/>
      <c r="D17" s="333"/>
      <c r="E17" s="333"/>
      <c r="F17" s="333"/>
      <c r="G17" s="333"/>
      <c r="H17" s="333"/>
      <c r="I17" s="333"/>
      <c r="J17" s="333"/>
    </row>
    <row r="18" spans="1:11" ht="40.5" customHeight="1">
      <c r="A18" s="320" t="s">
        <v>114</v>
      </c>
      <c r="B18" s="321"/>
      <c r="C18" s="321"/>
      <c r="D18" s="321"/>
      <c r="E18" s="321"/>
      <c r="F18" s="321"/>
      <c r="G18" s="321"/>
      <c r="H18" s="321"/>
      <c r="I18" s="321"/>
      <c r="J18" s="321"/>
    </row>
    <row r="19" spans="1:11" ht="18" customHeight="1">
      <c r="A19" s="152" t="s">
        <v>34</v>
      </c>
      <c r="B19" s="153" t="s">
        <v>35</v>
      </c>
      <c r="C19" s="153" t="s">
        <v>36</v>
      </c>
      <c r="D19" s="153" t="s">
        <v>37</v>
      </c>
      <c r="E19" s="153" t="s">
        <v>38</v>
      </c>
      <c r="F19" s="153" t="s">
        <v>39</v>
      </c>
      <c r="G19" s="33" t="s">
        <v>95</v>
      </c>
      <c r="H19" s="33" t="s">
        <v>109</v>
      </c>
      <c r="I19" s="33" t="s">
        <v>110</v>
      </c>
      <c r="J19" s="33" t="s">
        <v>111</v>
      </c>
    </row>
    <row r="20" spans="1:11" ht="21.75" customHeight="1">
      <c r="A20" s="327" t="s">
        <v>44</v>
      </c>
      <c r="B20" s="328"/>
      <c r="C20" s="328"/>
      <c r="D20" s="328"/>
      <c r="E20" s="328"/>
      <c r="F20" s="328"/>
      <c r="G20" s="328"/>
      <c r="H20" s="328"/>
      <c r="I20" s="328"/>
      <c r="J20" s="329"/>
    </row>
    <row r="21" spans="1:11">
      <c r="A21" s="34" t="s">
        <v>112</v>
      </c>
      <c r="B21" s="201">
        <v>65.539813042739681</v>
      </c>
      <c r="C21" s="201">
        <v>67.06123848158623</v>
      </c>
      <c r="D21" s="201">
        <v>64.189503599483345</v>
      </c>
      <c r="E21" s="201">
        <v>65.817717394308161</v>
      </c>
      <c r="F21" s="201">
        <v>56.867000801089766</v>
      </c>
      <c r="G21" s="193">
        <f>C21/B21-1</f>
        <v>2.3213759213112306E-2</v>
      </c>
      <c r="H21" s="193">
        <f>D21/C21-1</f>
        <v>-4.2822574517340728E-2</v>
      </c>
      <c r="I21" s="193">
        <f>E21/D21-1</f>
        <v>2.5365732768151794E-2</v>
      </c>
      <c r="J21" s="193">
        <f>F21/E21-1</f>
        <v>-0.13599251003488066</v>
      </c>
    </row>
    <row r="22" spans="1:11" ht="21.75" customHeight="1">
      <c r="A22" s="327" t="s">
        <v>46</v>
      </c>
      <c r="B22" s="339"/>
      <c r="C22" s="339"/>
      <c r="D22" s="339"/>
      <c r="E22" s="339"/>
      <c r="F22" s="339"/>
      <c r="G22" s="339"/>
      <c r="H22" s="339"/>
      <c r="I22" s="339"/>
      <c r="J22" s="340"/>
    </row>
    <row r="23" spans="1:11">
      <c r="A23" s="37" t="s">
        <v>47</v>
      </c>
      <c r="B23" s="202">
        <v>76.56587610976581</v>
      </c>
      <c r="C23" s="202">
        <v>78.646931153423935</v>
      </c>
      <c r="D23" s="202">
        <v>75.950608009765716</v>
      </c>
      <c r="E23" s="202">
        <v>78.772487923790777</v>
      </c>
      <c r="F23" s="202">
        <v>67.751143411049426</v>
      </c>
      <c r="G23" s="196">
        <f t="shared" ref="G23:J27" si="1">C23/B23-1</f>
        <v>2.7179928571243739E-2</v>
      </c>
      <c r="H23" s="196">
        <f t="shared" si="1"/>
        <v>-3.4283895177019019E-2</v>
      </c>
      <c r="I23" s="196">
        <f t="shared" si="1"/>
        <v>3.7154145147359818E-2</v>
      </c>
      <c r="J23" s="196">
        <f t="shared" si="1"/>
        <v>-0.13991362724767642</v>
      </c>
    </row>
    <row r="24" spans="1:11">
      <c r="A24" s="44" t="s">
        <v>48</v>
      </c>
      <c r="B24" s="203">
        <v>76.016032571940258</v>
      </c>
      <c r="C24" s="203">
        <v>83.839711756873186</v>
      </c>
      <c r="D24" s="203">
        <v>79.155343210309454</v>
      </c>
      <c r="E24" s="203">
        <v>82.368074228274594</v>
      </c>
      <c r="F24" s="203">
        <v>64.688689538125828</v>
      </c>
      <c r="G24" s="199">
        <f t="shared" si="1"/>
        <v>0.10292143538968213</v>
      </c>
      <c r="H24" s="199">
        <f t="shared" si="1"/>
        <v>-5.5872908534656429E-2</v>
      </c>
      <c r="I24" s="199">
        <f t="shared" si="1"/>
        <v>4.0587670871809145E-2</v>
      </c>
      <c r="J24" s="199">
        <f t="shared" si="1"/>
        <v>-0.21463880096494892</v>
      </c>
    </row>
    <row r="25" spans="1:11">
      <c r="A25" s="44" t="s">
        <v>49</v>
      </c>
      <c r="B25" s="203">
        <v>80.343054134913402</v>
      </c>
      <c r="C25" s="203">
        <v>81.282042858863591</v>
      </c>
      <c r="D25" s="203">
        <v>78.999061269308882</v>
      </c>
      <c r="E25" s="203">
        <v>80.046452278958554</v>
      </c>
      <c r="F25" s="203">
        <v>71.07107391477544</v>
      </c>
      <c r="G25" s="199">
        <f t="shared" si="1"/>
        <v>1.1687242090317129E-2</v>
      </c>
      <c r="H25" s="199">
        <f t="shared" si="1"/>
        <v>-2.8087158113371147E-2</v>
      </c>
      <c r="I25" s="199">
        <f t="shared" si="1"/>
        <v>1.32582715898244E-2</v>
      </c>
      <c r="J25" s="199">
        <f t="shared" si="1"/>
        <v>-0.11212712254759638</v>
      </c>
    </row>
    <row r="26" spans="1:11">
      <c r="A26" s="44" t="s">
        <v>50</v>
      </c>
      <c r="B26" s="203">
        <v>68.496328150421419</v>
      </c>
      <c r="C26" s="203">
        <v>70.228139742996603</v>
      </c>
      <c r="D26" s="203">
        <v>67.544029920870187</v>
      </c>
      <c r="E26" s="203">
        <v>74.037409195882049</v>
      </c>
      <c r="F26" s="203">
        <v>59.459908922770865</v>
      </c>
      <c r="G26" s="199">
        <f t="shared" si="1"/>
        <v>2.5283276335222427E-2</v>
      </c>
      <c r="H26" s="199">
        <f t="shared" si="1"/>
        <v>-3.8219862179876163E-2</v>
      </c>
      <c r="I26" s="199">
        <f t="shared" si="1"/>
        <v>9.6135502761961922E-2</v>
      </c>
      <c r="J26" s="199">
        <f t="shared" si="1"/>
        <v>-0.19689371132022249</v>
      </c>
    </row>
    <row r="27" spans="1:11">
      <c r="A27" s="44" t="s">
        <v>115</v>
      </c>
      <c r="B27" s="203">
        <v>65.424031821940147</v>
      </c>
      <c r="C27" s="203">
        <v>68.391235664092449</v>
      </c>
      <c r="D27" s="203">
        <v>63.308411656726882</v>
      </c>
      <c r="E27" s="203">
        <v>69.666464278486131</v>
      </c>
      <c r="F27" s="203">
        <v>68.315359953366368</v>
      </c>
      <c r="G27" s="199">
        <f t="shared" si="1"/>
        <v>4.535342380347207E-2</v>
      </c>
      <c r="H27" s="199">
        <f t="shared" si="1"/>
        <v>-7.4319815368304676E-2</v>
      </c>
      <c r="I27" s="199">
        <f t="shared" si="1"/>
        <v>0.10042982370548348</v>
      </c>
      <c r="J27" s="199">
        <f t="shared" si="1"/>
        <v>-1.9393898328453063E-2</v>
      </c>
    </row>
    <row r="28" spans="1:11" ht="21.75" customHeight="1">
      <c r="A28" s="327" t="s">
        <v>53</v>
      </c>
      <c r="B28" s="339"/>
      <c r="C28" s="339"/>
      <c r="D28" s="339"/>
      <c r="E28" s="339"/>
      <c r="F28" s="339"/>
      <c r="G28" s="339"/>
      <c r="H28" s="339"/>
      <c r="I28" s="339"/>
      <c r="J28" s="340"/>
      <c r="K28" s="17" t="s">
        <v>28</v>
      </c>
    </row>
    <row r="29" spans="1:11">
      <c r="A29" s="53" t="s">
        <v>54</v>
      </c>
      <c r="B29" s="202">
        <v>54.46441652053867</v>
      </c>
      <c r="C29" s="202">
        <v>54.79180646418159</v>
      </c>
      <c r="D29" s="202">
        <v>51.692424559519118</v>
      </c>
      <c r="E29" s="202">
        <v>51.951141874959497</v>
      </c>
      <c r="F29" s="202">
        <v>45.169416532707785</v>
      </c>
      <c r="G29" s="196">
        <f>C29/B29-1</f>
        <v>6.0110796104730913E-3</v>
      </c>
      <c r="H29" s="196">
        <f>D29/C29-1</f>
        <v>-5.6566521614661358E-2</v>
      </c>
      <c r="I29" s="196">
        <f>E29/D29-1</f>
        <v>5.0049367512736698E-3</v>
      </c>
      <c r="J29" s="196">
        <f>F29/E29-1</f>
        <v>-0.13054044814981269</v>
      </c>
    </row>
    <row r="30" spans="1:11" ht="24" customHeight="1">
      <c r="A30" s="341" t="s">
        <v>113</v>
      </c>
      <c r="B30" s="339"/>
      <c r="C30" s="339"/>
      <c r="D30" s="339"/>
      <c r="E30" s="339"/>
      <c r="F30" s="339"/>
      <c r="G30" s="339"/>
      <c r="H30" s="339"/>
      <c r="I30" s="339"/>
      <c r="J30" s="340"/>
    </row>
    <row r="31" spans="1:11" s="82" customFormat="1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1" s="82" customFormat="1">
      <c r="A32" s="333" t="s">
        <v>20</v>
      </c>
      <c r="B32" s="333"/>
      <c r="C32" s="333"/>
      <c r="D32" s="333"/>
      <c r="E32" s="333"/>
      <c r="F32" s="333"/>
      <c r="G32" s="333"/>
      <c r="H32" s="333"/>
      <c r="I32" s="333"/>
      <c r="J32" s="333"/>
    </row>
    <row r="33" spans="1:11" ht="40.5" customHeight="1">
      <c r="A33" s="320" t="s">
        <v>116</v>
      </c>
      <c r="B33" s="321"/>
      <c r="C33" s="321"/>
      <c r="D33" s="321"/>
      <c r="E33" s="321"/>
      <c r="F33" s="321"/>
      <c r="G33" s="321"/>
      <c r="H33" s="321"/>
      <c r="I33" s="321"/>
      <c r="J33" s="321"/>
    </row>
    <row r="34" spans="1:11" ht="18" customHeight="1">
      <c r="A34" s="152" t="s">
        <v>34</v>
      </c>
      <c r="B34" s="153" t="s">
        <v>35</v>
      </c>
      <c r="C34" s="153" t="s">
        <v>36</v>
      </c>
      <c r="D34" s="153" t="s">
        <v>37</v>
      </c>
      <c r="E34" s="153" t="s">
        <v>38</v>
      </c>
      <c r="F34" s="153" t="s">
        <v>39</v>
      </c>
      <c r="G34" s="33" t="s">
        <v>95</v>
      </c>
      <c r="H34" s="33" t="s">
        <v>109</v>
      </c>
      <c r="I34" s="33" t="s">
        <v>110</v>
      </c>
      <c r="J34" s="33" t="s">
        <v>111</v>
      </c>
    </row>
    <row r="35" spans="1:11" ht="21.75" customHeight="1">
      <c r="A35" s="327" t="s">
        <v>44</v>
      </c>
      <c r="B35" s="328"/>
      <c r="C35" s="328"/>
      <c r="D35" s="328"/>
      <c r="E35" s="328"/>
      <c r="F35" s="328"/>
      <c r="G35" s="328"/>
      <c r="H35" s="328"/>
      <c r="I35" s="328"/>
      <c r="J35" s="329"/>
    </row>
    <row r="36" spans="1:11">
      <c r="A36" s="34" t="s">
        <v>112</v>
      </c>
      <c r="B36" s="201">
        <v>65.955647097696229</v>
      </c>
      <c r="C36" s="201">
        <v>66.771820821215186</v>
      </c>
      <c r="D36" s="201">
        <v>63.166478987473681</v>
      </c>
      <c r="E36" s="201">
        <v>63.912637219568246</v>
      </c>
      <c r="F36" s="201">
        <v>56.241703647309272</v>
      </c>
      <c r="G36" s="193">
        <f>C36/B36-1</f>
        <v>1.2374584428078039E-2</v>
      </c>
      <c r="H36" s="193">
        <f>D36/C36-1</f>
        <v>-5.3994960589662244E-2</v>
      </c>
      <c r="I36" s="193">
        <f>E36/D36-1</f>
        <v>1.1812566476002706E-2</v>
      </c>
      <c r="J36" s="193">
        <f>F36/E36-1</f>
        <v>-0.12002217254634506</v>
      </c>
    </row>
    <row r="37" spans="1:11" ht="21.75" customHeight="1">
      <c r="A37" s="327" t="s">
        <v>46</v>
      </c>
      <c r="B37" s="339"/>
      <c r="C37" s="339"/>
      <c r="D37" s="339"/>
      <c r="E37" s="339"/>
      <c r="F37" s="339"/>
      <c r="G37" s="339"/>
      <c r="H37" s="339"/>
      <c r="I37" s="339"/>
      <c r="J37" s="340"/>
    </row>
    <row r="38" spans="1:11">
      <c r="A38" s="37" t="s">
        <v>47</v>
      </c>
      <c r="B38" s="202">
        <v>74.649037714416409</v>
      </c>
      <c r="C38" s="202">
        <v>76.915868386721101</v>
      </c>
      <c r="D38" s="202">
        <v>73.969106148822718</v>
      </c>
      <c r="E38" s="202">
        <v>72.511496786778366</v>
      </c>
      <c r="F38" s="202">
        <v>65.207612587740101</v>
      </c>
      <c r="G38" s="196">
        <f t="shared" ref="G38:J42" si="2">C38/B38-1</f>
        <v>3.0366508955907312E-2</v>
      </c>
      <c r="H38" s="196">
        <f t="shared" si="2"/>
        <v>-3.831149930054123E-2</v>
      </c>
      <c r="I38" s="196">
        <f t="shared" si="2"/>
        <v>-1.9705650614618819E-2</v>
      </c>
      <c r="J38" s="196">
        <f t="shared" si="2"/>
        <v>-0.10072725736879351</v>
      </c>
    </row>
    <row r="39" spans="1:11">
      <c r="A39" s="44" t="s">
        <v>48</v>
      </c>
      <c r="B39" s="203">
        <v>66.002064177143922</v>
      </c>
      <c r="C39" s="203">
        <v>78.987084779238543</v>
      </c>
      <c r="D39" s="203">
        <v>71.197347442058046</v>
      </c>
      <c r="E39" s="203">
        <v>70.994456291855656</v>
      </c>
      <c r="F39" s="203">
        <v>64.630059748757304</v>
      </c>
      <c r="G39" s="199">
        <f t="shared" si="2"/>
        <v>0.19673658337781585</v>
      </c>
      <c r="H39" s="199">
        <f t="shared" si="2"/>
        <v>-9.8620392928186695E-2</v>
      </c>
      <c r="I39" s="199">
        <f t="shared" si="2"/>
        <v>-2.8497009719007371E-3</v>
      </c>
      <c r="J39" s="199">
        <f t="shared" si="2"/>
        <v>-8.9646387556438833E-2</v>
      </c>
    </row>
    <row r="40" spans="1:11">
      <c r="A40" s="44" t="s">
        <v>49</v>
      </c>
      <c r="B40" s="203">
        <v>83.624874152181221</v>
      </c>
      <c r="C40" s="203">
        <v>83.449981218613942</v>
      </c>
      <c r="D40" s="203">
        <v>81.96894051600475</v>
      </c>
      <c r="E40" s="203">
        <v>80.052022397984331</v>
      </c>
      <c r="F40" s="203">
        <v>71.033417992421036</v>
      </c>
      <c r="G40" s="199">
        <f t="shared" si="2"/>
        <v>-2.0913984665495988E-3</v>
      </c>
      <c r="H40" s="199">
        <f t="shared" si="2"/>
        <v>-1.7747645727196892E-2</v>
      </c>
      <c r="I40" s="199">
        <f t="shared" si="2"/>
        <v>-2.3385908198314875E-2</v>
      </c>
      <c r="J40" s="199">
        <f t="shared" si="2"/>
        <v>-0.11265929498603622</v>
      </c>
    </row>
    <row r="41" spans="1:11">
      <c r="A41" s="44" t="s">
        <v>50</v>
      </c>
      <c r="B41" s="203">
        <v>67.85440692525718</v>
      </c>
      <c r="C41" s="203">
        <v>69.105981968760688</v>
      </c>
      <c r="D41" s="203">
        <v>66.579105959965432</v>
      </c>
      <c r="E41" s="203">
        <v>65.318943997043306</v>
      </c>
      <c r="F41" s="203">
        <v>57.773168067002963</v>
      </c>
      <c r="G41" s="199">
        <f t="shared" si="2"/>
        <v>1.8445007483185893E-2</v>
      </c>
      <c r="H41" s="199">
        <f t="shared" si="2"/>
        <v>-3.6565228317535947E-2</v>
      </c>
      <c r="I41" s="199">
        <f t="shared" si="2"/>
        <v>-1.8927288745509308E-2</v>
      </c>
      <c r="J41" s="199">
        <f t="shared" si="2"/>
        <v>-0.11552201349706304</v>
      </c>
    </row>
    <row r="42" spans="1:11">
      <c r="A42" s="44" t="s">
        <v>102</v>
      </c>
      <c r="B42" s="203">
        <v>48.017985987660779</v>
      </c>
      <c r="C42" s="203">
        <v>49.717452682212695</v>
      </c>
      <c r="D42" s="203">
        <v>40.431744263841999</v>
      </c>
      <c r="E42" s="203">
        <v>36.356031393837561</v>
      </c>
      <c r="F42" s="203">
        <v>47.484877806960263</v>
      </c>
      <c r="G42" s="199">
        <f t="shared" si="2"/>
        <v>3.539229435796476E-2</v>
      </c>
      <c r="H42" s="199">
        <f t="shared" si="2"/>
        <v>-0.18676959332015064</v>
      </c>
      <c r="I42" s="199">
        <f t="shared" si="2"/>
        <v>-0.1008047746693268</v>
      </c>
      <c r="J42" s="199">
        <f t="shared" si="2"/>
        <v>0.30610729462097086</v>
      </c>
    </row>
    <row r="43" spans="1:11" ht="21.75" customHeight="1">
      <c r="A43" s="327" t="s">
        <v>53</v>
      </c>
      <c r="B43" s="339"/>
      <c r="C43" s="339"/>
      <c r="D43" s="339"/>
      <c r="E43" s="339"/>
      <c r="F43" s="339"/>
      <c r="G43" s="339"/>
      <c r="H43" s="339"/>
      <c r="I43" s="339"/>
      <c r="J43" s="340"/>
      <c r="K43" s="17" t="s">
        <v>28</v>
      </c>
    </row>
    <row r="44" spans="1:11">
      <c r="A44" s="53" t="s">
        <v>54</v>
      </c>
      <c r="B44" s="202">
        <v>61.25478724145146</v>
      </c>
      <c r="C44" s="202">
        <v>61.059167742418843</v>
      </c>
      <c r="D44" s="202">
        <v>56.999413639152159</v>
      </c>
      <c r="E44" s="202">
        <v>58.893785752362746</v>
      </c>
      <c r="F44" s="202">
        <v>50.997978320657936</v>
      </c>
      <c r="G44" s="196">
        <f>C44/B44-1</f>
        <v>-3.1935381354200043E-3</v>
      </c>
      <c r="H44" s="196">
        <f>D44/C44-1</f>
        <v>-6.64888542273121E-2</v>
      </c>
      <c r="I44" s="196">
        <f>E44/D44-1</f>
        <v>3.3234940366287713E-2</v>
      </c>
      <c r="J44" s="196">
        <f>F44/E44-1</f>
        <v>-0.13406860046160374</v>
      </c>
    </row>
    <row r="45" spans="1:11" ht="24" customHeight="1">
      <c r="A45" s="341" t="s">
        <v>113</v>
      </c>
      <c r="B45" s="339"/>
      <c r="C45" s="339"/>
      <c r="D45" s="339"/>
      <c r="E45" s="339"/>
      <c r="F45" s="339"/>
      <c r="G45" s="339"/>
      <c r="H45" s="339"/>
      <c r="I45" s="339"/>
      <c r="J45" s="340"/>
    </row>
    <row r="46" spans="1:11" s="82" customFormat="1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1" s="82" customFormat="1">
      <c r="A47" s="333" t="s">
        <v>21</v>
      </c>
      <c r="B47" s="333"/>
      <c r="C47" s="333"/>
      <c r="D47" s="333"/>
      <c r="E47" s="333"/>
      <c r="F47" s="333"/>
      <c r="G47" s="333"/>
      <c r="H47" s="333"/>
      <c r="I47" s="333"/>
      <c r="J47" s="333"/>
    </row>
    <row r="48" spans="1:11" ht="40.5" customHeight="1">
      <c r="A48" s="320" t="s">
        <v>117</v>
      </c>
      <c r="B48" s="321"/>
      <c r="C48" s="321"/>
      <c r="D48" s="321"/>
      <c r="E48" s="321"/>
      <c r="F48" s="321"/>
      <c r="G48" s="321"/>
      <c r="H48" s="321"/>
      <c r="I48" s="321"/>
      <c r="J48" s="321"/>
    </row>
    <row r="49" spans="1:11" ht="18" customHeight="1">
      <c r="A49" s="152" t="s">
        <v>34</v>
      </c>
      <c r="B49" s="153" t="s">
        <v>35</v>
      </c>
      <c r="C49" s="153" t="s">
        <v>36</v>
      </c>
      <c r="D49" s="153" t="s">
        <v>37</v>
      </c>
      <c r="E49" s="153" t="s">
        <v>38</v>
      </c>
      <c r="F49" s="153" t="s">
        <v>39</v>
      </c>
      <c r="G49" s="33" t="s">
        <v>95</v>
      </c>
      <c r="H49" s="33" t="s">
        <v>109</v>
      </c>
      <c r="I49" s="33" t="s">
        <v>110</v>
      </c>
      <c r="J49" s="33" t="s">
        <v>111</v>
      </c>
    </row>
    <row r="50" spans="1:11" ht="21.75" customHeight="1">
      <c r="A50" s="327" t="s">
        <v>44</v>
      </c>
      <c r="B50" s="328"/>
      <c r="C50" s="328"/>
      <c r="D50" s="328"/>
      <c r="E50" s="328"/>
      <c r="F50" s="328"/>
      <c r="G50" s="328"/>
      <c r="H50" s="328"/>
      <c r="I50" s="328"/>
      <c r="J50" s="329"/>
    </row>
    <row r="51" spans="1:11">
      <c r="A51" s="34" t="s">
        <v>112</v>
      </c>
      <c r="B51" s="201">
        <v>64.157772400736263</v>
      </c>
      <c r="C51" s="201">
        <v>67.849960269218485</v>
      </c>
      <c r="D51" s="201">
        <v>64.619079632949976</v>
      </c>
      <c r="E51" s="201">
        <v>64.684745240971253</v>
      </c>
      <c r="F51" s="201">
        <v>54.358069565526627</v>
      </c>
      <c r="G51" s="193">
        <f>C51/B51-1</f>
        <v>5.7548567076494139E-2</v>
      </c>
      <c r="H51" s="193">
        <f>D51/C51-1</f>
        <v>-4.7618018101246662E-2</v>
      </c>
      <c r="I51" s="193">
        <f>E51/D51-1</f>
        <v>1.0161953465488427E-3</v>
      </c>
      <c r="J51" s="193">
        <f>F51/E51-1</f>
        <v>-0.15964622936945139</v>
      </c>
    </row>
    <row r="52" spans="1:11" ht="21.75" customHeight="1">
      <c r="A52" s="327" t="s">
        <v>46</v>
      </c>
      <c r="B52" s="339"/>
      <c r="C52" s="339"/>
      <c r="D52" s="339"/>
      <c r="E52" s="339"/>
      <c r="F52" s="339"/>
      <c r="G52" s="339"/>
      <c r="H52" s="339"/>
      <c r="I52" s="339"/>
      <c r="J52" s="340"/>
    </row>
    <row r="53" spans="1:11">
      <c r="A53" s="62" t="s">
        <v>47</v>
      </c>
      <c r="B53" s="204">
        <v>68.205412256578228</v>
      </c>
      <c r="C53" s="204">
        <v>72.616612336092601</v>
      </c>
      <c r="D53" s="205">
        <v>67.58609314856659</v>
      </c>
      <c r="E53" s="205">
        <v>68.192181683601788</v>
      </c>
      <c r="F53" s="205">
        <v>59.466839486116662</v>
      </c>
      <c r="G53" s="196">
        <f t="shared" ref="G53:J56" si="3">C53/B53-1</f>
        <v>6.4675220537046441E-2</v>
      </c>
      <c r="H53" s="196">
        <f t="shared" si="3"/>
        <v>-6.927504637978954E-2</v>
      </c>
      <c r="I53" s="196">
        <f t="shared" si="3"/>
        <v>8.967651580376268E-3</v>
      </c>
      <c r="J53" s="196">
        <f t="shared" si="3"/>
        <v>-0.12795223707563697</v>
      </c>
    </row>
    <row r="54" spans="1:11">
      <c r="A54" s="64" t="s">
        <v>104</v>
      </c>
      <c r="B54" s="206">
        <v>71.180792642610541</v>
      </c>
      <c r="C54" s="206">
        <v>75.841640645608521</v>
      </c>
      <c r="D54" s="207">
        <v>70.871114855156492</v>
      </c>
      <c r="E54" s="207">
        <v>72.025227996832541</v>
      </c>
      <c r="F54" s="207">
        <v>62.644164410366976</v>
      </c>
      <c r="G54" s="199">
        <f t="shared" si="3"/>
        <v>6.5479012384696E-2</v>
      </c>
      <c r="H54" s="199">
        <f t="shared" si="3"/>
        <v>-6.553821552566641E-2</v>
      </c>
      <c r="I54" s="199">
        <f t="shared" si="3"/>
        <v>1.6284675978849528E-2</v>
      </c>
      <c r="J54" s="199">
        <f t="shared" si="3"/>
        <v>-0.13024691274671307</v>
      </c>
    </row>
    <row r="55" spans="1:11">
      <c r="A55" s="64" t="s">
        <v>50</v>
      </c>
      <c r="B55" s="206">
        <v>64.578962524168006</v>
      </c>
      <c r="C55" s="206">
        <v>68.007352176174791</v>
      </c>
      <c r="D55" s="207">
        <v>61.317794986025305</v>
      </c>
      <c r="E55" s="207">
        <v>59.857422892597171</v>
      </c>
      <c r="F55" s="207">
        <v>50.242338495087033</v>
      </c>
      <c r="G55" s="199">
        <f t="shared" si="3"/>
        <v>5.30883358605172E-2</v>
      </c>
      <c r="H55" s="199">
        <f t="shared" si="3"/>
        <v>-9.8365205762165453E-2</v>
      </c>
      <c r="I55" s="199">
        <f t="shared" si="3"/>
        <v>-2.3816448288151326E-2</v>
      </c>
      <c r="J55" s="199">
        <f t="shared" si="3"/>
        <v>-0.16063311671073088</v>
      </c>
    </row>
    <row r="56" spans="1:11">
      <c r="A56" s="64" t="s">
        <v>115</v>
      </c>
      <c r="B56" s="206">
        <v>27.287036197042546</v>
      </c>
      <c r="C56" s="206">
        <v>31.221990383743083</v>
      </c>
      <c r="D56" s="207">
        <v>35.179868494937239</v>
      </c>
      <c r="E56" s="207">
        <v>35.356654024177452</v>
      </c>
      <c r="F56" s="207">
        <v>23.651988688530611</v>
      </c>
      <c r="G56" s="199">
        <f t="shared" si="3"/>
        <v>0.14420599431487613</v>
      </c>
      <c r="H56" s="199">
        <f t="shared" si="3"/>
        <v>0.12676572065229297</v>
      </c>
      <c r="I56" s="199">
        <f t="shared" si="3"/>
        <v>5.0251901670881338E-3</v>
      </c>
      <c r="J56" s="199">
        <f t="shared" si="3"/>
        <v>-0.33104561669333876</v>
      </c>
    </row>
    <row r="57" spans="1:11" ht="21.75" customHeight="1">
      <c r="A57" s="327" t="s">
        <v>53</v>
      </c>
      <c r="B57" s="339"/>
      <c r="C57" s="339"/>
      <c r="D57" s="339"/>
      <c r="E57" s="339"/>
      <c r="F57" s="339"/>
      <c r="G57" s="339"/>
      <c r="H57" s="339"/>
      <c r="I57" s="339"/>
      <c r="J57" s="340"/>
      <c r="K57" s="17" t="s">
        <v>28</v>
      </c>
    </row>
    <row r="58" spans="1:11">
      <c r="A58" s="66" t="s">
        <v>54</v>
      </c>
      <c r="B58" s="208">
        <v>58.280144304148742</v>
      </c>
      <c r="C58" s="208">
        <v>60.894669860007419</v>
      </c>
      <c r="D58" s="208">
        <v>60.193632308135527</v>
      </c>
      <c r="E58" s="208">
        <v>59.462999975257254</v>
      </c>
      <c r="F58" s="208">
        <v>46.978200907055019</v>
      </c>
      <c r="G58" s="196">
        <f>C58/B58-1</f>
        <v>4.4861343208317361E-2</v>
      </c>
      <c r="H58" s="196">
        <f>D58/C58-1</f>
        <v>-1.1512297438897812E-2</v>
      </c>
      <c r="I58" s="196">
        <f>E58/D58-1</f>
        <v>-1.2138033623525391E-2</v>
      </c>
      <c r="J58" s="196">
        <f>F58/E58-1</f>
        <v>-0.20995911866870487</v>
      </c>
    </row>
    <row r="59" spans="1:11" ht="24" customHeight="1">
      <c r="A59" s="341" t="s">
        <v>118</v>
      </c>
      <c r="B59" s="339"/>
      <c r="C59" s="339"/>
      <c r="D59" s="339"/>
      <c r="E59" s="339"/>
      <c r="F59" s="339"/>
      <c r="G59" s="339"/>
      <c r="H59" s="339"/>
      <c r="I59" s="339"/>
      <c r="J59" s="340"/>
    </row>
    <row r="60" spans="1:11" s="82" customFormat="1">
      <c r="A60" s="74"/>
      <c r="B60" s="74"/>
      <c r="C60" s="74"/>
      <c r="D60" s="74"/>
      <c r="E60" s="74"/>
      <c r="F60" s="74"/>
      <c r="G60" s="74"/>
      <c r="H60" s="74"/>
      <c r="I60" s="74"/>
      <c r="J60" s="74"/>
    </row>
    <row r="61" spans="1:11" s="82" customFormat="1">
      <c r="A61" s="333" t="s">
        <v>22</v>
      </c>
      <c r="B61" s="333"/>
      <c r="C61" s="333"/>
      <c r="D61" s="333"/>
      <c r="E61" s="333"/>
      <c r="F61" s="333"/>
      <c r="G61" s="333"/>
      <c r="H61" s="333"/>
      <c r="I61" s="333"/>
      <c r="J61" s="333"/>
    </row>
    <row r="62" spans="1:11" ht="40.5" customHeight="1">
      <c r="A62" s="320" t="s">
        <v>119</v>
      </c>
      <c r="B62" s="321"/>
      <c r="C62" s="321"/>
      <c r="D62" s="321"/>
      <c r="E62" s="321"/>
      <c r="F62" s="321"/>
      <c r="G62" s="321"/>
      <c r="H62" s="321"/>
      <c r="I62" s="321"/>
      <c r="J62" s="321"/>
    </row>
    <row r="63" spans="1:11" ht="18" customHeight="1">
      <c r="A63" s="152" t="s">
        <v>34</v>
      </c>
      <c r="B63" s="153" t="s">
        <v>35</v>
      </c>
      <c r="C63" s="153" t="s">
        <v>36</v>
      </c>
      <c r="D63" s="153" t="s">
        <v>37</v>
      </c>
      <c r="E63" s="153" t="s">
        <v>38</v>
      </c>
      <c r="F63" s="153" t="s">
        <v>39</v>
      </c>
      <c r="G63" s="33" t="s">
        <v>95</v>
      </c>
      <c r="H63" s="33" t="s">
        <v>109</v>
      </c>
      <c r="I63" s="33" t="s">
        <v>110</v>
      </c>
      <c r="J63" s="33" t="s">
        <v>111</v>
      </c>
    </row>
    <row r="64" spans="1:11" ht="21.75" customHeight="1">
      <c r="A64" s="327" t="s">
        <v>44</v>
      </c>
      <c r="B64" s="328"/>
      <c r="C64" s="328"/>
      <c r="D64" s="328"/>
      <c r="E64" s="328"/>
      <c r="F64" s="328"/>
      <c r="G64" s="328"/>
      <c r="H64" s="328"/>
      <c r="I64" s="328"/>
      <c r="J64" s="329"/>
    </row>
    <row r="65" spans="1:11">
      <c r="A65" s="34" t="s">
        <v>112</v>
      </c>
      <c r="B65" s="201">
        <v>41.596403667126829</v>
      </c>
      <c r="C65" s="201">
        <v>48.703241505442456</v>
      </c>
      <c r="D65" s="201">
        <v>51.168644894245226</v>
      </c>
      <c r="E65" s="201">
        <v>49.043617846978854</v>
      </c>
      <c r="F65" s="201">
        <v>39.642181995479113</v>
      </c>
      <c r="G65" s="193">
        <f>C65/B65-1</f>
        <v>0.17085221826357255</v>
      </c>
      <c r="H65" s="193">
        <f>D65/C65-1</f>
        <v>5.062093020086289E-2</v>
      </c>
      <c r="I65" s="193">
        <f>E65/D65-1</f>
        <v>-4.1529867590950564E-2</v>
      </c>
      <c r="J65" s="193">
        <f>F65/E65-1</f>
        <v>-0.19169539818276027</v>
      </c>
    </row>
    <row r="66" spans="1:11" ht="21.75" customHeight="1">
      <c r="A66" s="327" t="s">
        <v>46</v>
      </c>
      <c r="B66" s="339"/>
      <c r="C66" s="339"/>
      <c r="D66" s="339"/>
      <c r="E66" s="339"/>
      <c r="F66" s="339"/>
      <c r="G66" s="339"/>
      <c r="H66" s="339"/>
      <c r="I66" s="339"/>
      <c r="J66" s="340"/>
    </row>
    <row r="67" spans="1:11">
      <c r="A67" s="37" t="s">
        <v>47</v>
      </c>
      <c r="B67" s="202">
        <v>41.596403667126829</v>
      </c>
      <c r="C67" s="202">
        <v>48.703241505442456</v>
      </c>
      <c r="D67" s="202">
        <v>51.168644894245226</v>
      </c>
      <c r="E67" s="202">
        <v>49.043617846978854</v>
      </c>
      <c r="F67" s="202">
        <v>39.642181995479113</v>
      </c>
      <c r="G67" s="196">
        <f t="shared" ref="G67:J71" si="4">C67/B67-1</f>
        <v>0.17085221826357255</v>
      </c>
      <c r="H67" s="196">
        <f t="shared" si="4"/>
        <v>5.062093020086289E-2</v>
      </c>
      <c r="I67" s="196">
        <f t="shared" si="4"/>
        <v>-4.1529867590950564E-2</v>
      </c>
      <c r="J67" s="196">
        <f t="shared" si="4"/>
        <v>-0.19169539818276027</v>
      </c>
    </row>
    <row r="68" spans="1:11">
      <c r="A68" s="44" t="s">
        <v>104</v>
      </c>
      <c r="B68" s="203">
        <v>35.964116342920903</v>
      </c>
      <c r="C68" s="203">
        <v>45.403103848243255</v>
      </c>
      <c r="D68" s="203">
        <v>47.973205741626792</v>
      </c>
      <c r="E68" s="203">
        <v>38.805360395524332</v>
      </c>
      <c r="F68" s="203">
        <v>30.88375733855186</v>
      </c>
      <c r="G68" s="199">
        <f t="shared" si="4"/>
        <v>0.26245570488430192</v>
      </c>
      <c r="H68" s="199">
        <f t="shared" si="4"/>
        <v>5.6606303876799435E-2</v>
      </c>
      <c r="I68" s="199">
        <f t="shared" si="4"/>
        <v>-0.1911034546133622</v>
      </c>
      <c r="J68" s="199">
        <f t="shared" si="4"/>
        <v>-0.20413682481573137</v>
      </c>
    </row>
    <row r="69" spans="1:11">
      <c r="A69" s="44" t="s">
        <v>50</v>
      </c>
      <c r="B69" s="203">
        <v>45.821705755121087</v>
      </c>
      <c r="C69" s="203">
        <v>45.866692482695193</v>
      </c>
      <c r="D69" s="203">
        <v>52.096421024449484</v>
      </c>
      <c r="E69" s="203">
        <v>50.915300546448087</v>
      </c>
      <c r="F69" s="203">
        <v>45.807746811525746</v>
      </c>
      <c r="G69" s="199">
        <f t="shared" si="4"/>
        <v>9.8177767136209404E-4</v>
      </c>
      <c r="H69" s="199">
        <f t="shared" si="4"/>
        <v>0.13582249350342135</v>
      </c>
      <c r="I69" s="199">
        <f t="shared" si="4"/>
        <v>-2.2671816120479416E-2</v>
      </c>
      <c r="J69" s="199">
        <f t="shared" si="4"/>
        <v>-0.10031471247553403</v>
      </c>
    </row>
    <row r="70" spans="1:11">
      <c r="A70" s="44" t="s">
        <v>51</v>
      </c>
      <c r="B70" s="203">
        <v>44.726027397260275</v>
      </c>
      <c r="C70" s="203">
        <v>53.212580118134973</v>
      </c>
      <c r="D70" s="203">
        <v>51.901156214653767</v>
      </c>
      <c r="E70" s="203">
        <v>58.440492304607211</v>
      </c>
      <c r="F70" s="203">
        <v>47.104589244339664</v>
      </c>
      <c r="G70" s="199">
        <f t="shared" si="4"/>
        <v>0.18974528288632553</v>
      </c>
      <c r="H70" s="199">
        <f t="shared" si="4"/>
        <v>-2.4644997490626652E-2</v>
      </c>
      <c r="I70" s="199">
        <f t="shared" si="4"/>
        <v>0.12599596168740312</v>
      </c>
      <c r="J70" s="199">
        <f t="shared" si="4"/>
        <v>-0.19397343542525003</v>
      </c>
    </row>
    <row r="71" spans="1:11">
      <c r="A71" s="44" t="s">
        <v>52</v>
      </c>
      <c r="B71" s="203">
        <v>39.88956143145375</v>
      </c>
      <c r="C71" s="203">
        <v>51.619411702240626</v>
      </c>
      <c r="D71" s="203">
        <v>57.89371486969852</v>
      </c>
      <c r="E71" s="203">
        <v>54.185295578738199</v>
      </c>
      <c r="F71" s="203">
        <v>42.410158306264201</v>
      </c>
      <c r="G71" s="199">
        <f t="shared" si="4"/>
        <v>0.29405814077308068</v>
      </c>
      <c r="H71" s="199">
        <f t="shared" si="4"/>
        <v>0.12154929629284306</v>
      </c>
      <c r="I71" s="199">
        <f t="shared" si="4"/>
        <v>-6.4055645751993406E-2</v>
      </c>
      <c r="J71" s="199">
        <f t="shared" si="4"/>
        <v>-0.21731241191373052</v>
      </c>
    </row>
    <row r="72" spans="1:11" ht="21.75" customHeight="1">
      <c r="A72" s="327" t="s">
        <v>53</v>
      </c>
      <c r="B72" s="339"/>
      <c r="C72" s="339"/>
      <c r="D72" s="339"/>
      <c r="E72" s="339"/>
      <c r="F72" s="339"/>
      <c r="G72" s="339"/>
      <c r="H72" s="339"/>
      <c r="I72" s="339"/>
      <c r="J72" s="340"/>
      <c r="K72" s="17" t="s">
        <v>28</v>
      </c>
    </row>
    <row r="73" spans="1:11">
      <c r="A73" s="53" t="s">
        <v>54</v>
      </c>
      <c r="B73" s="202" t="s">
        <v>26</v>
      </c>
      <c r="C73" s="202" t="s">
        <v>26</v>
      </c>
      <c r="D73" s="202" t="s">
        <v>26</v>
      </c>
      <c r="E73" s="202" t="s">
        <v>26</v>
      </c>
      <c r="F73" s="202" t="s">
        <v>26</v>
      </c>
      <c r="G73" s="209" t="s">
        <v>26</v>
      </c>
      <c r="H73" s="209" t="s">
        <v>26</v>
      </c>
      <c r="I73" s="209" t="s">
        <v>26</v>
      </c>
      <c r="J73" s="209" t="s">
        <v>26</v>
      </c>
    </row>
    <row r="74" spans="1:11" ht="24" customHeight="1">
      <c r="A74" s="341" t="s">
        <v>113</v>
      </c>
      <c r="B74" s="339"/>
      <c r="C74" s="339"/>
      <c r="D74" s="339"/>
      <c r="E74" s="339"/>
      <c r="F74" s="339"/>
      <c r="G74" s="339"/>
      <c r="H74" s="339"/>
      <c r="I74" s="339"/>
      <c r="J74" s="340"/>
    </row>
  </sheetData>
  <mergeCells count="30">
    <mergeCell ref="A15:J15"/>
    <mergeCell ref="A1:J1"/>
    <mergeCell ref="A2:J2"/>
    <mergeCell ref="A4:J4"/>
    <mergeCell ref="A6:J6"/>
    <mergeCell ref="A13:J13"/>
    <mergeCell ref="A45:J45"/>
    <mergeCell ref="A17:J17"/>
    <mergeCell ref="A18:J18"/>
    <mergeCell ref="A20:J20"/>
    <mergeCell ref="A22:J22"/>
    <mergeCell ref="A28:J28"/>
    <mergeCell ref="A30:J30"/>
    <mergeCell ref="A32:J32"/>
    <mergeCell ref="A33:J33"/>
    <mergeCell ref="A35:J35"/>
    <mergeCell ref="A37:J37"/>
    <mergeCell ref="A43:J43"/>
    <mergeCell ref="A74:J74"/>
    <mergeCell ref="A47:J47"/>
    <mergeCell ref="A48:J48"/>
    <mergeCell ref="A50:J50"/>
    <mergeCell ref="A52:J52"/>
    <mergeCell ref="A57:J57"/>
    <mergeCell ref="A59:J59"/>
    <mergeCell ref="A61:J61"/>
    <mergeCell ref="A62:J62"/>
    <mergeCell ref="A64:J64"/>
    <mergeCell ref="A66:J66"/>
    <mergeCell ref="A72:J72"/>
  </mergeCells>
  <hyperlinks>
    <hyperlink ref="K72" location="'indice Serie Anual'!A1" tooltip="REGRESAR AL ÍNDICE" display="INDICE"/>
    <hyperlink ref="K57" location="'indice Serie Anual'!A1" tooltip="REGRESAR AL ÍNDICE" display="INDICE"/>
    <hyperlink ref="K43" location="'indice Serie Anual'!A1" tooltip="REGRESAR AL ÍNDICE" display="INDICE"/>
    <hyperlink ref="K28" location="'indice Serie Anual'!A1" tooltip="REGRESAR AL ÍNDICE" display="INDICE"/>
    <hyperlink ref="K13" location="'indice Serie Anual'!A1" tooltip="REGRESAR AL ÍNDICE" display="INDICE"/>
  </hyperlinks>
  <pageMargins left="0.75" right="0.75" top="1" bottom="1" header="0" footer="0"/>
  <pageSetup paperSize="9" scale="55" orientation="landscape" r:id="rId1"/>
  <headerFooter alignWithMargins="0"/>
  <rowBreaks count="1" manualBreakCount="1">
    <brk id="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showGridLines="0" showRowColHeaders="0" zoomScale="85" zoomScaleNormal="85" workbookViewId="0">
      <selection sqref="A1:P1"/>
    </sheetView>
  </sheetViews>
  <sheetFormatPr baseColWidth="10" defaultRowHeight="12.75"/>
  <sheetData>
    <row r="1" spans="1:16" ht="27" customHeight="1">
      <c r="A1" s="320" t="s">
        <v>120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</row>
    <row r="2" spans="1:16">
      <c r="A2" s="18"/>
      <c r="B2" s="322" t="s">
        <v>18</v>
      </c>
      <c r="C2" s="322"/>
      <c r="D2" s="322"/>
      <c r="E2" s="322" t="s">
        <v>19</v>
      </c>
      <c r="F2" s="322"/>
      <c r="G2" s="322"/>
      <c r="H2" s="322" t="s">
        <v>20</v>
      </c>
      <c r="I2" s="322"/>
      <c r="J2" s="322"/>
      <c r="K2" s="322" t="s">
        <v>21</v>
      </c>
      <c r="L2" s="322"/>
      <c r="M2" s="322"/>
      <c r="N2" s="322" t="s">
        <v>22</v>
      </c>
      <c r="O2" s="322"/>
      <c r="P2" s="322"/>
    </row>
    <row r="3" spans="1:16">
      <c r="A3" s="18"/>
      <c r="B3" s="18" t="s">
        <v>23</v>
      </c>
      <c r="C3" s="18" t="s">
        <v>24</v>
      </c>
      <c r="D3" s="18" t="s">
        <v>25</v>
      </c>
      <c r="E3" s="18" t="s">
        <v>23</v>
      </c>
      <c r="F3" s="18" t="s">
        <v>24</v>
      </c>
      <c r="G3" s="18" t="s">
        <v>25</v>
      </c>
      <c r="H3" s="18" t="s">
        <v>23</v>
      </c>
      <c r="I3" s="18" t="s">
        <v>24</v>
      </c>
      <c r="J3" s="18" t="s">
        <v>25</v>
      </c>
      <c r="K3" s="18" t="s">
        <v>23</v>
      </c>
      <c r="L3" s="18" t="s">
        <v>24</v>
      </c>
      <c r="M3" s="18" t="s">
        <v>25</v>
      </c>
      <c r="N3" s="18" t="s">
        <v>23</v>
      </c>
      <c r="O3" s="18" t="s">
        <v>24</v>
      </c>
      <c r="P3" s="18" t="s">
        <v>25</v>
      </c>
    </row>
    <row r="4" spans="1:16" ht="15" hidden="1" thickBot="1">
      <c r="A4">
        <v>1999</v>
      </c>
      <c r="B4" s="210">
        <v>8.3512634187193573</v>
      </c>
      <c r="C4" s="210">
        <v>9.4496706170849496</v>
      </c>
      <c r="D4" s="211">
        <v>8.9020723408398972</v>
      </c>
    </row>
    <row r="5" spans="1:16" hidden="1">
      <c r="A5">
        <v>2000</v>
      </c>
    </row>
    <row r="6" spans="1:16" hidden="1">
      <c r="A6">
        <v>2001</v>
      </c>
    </row>
    <row r="7" spans="1:16" hidden="1">
      <c r="A7">
        <v>2002</v>
      </c>
    </row>
    <row r="8" spans="1:16" hidden="1">
      <c r="A8">
        <v>2003</v>
      </c>
    </row>
    <row r="9" spans="1:16" hidden="1">
      <c r="A9" s="79">
        <v>2004</v>
      </c>
      <c r="B9" s="212">
        <v>7.6972615195202296</v>
      </c>
      <c r="C9" s="212">
        <v>9.0905606205365821</v>
      </c>
      <c r="D9" s="212">
        <v>8.3243764873722501</v>
      </c>
    </row>
    <row r="10" spans="1:16">
      <c r="A10" s="171">
        <v>2005</v>
      </c>
      <c r="B10" s="213">
        <v>7.6184778560451809</v>
      </c>
      <c r="C10" s="213">
        <v>9.078289524737162</v>
      </c>
      <c r="D10" s="213">
        <v>8.2610849962267352</v>
      </c>
      <c r="E10" s="212">
        <v>8.4512662487809127</v>
      </c>
      <c r="F10" s="212">
        <v>9.3068767773659165</v>
      </c>
      <c r="G10" s="212">
        <v>8.7861370676576911</v>
      </c>
      <c r="H10" s="212">
        <v>8.1960300157413268</v>
      </c>
      <c r="I10" s="212">
        <v>9.6401709823778301</v>
      </c>
      <c r="J10" s="212">
        <v>9.0095882045610303</v>
      </c>
      <c r="K10" s="212">
        <v>7.5104454815443358</v>
      </c>
      <c r="L10" s="212">
        <v>8.0429518717898834</v>
      </c>
      <c r="M10" s="212">
        <v>7.6992840330722618</v>
      </c>
      <c r="N10" s="212">
        <v>2.262459277552078</v>
      </c>
      <c r="O10" s="214" t="s">
        <v>26</v>
      </c>
      <c r="P10" s="212">
        <v>2.262459277552078</v>
      </c>
    </row>
    <row r="11" spans="1:16">
      <c r="A11" s="171">
        <v>2006</v>
      </c>
      <c r="B11" s="213">
        <v>7.4390114382072561</v>
      </c>
      <c r="C11" s="213">
        <v>8.8865936288321663</v>
      </c>
      <c r="D11" s="213">
        <v>8.0514511706356231</v>
      </c>
      <c r="E11" s="213">
        <v>8.1833837631524489</v>
      </c>
      <c r="F11" s="213">
        <v>9.2834166516204757</v>
      </c>
      <c r="G11" s="213">
        <v>8.5871512085156052</v>
      </c>
      <c r="H11" s="213">
        <v>8.129897341359122</v>
      </c>
      <c r="I11" s="213">
        <v>9.1206022318859947</v>
      </c>
      <c r="J11" s="213">
        <v>8.6815614716578047</v>
      </c>
      <c r="K11" s="213">
        <v>7.3765683111616163</v>
      </c>
      <c r="L11" s="213">
        <v>8.0091762466134586</v>
      </c>
      <c r="M11" s="213">
        <v>7.5955197644926438</v>
      </c>
      <c r="N11" s="213">
        <v>2.5569914593512171</v>
      </c>
      <c r="O11" s="215" t="s">
        <v>26</v>
      </c>
      <c r="P11" s="213">
        <v>2.5569914593512171</v>
      </c>
    </row>
    <row r="12" spans="1:16">
      <c r="A12" s="171">
        <v>2007</v>
      </c>
      <c r="B12" s="213">
        <v>7.315456957864213</v>
      </c>
      <c r="C12" s="213">
        <v>8.8378839707738877</v>
      </c>
      <c r="D12" s="213">
        <v>7.9448414634885607</v>
      </c>
      <c r="E12" s="213">
        <v>8.118330168873424</v>
      </c>
      <c r="F12" s="213">
        <v>9.2429870415633388</v>
      </c>
      <c r="G12" s="213">
        <v>8.5232466644042173</v>
      </c>
      <c r="H12" s="213">
        <v>8.1699881354329644</v>
      </c>
      <c r="I12" s="213">
        <v>8.8259431486702553</v>
      </c>
      <c r="J12" s="213">
        <v>8.5343408828362701</v>
      </c>
      <c r="K12" s="213">
        <v>7.0627399503161694</v>
      </c>
      <c r="L12" s="213">
        <v>8.1064582158888445</v>
      </c>
      <c r="M12" s="213">
        <v>7.4199065558431485</v>
      </c>
      <c r="N12" s="213">
        <v>2.6882476247515856</v>
      </c>
      <c r="O12" s="215" t="s">
        <v>26</v>
      </c>
      <c r="P12" s="213">
        <v>2.6882476247515856</v>
      </c>
    </row>
    <row r="13" spans="1:16">
      <c r="A13" s="171">
        <v>2008</v>
      </c>
      <c r="B13" s="213">
        <v>7.3795307445182061</v>
      </c>
      <c r="C13" s="213">
        <v>8.7625754027458651</v>
      </c>
      <c r="D13" s="213">
        <v>7.9477471819107173</v>
      </c>
      <c r="E13" s="213">
        <v>8.2702065580419415</v>
      </c>
      <c r="F13" s="213">
        <v>9.0178960397852528</v>
      </c>
      <c r="G13" s="213">
        <v>8.5401565474931243</v>
      </c>
      <c r="H13" s="213">
        <v>8.1396891863112391</v>
      </c>
      <c r="I13" s="213">
        <v>8.7405445943318494</v>
      </c>
      <c r="J13" s="213">
        <v>8.4788355537090538</v>
      </c>
      <c r="K13" s="213">
        <v>7.3371387603855869</v>
      </c>
      <c r="L13" s="213">
        <v>8.2578290790273261</v>
      </c>
      <c r="M13" s="213">
        <v>7.6522758532067332</v>
      </c>
      <c r="N13" s="213">
        <v>2.5045040987298441</v>
      </c>
      <c r="O13" s="215" t="s">
        <v>26</v>
      </c>
      <c r="P13" s="213">
        <v>2.5045040987298441</v>
      </c>
    </row>
    <row r="14" spans="1:16">
      <c r="A14" s="177">
        <v>2009</v>
      </c>
      <c r="B14" s="216">
        <v>7.1996530024705416</v>
      </c>
      <c r="C14" s="216">
        <v>8.3575297761506295</v>
      </c>
      <c r="D14" s="216">
        <v>7.6734024642602394</v>
      </c>
      <c r="E14" s="216">
        <v>7.9278989776139257</v>
      </c>
      <c r="F14" s="216">
        <v>8.6757024494167698</v>
      </c>
      <c r="G14" s="216">
        <v>8.1984413876998072</v>
      </c>
      <c r="H14" s="216">
        <v>7.9890259154043015</v>
      </c>
      <c r="I14" s="216">
        <v>8.2377922764674167</v>
      </c>
      <c r="J14" s="216">
        <v>8.1294849780145846</v>
      </c>
      <c r="K14" s="216">
        <v>7.1655795801883846</v>
      </c>
      <c r="L14" s="216">
        <v>7.8056030131241751</v>
      </c>
      <c r="M14" s="216">
        <v>7.3794988397626575</v>
      </c>
      <c r="N14" s="216">
        <v>2.3595512168578701</v>
      </c>
      <c r="O14" s="217" t="s">
        <v>26</v>
      </c>
      <c r="P14" s="216">
        <v>2.3595512168578701</v>
      </c>
    </row>
    <row r="15" spans="1:16">
      <c r="A15" s="317" t="s">
        <v>27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9"/>
    </row>
    <row r="18" spans="1:16">
      <c r="A18" s="17" t="s">
        <v>28</v>
      </c>
    </row>
    <row r="20" spans="1:16" ht="27.75" customHeight="1">
      <c r="A20" s="320" t="s">
        <v>121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</row>
    <row r="21" spans="1:16">
      <c r="A21" s="18"/>
      <c r="B21" s="322" t="s">
        <v>18</v>
      </c>
      <c r="C21" s="322"/>
      <c r="D21" s="322"/>
      <c r="E21" s="322" t="s">
        <v>19</v>
      </c>
      <c r="F21" s="322"/>
      <c r="G21" s="322"/>
      <c r="H21" s="322" t="s">
        <v>20</v>
      </c>
      <c r="I21" s="322"/>
      <c r="J21" s="322"/>
      <c r="K21" s="322" t="s">
        <v>21</v>
      </c>
      <c r="L21" s="322"/>
      <c r="M21" s="322"/>
      <c r="N21" s="322" t="s">
        <v>22</v>
      </c>
      <c r="O21" s="322"/>
      <c r="P21" s="322"/>
    </row>
    <row r="22" spans="1:16">
      <c r="A22" s="18"/>
      <c r="B22" s="18" t="s">
        <v>23</v>
      </c>
      <c r="C22" s="18" t="s">
        <v>24</v>
      </c>
      <c r="D22" s="18" t="s">
        <v>25</v>
      </c>
      <c r="E22" s="18" t="s">
        <v>23</v>
      </c>
      <c r="F22" s="18" t="s">
        <v>24</v>
      </c>
      <c r="G22" s="18" t="s">
        <v>25</v>
      </c>
      <c r="H22" s="18" t="s">
        <v>23</v>
      </c>
      <c r="I22" s="18" t="s">
        <v>24</v>
      </c>
      <c r="J22" s="18" t="s">
        <v>25</v>
      </c>
      <c r="K22" s="18" t="s">
        <v>23</v>
      </c>
      <c r="L22" s="18" t="s">
        <v>24</v>
      </c>
      <c r="M22" s="18" t="s">
        <v>25</v>
      </c>
      <c r="N22" s="18" t="s">
        <v>23</v>
      </c>
      <c r="O22" s="18" t="s">
        <v>24</v>
      </c>
      <c r="P22" s="18" t="s">
        <v>25</v>
      </c>
    </row>
    <row r="23" spans="1:16" ht="15" hidden="1" thickBot="1">
      <c r="A23">
        <v>1999</v>
      </c>
      <c r="B23" s="210"/>
      <c r="C23" s="210"/>
      <c r="D23" s="211"/>
    </row>
    <row r="24" spans="1:16" hidden="1">
      <c r="A24">
        <v>2000</v>
      </c>
    </row>
    <row r="25" spans="1:16" hidden="1">
      <c r="A25">
        <v>2001</v>
      </c>
    </row>
    <row r="26" spans="1:16" hidden="1">
      <c r="A26">
        <v>2002</v>
      </c>
    </row>
    <row r="27" spans="1:16" hidden="1">
      <c r="A27">
        <v>2003</v>
      </c>
    </row>
    <row r="28" spans="1:16" hidden="1">
      <c r="A28" s="79">
        <v>2004</v>
      </c>
      <c r="B28" s="212"/>
      <c r="C28" s="212"/>
      <c r="D28" s="212"/>
    </row>
    <row r="29" spans="1:16">
      <c r="A29" s="171">
        <v>2005</v>
      </c>
      <c r="B29" s="214" t="s">
        <v>26</v>
      </c>
      <c r="C29" s="214" t="s">
        <v>26</v>
      </c>
      <c r="D29" s="214" t="s">
        <v>26</v>
      </c>
      <c r="E29" s="214" t="s">
        <v>26</v>
      </c>
      <c r="F29" s="214" t="s">
        <v>26</v>
      </c>
      <c r="G29" s="214" t="s">
        <v>26</v>
      </c>
      <c r="H29" s="214" t="s">
        <v>26</v>
      </c>
      <c r="I29" s="214" t="s">
        <v>26</v>
      </c>
      <c r="J29" s="214" t="s">
        <v>26</v>
      </c>
      <c r="K29" s="214" t="s">
        <v>26</v>
      </c>
      <c r="L29" s="214" t="s">
        <v>26</v>
      </c>
      <c r="M29" s="214" t="s">
        <v>26</v>
      </c>
      <c r="N29" s="214" t="s">
        <v>26</v>
      </c>
      <c r="O29" s="214" t="s">
        <v>26</v>
      </c>
      <c r="P29" s="214" t="s">
        <v>26</v>
      </c>
    </row>
    <row r="30" spans="1:16">
      <c r="A30" s="171">
        <v>2006</v>
      </c>
      <c r="B30" s="213">
        <f>B11-B10</f>
        <v>-0.17946641783792483</v>
      </c>
      <c r="C30" s="213">
        <f t="shared" ref="C30:P33" si="0">C11-C10</f>
        <v>-0.19169589590499569</v>
      </c>
      <c r="D30" s="213">
        <f t="shared" si="0"/>
        <v>-0.2096338255911121</v>
      </c>
      <c r="E30" s="213">
        <f t="shared" si="0"/>
        <v>-0.26788248562846384</v>
      </c>
      <c r="F30" s="213">
        <f t="shared" si="0"/>
        <v>-2.3460125745440763E-2</v>
      </c>
      <c r="G30" s="213">
        <f t="shared" si="0"/>
        <v>-0.19898585914208589</v>
      </c>
      <c r="H30" s="213">
        <f t="shared" si="0"/>
        <v>-6.6132674382204826E-2</v>
      </c>
      <c r="I30" s="213">
        <f t="shared" si="0"/>
        <v>-0.51956875049183537</v>
      </c>
      <c r="J30" s="213">
        <f t="shared" si="0"/>
        <v>-0.32802673290322559</v>
      </c>
      <c r="K30" s="213">
        <f t="shared" si="0"/>
        <v>-0.13387717038271951</v>
      </c>
      <c r="L30" s="213">
        <f t="shared" si="0"/>
        <v>-3.3775625176424739E-2</v>
      </c>
      <c r="M30" s="213">
        <f t="shared" si="0"/>
        <v>-0.10376426857961807</v>
      </c>
      <c r="N30" s="213">
        <f t="shared" si="0"/>
        <v>0.29453218179913909</v>
      </c>
      <c r="O30" s="215" t="s">
        <v>26</v>
      </c>
      <c r="P30" s="213">
        <f t="shared" si="0"/>
        <v>0.29453218179913909</v>
      </c>
    </row>
    <row r="31" spans="1:16">
      <c r="A31" s="171">
        <v>2007</v>
      </c>
      <c r="B31" s="213">
        <f>B12-B11</f>
        <v>-0.12355448034304306</v>
      </c>
      <c r="C31" s="213">
        <f t="shared" si="0"/>
        <v>-4.8709658058278649E-2</v>
      </c>
      <c r="D31" s="213">
        <f t="shared" si="0"/>
        <v>-0.10660970714706242</v>
      </c>
      <c r="E31" s="213">
        <f t="shared" si="0"/>
        <v>-6.5053594279024907E-2</v>
      </c>
      <c r="F31" s="213">
        <f t="shared" si="0"/>
        <v>-4.0429610057136856E-2</v>
      </c>
      <c r="G31" s="213">
        <f t="shared" si="0"/>
        <v>-6.3904544111387906E-2</v>
      </c>
      <c r="H31" s="213">
        <f t="shared" si="0"/>
        <v>4.0090794073842417E-2</v>
      </c>
      <c r="I31" s="213">
        <f t="shared" si="0"/>
        <v>-0.29465908321573941</v>
      </c>
      <c r="J31" s="213">
        <f t="shared" si="0"/>
        <v>-0.14722058882153455</v>
      </c>
      <c r="K31" s="213">
        <f t="shared" si="0"/>
        <v>-0.31382836084544685</v>
      </c>
      <c r="L31" s="213">
        <f t="shared" si="0"/>
        <v>9.7281969275385904E-2</v>
      </c>
      <c r="M31" s="213">
        <f t="shared" si="0"/>
        <v>-0.17561320864949526</v>
      </c>
      <c r="N31" s="213">
        <f t="shared" si="0"/>
        <v>0.13125616540036855</v>
      </c>
      <c r="O31" s="215" t="s">
        <v>26</v>
      </c>
      <c r="P31" s="213">
        <f t="shared" si="0"/>
        <v>0.13125616540036855</v>
      </c>
    </row>
    <row r="32" spans="1:16">
      <c r="A32" s="171">
        <v>2008</v>
      </c>
      <c r="B32" s="213">
        <f>B13-B12</f>
        <v>6.4073786653993103E-2</v>
      </c>
      <c r="C32" s="213">
        <f t="shared" si="0"/>
        <v>-7.5308568028022549E-2</v>
      </c>
      <c r="D32" s="213">
        <f t="shared" si="0"/>
        <v>2.905718422156589E-3</v>
      </c>
      <c r="E32" s="213">
        <f t="shared" si="0"/>
        <v>0.15187638916851753</v>
      </c>
      <c r="F32" s="213">
        <f t="shared" si="0"/>
        <v>-0.22509100177808605</v>
      </c>
      <c r="G32" s="213">
        <f t="shared" si="0"/>
        <v>1.6909883088906952E-2</v>
      </c>
      <c r="H32" s="213">
        <f t="shared" si="0"/>
        <v>-3.0298949121725371E-2</v>
      </c>
      <c r="I32" s="213">
        <f t="shared" si="0"/>
        <v>-8.539855433840593E-2</v>
      </c>
      <c r="J32" s="213">
        <f t="shared" si="0"/>
        <v>-5.5505329127216285E-2</v>
      </c>
      <c r="K32" s="213">
        <f t="shared" si="0"/>
        <v>0.27439881006941746</v>
      </c>
      <c r="L32" s="213">
        <f t="shared" si="0"/>
        <v>0.15137086313848158</v>
      </c>
      <c r="M32" s="213">
        <f t="shared" si="0"/>
        <v>0.23236929736358469</v>
      </c>
      <c r="N32" s="213">
        <f t="shared" si="0"/>
        <v>-0.18374352602174149</v>
      </c>
      <c r="O32" s="215" t="s">
        <v>26</v>
      </c>
      <c r="P32" s="213">
        <f t="shared" si="0"/>
        <v>-0.18374352602174149</v>
      </c>
    </row>
    <row r="33" spans="1:16">
      <c r="A33" s="177">
        <v>2009</v>
      </c>
      <c r="B33" s="216">
        <f>B14-B13</f>
        <v>-0.17987774204766449</v>
      </c>
      <c r="C33" s="216">
        <f t="shared" si="0"/>
        <v>-0.40504562659523557</v>
      </c>
      <c r="D33" s="216">
        <f t="shared" si="0"/>
        <v>-0.27434471765047785</v>
      </c>
      <c r="E33" s="216">
        <f t="shared" si="0"/>
        <v>-0.34230758042801579</v>
      </c>
      <c r="F33" s="216">
        <f t="shared" si="0"/>
        <v>-0.34219359036848296</v>
      </c>
      <c r="G33" s="216">
        <f t="shared" si="0"/>
        <v>-0.34171515979331701</v>
      </c>
      <c r="H33" s="216">
        <f t="shared" si="0"/>
        <v>-0.15066327090693754</v>
      </c>
      <c r="I33" s="216">
        <f t="shared" si="0"/>
        <v>-0.50275231786443264</v>
      </c>
      <c r="J33" s="216">
        <f t="shared" si="0"/>
        <v>-0.34935057569446926</v>
      </c>
      <c r="K33" s="216">
        <f t="shared" si="0"/>
        <v>-0.17155918019720229</v>
      </c>
      <c r="L33" s="216">
        <f t="shared" si="0"/>
        <v>-0.45222606590315095</v>
      </c>
      <c r="M33" s="216">
        <f t="shared" si="0"/>
        <v>-0.27277701344407568</v>
      </c>
      <c r="N33" s="216">
        <f t="shared" si="0"/>
        <v>-0.14495288187197408</v>
      </c>
      <c r="O33" s="217" t="s">
        <v>26</v>
      </c>
      <c r="P33" s="216">
        <f t="shared" si="0"/>
        <v>-0.14495288187197408</v>
      </c>
    </row>
    <row r="34" spans="1:16">
      <c r="A34" s="317" t="s">
        <v>27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9"/>
    </row>
    <row r="37" spans="1:16">
      <c r="A37" s="17" t="s">
        <v>28</v>
      </c>
    </row>
  </sheetData>
  <mergeCells count="14">
    <mergeCell ref="A1:P1"/>
    <mergeCell ref="B2:D2"/>
    <mergeCell ref="E2:G2"/>
    <mergeCell ref="H2:J2"/>
    <mergeCell ref="K2:M2"/>
    <mergeCell ref="N2:P2"/>
    <mergeCell ref="A34:P34"/>
    <mergeCell ref="A15:P15"/>
    <mergeCell ref="A20:P20"/>
    <mergeCell ref="B21:D21"/>
    <mergeCell ref="E21:G21"/>
    <mergeCell ref="H21:J21"/>
    <mergeCell ref="K21:M21"/>
    <mergeCell ref="N21:P21"/>
  </mergeCells>
  <hyperlinks>
    <hyperlink ref="A37" location="'indice Serie Anual'!A1" tooltip="REGRESAR AL ÍNDICE" display="INDICE"/>
    <hyperlink ref="A18" location="'indice Serie Anual'!A1" tooltip="REGRESAR AL ÍNDICE" display="INDICE"/>
  </hyperlinks>
  <pageMargins left="0.75" right="0.75" top="1" bottom="1" header="0" footer="0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>2009-12-31T00:00:00+00:00</PublishingStartDate>
    <year xmlns="f58ff5a6-252f-4ce0-9aec-4d01cb81bd09">2009</year>
    <mercado xmlns="f58ff5a6-252f-4ce0-9aec-4d01cb81bd09">espana</mercado>
    <mes xmlns="f58ff5a6-252f-4ce0-9aec-4d01cb81bd09" xsi:nil="true"/>
    <tipoInforme xmlns="f58ff5a6-252f-4ce0-9aec-4d01cb81bd09">turismoEnCifras</tipoInforme>
    <_dlc_DocId xmlns="8b099203-c902-4a5b-992f-1f849b15ff82">Q5F7QW3RQ55V-2054-145</_dlc_DocId>
    <_dlc_DocIdUrl xmlns="8b099203-c902-4a5b-992f-1f849b15ff82">
      <Url>http://cd102671/es/investigacion/Situacion-turistica/zonas-turisticas-tenerife/_layouts/DocIdRedir.aspx?ID=Q5F7QW3RQ55V-2054-145</Url>
      <Description>Q5F7QW3RQ55V-2054-145</Description>
    </_dlc_DocIdUrl>
  </documentManagement>
</p:properties>
</file>

<file path=customXml/itemProps1.xml><?xml version="1.0" encoding="utf-8"?>
<ds:datastoreItem xmlns:ds="http://schemas.openxmlformats.org/officeDocument/2006/customXml" ds:itemID="{62458B8E-B982-40F6-9F8F-753546C53C0B}"/>
</file>

<file path=customXml/itemProps2.xml><?xml version="1.0" encoding="utf-8"?>
<ds:datastoreItem xmlns:ds="http://schemas.openxmlformats.org/officeDocument/2006/customXml" ds:itemID="{C56BBCA1-7C68-41AC-AE65-BF819829D936}"/>
</file>

<file path=customXml/itemProps3.xml><?xml version="1.0" encoding="utf-8"?>
<ds:datastoreItem xmlns:ds="http://schemas.openxmlformats.org/officeDocument/2006/customXml" ds:itemID="{A60DBAFB-8BFD-42EB-83E5-383D53C4F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indice Serie Anual</vt:lpstr>
      <vt:lpstr>TURISTAS ALOJADOSXTIPOLOGÍA</vt:lpstr>
      <vt:lpstr>TURISTAS ALOJADOSXCATEGORÍA</vt:lpstr>
      <vt:lpstr>TURISTAS NACIONALIDAD</vt:lpstr>
      <vt:lpstr>PERNOCTACIONESXTIPOLOGIA</vt:lpstr>
      <vt:lpstr>PERNOCTACIONESXCATEGORÍA</vt:lpstr>
      <vt:lpstr>OCUPACIONXTIPOLOGÍA</vt:lpstr>
      <vt:lpstr>OCUPACIÓNXCATEGORÍA</vt:lpstr>
      <vt:lpstr>ESTANCIA MEDIAXTIPOLOGÍA</vt:lpstr>
      <vt:lpstr>ESTANCIA MEDIAXCATEGORIA</vt:lpstr>
      <vt:lpstr>PLAZAS ESTIMADASXTIPOLOGÍA</vt:lpstr>
      <vt:lpstr>PLAZAS ESTIMADAS X CATEGORÍA</vt:lpstr>
      <vt:lpstr>PLAZAS AUTORIZADAS-TRAMITE</vt:lpstr>
      <vt:lpstr>PLAZAS AUTORIZADAS CATEGORÍA</vt:lpstr>
      <vt:lpstr>'indice Serie Anual'!Área_de_impresión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Series anuales Estadísticas de Turismo Municipales (años 2005-2009)</dc:title>
  <dc:creator>alejandro</dc:creator>
  <cp:lastModifiedBy>alejandro</cp:lastModifiedBy>
  <cp:lastPrinted>2010-03-29T11:09:39Z</cp:lastPrinted>
  <dcterms:created xsi:type="dcterms:W3CDTF">2010-03-29T11:04:40Z</dcterms:created>
  <dcterms:modified xsi:type="dcterms:W3CDTF">2010-04-15T13:24:09Z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9d6118fa-d185-4c29-b6e0-8e8de17b6754</vt:lpwstr>
  </property>
</Properties>
</file>