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74548D29-92BD-43DC-B350-57F60B1D95EE}" xr6:coauthVersionLast="47" xr6:coauthVersionMax="47" xr10:uidLastSave="{00000000-0000-0000-0000-000000000000}"/>
  <bookViews>
    <workbookView xWindow="-28920" yWindow="660" windowWidth="29040" windowHeight="15720" xr2:uid="{40899EBE-4BC3-49D3-87D5-26FC53521593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45" l="1"/>
  <c r="F5" i="45"/>
  <c r="N135" i="44"/>
  <c r="M135" i="44"/>
  <c r="L135" i="44"/>
  <c r="K135" i="44"/>
  <c r="T5" i="44"/>
  <c r="S5" i="44"/>
  <c r="R5" i="44"/>
  <c r="J5" i="44"/>
  <c r="F5" i="44"/>
  <c r="N135" i="43"/>
  <c r="K135" i="43"/>
  <c r="I135" i="43"/>
  <c r="H135" i="43"/>
  <c r="T5" i="43"/>
  <c r="S5" i="43"/>
  <c r="Q5" i="43"/>
  <c r="J5" i="43"/>
  <c r="H5" i="43"/>
  <c r="O133" i="42"/>
  <c r="K133" i="42"/>
  <c r="I133" i="42"/>
  <c r="H133" i="42"/>
  <c r="N133" i="42"/>
  <c r="S5" i="42"/>
  <c r="R5" i="42"/>
  <c r="J5" i="42"/>
  <c r="K133" i="41"/>
  <c r="N133" i="41"/>
  <c r="M133" i="41"/>
  <c r="N5" i="41"/>
  <c r="F5" i="41"/>
  <c r="N133" i="40"/>
  <c r="M133" i="40"/>
  <c r="O133" i="40"/>
  <c r="I133" i="40"/>
  <c r="H133" i="40"/>
  <c r="G133" i="40"/>
  <c r="T5" i="40"/>
  <c r="S5" i="40"/>
  <c r="N5" i="40"/>
  <c r="L5" i="40"/>
  <c r="F5" i="40"/>
  <c r="N123" i="39"/>
  <c r="M123" i="39"/>
  <c r="K123" i="39"/>
  <c r="O123" i="39"/>
  <c r="H123" i="39"/>
  <c r="G123" i="39"/>
  <c r="Q5" i="39"/>
  <c r="P5" i="39"/>
  <c r="R5" i="39"/>
  <c r="K5" i="39"/>
  <c r="I5" i="39"/>
  <c r="Q5" i="37"/>
  <c r="P5" i="37"/>
  <c r="J5" i="37"/>
  <c r="B3" i="37"/>
  <c r="P5" i="36"/>
  <c r="J5" i="36"/>
  <c r="I5" i="36"/>
  <c r="B3" i="36"/>
  <c r="W29" i="35"/>
  <c r="V29" i="35"/>
  <c r="I29" i="35"/>
  <c r="H29" i="35"/>
  <c r="AS7" i="35"/>
  <c r="AR7" i="35"/>
  <c r="AL7" i="35"/>
  <c r="AK7" i="35"/>
  <c r="AJ7" i="35"/>
  <c r="AB7" i="35"/>
  <c r="V7" i="35"/>
  <c r="N7" i="35"/>
  <c r="H7" i="35"/>
  <c r="M73" i="33"/>
  <c r="E73" i="33"/>
  <c r="C51" i="33"/>
  <c r="M29" i="33"/>
  <c r="E29" i="33"/>
  <c r="J8" i="33"/>
  <c r="J96" i="31"/>
  <c r="L96" i="31"/>
  <c r="H96" i="31"/>
  <c r="F96" i="31"/>
  <c r="D96" i="31"/>
  <c r="F74" i="31"/>
  <c r="L74" i="31"/>
  <c r="J74" i="31"/>
  <c r="D74" i="31"/>
  <c r="L52" i="31"/>
  <c r="D52" i="31"/>
  <c r="N8" i="31"/>
  <c r="F8" i="31"/>
  <c r="D8" i="31"/>
  <c r="N272" i="30"/>
  <c r="H272" i="30"/>
  <c r="D272" i="30"/>
  <c r="B270" i="30"/>
  <c r="N250" i="30"/>
  <c r="L250" i="30"/>
  <c r="J250" i="30"/>
  <c r="H250" i="30"/>
  <c r="D250" i="30"/>
  <c r="B248" i="30"/>
  <c r="F228" i="30"/>
  <c r="L228" i="30"/>
  <c r="H228" i="30"/>
  <c r="D228" i="30"/>
  <c r="B226" i="30"/>
  <c r="N206" i="30"/>
  <c r="L206" i="30"/>
  <c r="F206" i="30"/>
  <c r="D206" i="30"/>
  <c r="B204" i="30"/>
  <c r="N184" i="30"/>
  <c r="L184" i="30"/>
  <c r="J184" i="30"/>
  <c r="H184" i="30"/>
  <c r="D184" i="30"/>
  <c r="B182" i="30"/>
  <c r="F162" i="30"/>
  <c r="L162" i="30"/>
  <c r="H162" i="30"/>
  <c r="D162" i="30"/>
  <c r="B160" i="30"/>
  <c r="J140" i="30"/>
  <c r="N140" i="30"/>
  <c r="L140" i="30"/>
  <c r="H140" i="30"/>
  <c r="D140" i="30"/>
  <c r="B138" i="30"/>
  <c r="N118" i="30"/>
  <c r="L118" i="30"/>
  <c r="J118" i="30"/>
  <c r="H118" i="30"/>
  <c r="F118" i="30"/>
  <c r="D118" i="30"/>
  <c r="B116" i="30"/>
  <c r="J96" i="30"/>
  <c r="N96" i="30"/>
  <c r="L96" i="30"/>
  <c r="H96" i="30"/>
  <c r="F96" i="30"/>
  <c r="D96" i="30"/>
  <c r="L74" i="30"/>
  <c r="J74" i="30"/>
  <c r="F74" i="30"/>
  <c r="D74" i="30"/>
  <c r="N30" i="30"/>
  <c r="L30" i="30"/>
  <c r="J30" i="30"/>
  <c r="F30" i="30"/>
  <c r="D30" i="30"/>
  <c r="H8" i="30"/>
  <c r="F8" i="30"/>
  <c r="D8" i="30"/>
  <c r="B4" i="28"/>
  <c r="K6" i="27"/>
  <c r="B3" i="27"/>
  <c r="K6" i="26"/>
  <c r="B4" i="26"/>
  <c r="K95" i="25"/>
  <c r="M73" i="25"/>
  <c r="K73" i="25"/>
  <c r="M51" i="25"/>
  <c r="N52" i="25" s="1"/>
  <c r="M29" i="25"/>
  <c r="K7" i="25"/>
  <c r="K51" i="25" s="1"/>
  <c r="B252" i="24"/>
  <c r="B226" i="24"/>
  <c r="B204" i="24"/>
  <c r="B182" i="24"/>
  <c r="B160" i="24"/>
  <c r="B138" i="24"/>
  <c r="K117" i="24"/>
  <c r="B116" i="24"/>
  <c r="M95" i="24"/>
  <c r="M73" i="24"/>
  <c r="L8" i="24"/>
  <c r="K7" i="24"/>
  <c r="I7" i="24"/>
  <c r="J8" i="24" s="1"/>
  <c r="G7" i="24"/>
  <c r="G51" i="24" s="1"/>
  <c r="X7" i="22"/>
  <c r="W7" i="22"/>
  <c r="V7" i="22"/>
  <c r="B4" i="22"/>
  <c r="R8" i="21"/>
  <c r="H8" i="21"/>
  <c r="B5" i="21"/>
  <c r="R7" i="19"/>
  <c r="N7" i="19"/>
  <c r="J7" i="19"/>
  <c r="F7" i="19"/>
  <c r="B4" i="19"/>
  <c r="B3" i="18"/>
  <c r="U7" i="17"/>
  <c r="K7" i="17"/>
  <c r="J7" i="17"/>
  <c r="B4" i="17"/>
  <c r="W7" i="16"/>
  <c r="V7" i="16"/>
  <c r="B4" i="16"/>
  <c r="Y7" i="15"/>
  <c r="K7" i="15"/>
  <c r="J7" i="15"/>
  <c r="B4" i="15"/>
  <c r="J9" i="14"/>
  <c r="I9" i="14"/>
  <c r="B6" i="14"/>
  <c r="W6" i="13"/>
  <c r="V6" i="13"/>
  <c r="U6" i="13"/>
  <c r="B3" i="13"/>
  <c r="L5" i="12"/>
  <c r="J96" i="10"/>
  <c r="K95" i="10"/>
  <c r="L96" i="10" s="1"/>
  <c r="I95" i="10"/>
  <c r="G95" i="10"/>
  <c r="L74" i="10"/>
  <c r="K73" i="10"/>
  <c r="I73" i="10" s="1"/>
  <c r="N52" i="10"/>
  <c r="N30" i="10"/>
  <c r="K7" i="10"/>
  <c r="I7" i="10"/>
  <c r="G7" i="10"/>
  <c r="E7" i="10"/>
  <c r="L272" i="8"/>
  <c r="M271" i="8"/>
  <c r="N272" i="8" s="1"/>
  <c r="K271" i="8"/>
  <c r="B270" i="8"/>
  <c r="B248" i="8"/>
  <c r="B226" i="8"/>
  <c r="L206" i="8"/>
  <c r="M205" i="8"/>
  <c r="N206" i="8" s="1"/>
  <c r="K205" i="8"/>
  <c r="B204" i="8"/>
  <c r="B182" i="8"/>
  <c r="B160" i="8"/>
  <c r="L140" i="8"/>
  <c r="M139" i="8"/>
  <c r="N140" i="8" s="1"/>
  <c r="K139" i="8"/>
  <c r="B138" i="8"/>
  <c r="B116" i="8"/>
  <c r="K95" i="8"/>
  <c r="L96" i="8" s="1"/>
  <c r="M73" i="8"/>
  <c r="N74" i="8" s="1"/>
  <c r="K73" i="8"/>
  <c r="N52" i="8"/>
  <c r="M51" i="8"/>
  <c r="K51" i="8"/>
  <c r="M29" i="8"/>
  <c r="N30" i="8" s="1"/>
  <c r="M249" i="8"/>
  <c r="N250" i="8" s="1"/>
  <c r="K7" i="8"/>
  <c r="K29" i="8" s="1"/>
  <c r="L30" i="8" s="1"/>
  <c r="I7" i="8"/>
  <c r="S6" i="6"/>
  <c r="B3" i="6"/>
  <c r="W6" i="5"/>
  <c r="V6" i="5"/>
  <c r="M6" i="5"/>
  <c r="K6" i="5"/>
  <c r="B3" i="5"/>
  <c r="L152" i="3"/>
  <c r="K152" i="3"/>
  <c r="L79" i="3"/>
  <c r="J79" i="3"/>
  <c r="L6" i="3"/>
  <c r="K6" i="3"/>
  <c r="L58" i="2"/>
  <c r="L31" i="2"/>
  <c r="K31" i="2"/>
  <c r="B39" i="1"/>
  <c r="B38" i="1"/>
  <c r="B37" i="1"/>
  <c r="M2" i="1"/>
  <c r="H43" i="30"/>
  <c r="L42" i="30"/>
  <c r="F42" i="30"/>
  <c r="J41" i="30"/>
  <c r="H40" i="30"/>
  <c r="N39" i="30"/>
  <c r="H39" i="30"/>
  <c r="N38" i="30"/>
  <c r="H38" i="30"/>
  <c r="N37" i="30"/>
  <c r="H37" i="30"/>
  <c r="N36" i="30"/>
  <c r="H36" i="30"/>
  <c r="N35" i="30"/>
  <c r="H35" i="30"/>
  <c r="N34" i="30"/>
  <c r="H34" i="30"/>
  <c r="N33" i="30"/>
  <c r="H33" i="30"/>
  <c r="N32" i="30"/>
  <c r="H32" i="30"/>
  <c r="N31" i="30"/>
  <c r="H31" i="30"/>
  <c r="F83" i="33"/>
  <c r="N79" i="33"/>
  <c r="F60" i="33"/>
  <c r="F42" i="33"/>
  <c r="F14" i="33"/>
  <c r="H12" i="33"/>
  <c r="J10" i="33"/>
  <c r="J106" i="31"/>
  <c r="J103" i="31"/>
  <c r="J100" i="31"/>
  <c r="J97" i="31"/>
  <c r="H63" i="31"/>
  <c r="H285" i="30"/>
  <c r="F284" i="30"/>
  <c r="N281" i="30"/>
  <c r="N280" i="30"/>
  <c r="N279" i="30"/>
  <c r="N278" i="30"/>
  <c r="N277" i="30"/>
  <c r="N276" i="30"/>
  <c r="N275" i="30"/>
  <c r="N274" i="30"/>
  <c r="N273" i="30"/>
  <c r="L263" i="30"/>
  <c r="J262" i="30"/>
  <c r="H261" i="30"/>
  <c r="F260" i="30"/>
  <c r="F259" i="30"/>
  <c r="F258" i="30"/>
  <c r="F257" i="30"/>
  <c r="F256" i="30"/>
  <c r="F255" i="30"/>
  <c r="F254" i="30"/>
  <c r="F253" i="30"/>
  <c r="H252" i="30"/>
  <c r="J251" i="30"/>
  <c r="L241" i="30"/>
  <c r="F239" i="30"/>
  <c r="F238" i="30"/>
  <c r="J237" i="30"/>
  <c r="L236" i="30"/>
  <c r="F235" i="30"/>
  <c r="J234" i="30"/>
  <c r="L233" i="30"/>
  <c r="F232" i="30"/>
  <c r="J231" i="30"/>
  <c r="L230" i="30"/>
  <c r="F229" i="30"/>
  <c r="J219" i="30"/>
  <c r="L217" i="30"/>
  <c r="J214" i="30"/>
  <c r="J211" i="30"/>
  <c r="J208" i="30"/>
  <c r="H197" i="30"/>
  <c r="H196" i="30"/>
  <c r="J195" i="30"/>
  <c r="J194" i="30"/>
  <c r="N193" i="30"/>
  <c r="H192" i="30"/>
  <c r="J191" i="30"/>
  <c r="N190" i="30"/>
  <c r="H189" i="30"/>
  <c r="J188" i="30"/>
  <c r="N187" i="30"/>
  <c r="H186" i="30"/>
  <c r="J185" i="30"/>
  <c r="L175" i="30"/>
  <c r="F173" i="30"/>
  <c r="F172" i="30"/>
  <c r="J171" i="30"/>
  <c r="L170" i="30"/>
  <c r="F169" i="30"/>
  <c r="J168" i="30"/>
  <c r="L167" i="30"/>
  <c r="F166" i="30"/>
  <c r="J165" i="30"/>
  <c r="L164" i="30"/>
  <c r="F163" i="30"/>
  <c r="J153" i="30"/>
  <c r="L151" i="30"/>
  <c r="J148" i="30"/>
  <c r="J145" i="30"/>
  <c r="J142" i="30"/>
  <c r="H131" i="30"/>
  <c r="H130" i="30"/>
  <c r="J129" i="30"/>
  <c r="J128" i="30"/>
  <c r="N127" i="30"/>
  <c r="H126" i="30"/>
  <c r="J125" i="30"/>
  <c r="N124" i="30"/>
  <c r="H123" i="30"/>
  <c r="J122" i="30"/>
  <c r="N121" i="30"/>
  <c r="J87" i="30"/>
  <c r="L85" i="30"/>
  <c r="J84" i="30"/>
  <c r="J83" i="30"/>
  <c r="J82" i="30"/>
  <c r="J81" i="30"/>
  <c r="J80" i="30"/>
  <c r="J79" i="30"/>
  <c r="J78" i="30"/>
  <c r="J77" i="30"/>
  <c r="J76" i="30"/>
  <c r="J75" i="30"/>
  <c r="L43" i="30"/>
  <c r="F43" i="30"/>
  <c r="J42" i="30"/>
  <c r="H41" i="30"/>
  <c r="L40" i="30"/>
  <c r="F40" i="30"/>
  <c r="L39" i="30"/>
  <c r="F39" i="30"/>
  <c r="L38" i="30"/>
  <c r="F38" i="30"/>
  <c r="L37" i="30"/>
  <c r="F37" i="30"/>
  <c r="L36" i="30"/>
  <c r="F36" i="30"/>
  <c r="L35" i="30"/>
  <c r="F35" i="30"/>
  <c r="N101" i="33"/>
  <c r="N82" i="33"/>
  <c r="F41" i="33"/>
  <c r="N11" i="33"/>
  <c r="J87" i="31"/>
  <c r="J82" i="31"/>
  <c r="J79" i="31"/>
  <c r="J76" i="31"/>
  <c r="J42" i="31"/>
  <c r="F21" i="31"/>
  <c r="L18" i="31"/>
  <c r="L17" i="31"/>
  <c r="L16" i="31"/>
  <c r="L15" i="31"/>
  <c r="L14" i="31"/>
  <c r="L13" i="31"/>
  <c r="L12" i="31"/>
  <c r="L11" i="31"/>
  <c r="L10" i="31"/>
  <c r="L9" i="31"/>
  <c r="J263" i="30"/>
  <c r="H262" i="30"/>
  <c r="F261" i="30"/>
  <c r="F252" i="30"/>
  <c r="L240" i="30"/>
  <c r="H237" i="30"/>
  <c r="N235" i="30"/>
  <c r="H234" i="30"/>
  <c r="N232" i="30"/>
  <c r="H231" i="30"/>
  <c r="N229" i="30"/>
  <c r="H219" i="30"/>
  <c r="J218" i="30"/>
  <c r="J217" i="30"/>
  <c r="L216" i="30"/>
  <c r="N215" i="30"/>
  <c r="F215" i="30"/>
  <c r="H214" i="30"/>
  <c r="L213" i="30"/>
  <c r="N212" i="30"/>
  <c r="F212" i="30"/>
  <c r="H211" i="30"/>
  <c r="L210" i="30"/>
  <c r="N209" i="30"/>
  <c r="F209" i="30"/>
  <c r="H208" i="30"/>
  <c r="L207" i="30"/>
  <c r="F197" i="30"/>
  <c r="H195" i="30"/>
  <c r="L193" i="30"/>
  <c r="F192" i="30"/>
  <c r="L190" i="30"/>
  <c r="F189" i="30"/>
  <c r="L187" i="30"/>
  <c r="F186" i="30"/>
  <c r="L174" i="30"/>
  <c r="H171" i="30"/>
  <c r="N169" i="30"/>
  <c r="H168" i="30"/>
  <c r="N166" i="30"/>
  <c r="H165" i="30"/>
  <c r="N163" i="30"/>
  <c r="H153" i="30"/>
  <c r="J152" i="30"/>
  <c r="J151" i="30"/>
  <c r="L150" i="30"/>
  <c r="N149" i="30"/>
  <c r="F149" i="30"/>
  <c r="H148" i="30"/>
  <c r="L147" i="30"/>
  <c r="N146" i="30"/>
  <c r="F146" i="30"/>
  <c r="H145" i="30"/>
  <c r="L144" i="30"/>
  <c r="N143" i="30"/>
  <c r="F143" i="30"/>
  <c r="H142" i="30"/>
  <c r="L141" i="30"/>
  <c r="F131" i="30"/>
  <c r="H129" i="30"/>
  <c r="L127" i="30"/>
  <c r="F126" i="30"/>
  <c r="L124" i="30"/>
  <c r="F123" i="30"/>
  <c r="L121" i="30"/>
  <c r="F121" i="30"/>
  <c r="L120" i="30"/>
  <c r="F120" i="30"/>
  <c r="L119" i="30"/>
  <c r="F119" i="30"/>
  <c r="H109" i="30"/>
  <c r="L108" i="30"/>
  <c r="F108" i="30"/>
  <c r="J107" i="30"/>
  <c r="H106" i="30"/>
  <c r="N105" i="30"/>
  <c r="H105" i="30"/>
  <c r="N104" i="30"/>
  <c r="H104" i="30"/>
  <c r="N103" i="30"/>
  <c r="H103" i="30"/>
  <c r="N102" i="30"/>
  <c r="H102" i="30"/>
  <c r="N101" i="30"/>
  <c r="H101" i="30"/>
  <c r="N100" i="30"/>
  <c r="H100" i="30"/>
  <c r="N99" i="30"/>
  <c r="H99" i="30"/>
  <c r="N98" i="30"/>
  <c r="H98" i="30"/>
  <c r="N97" i="30"/>
  <c r="H97" i="30"/>
  <c r="J65" i="30"/>
  <c r="L63" i="30"/>
  <c r="J62" i="30"/>
  <c r="J61" i="30"/>
  <c r="J60" i="30"/>
  <c r="J59" i="30"/>
  <c r="J58" i="30"/>
  <c r="J57" i="30"/>
  <c r="J56" i="30"/>
  <c r="J55" i="30"/>
  <c r="J54" i="30"/>
  <c r="J53" i="30"/>
  <c r="F31" i="33"/>
  <c r="H105" i="31"/>
  <c r="H35" i="31"/>
  <c r="H32" i="31"/>
  <c r="J282" i="30"/>
  <c r="J279" i="30"/>
  <c r="J276" i="30"/>
  <c r="J273" i="30"/>
  <c r="H251" i="30"/>
  <c r="N236" i="30"/>
  <c r="H232" i="30"/>
  <c r="J210" i="30"/>
  <c r="F193" i="30"/>
  <c r="L188" i="30"/>
  <c r="J174" i="30"/>
  <c r="L169" i="30"/>
  <c r="J167" i="30"/>
  <c r="F165" i="30"/>
  <c r="L152" i="30"/>
  <c r="F150" i="30"/>
  <c r="N147" i="30"/>
  <c r="L145" i="30"/>
  <c r="H143" i="30"/>
  <c r="F141" i="30"/>
  <c r="H128" i="30"/>
  <c r="N123" i="30"/>
  <c r="F107" i="30"/>
  <c r="J105" i="30"/>
  <c r="J102" i="30"/>
  <c r="J99" i="30"/>
  <c r="L86" i="30"/>
  <c r="J64" i="30"/>
  <c r="L62" i="30"/>
  <c r="F61" i="30"/>
  <c r="L59" i="30"/>
  <c r="F58" i="30"/>
  <c r="L56" i="30"/>
  <c r="F55" i="30"/>
  <c r="L53" i="30"/>
  <c r="L64" i="30"/>
  <c r="J34" i="30"/>
  <c r="L33" i="30"/>
  <c r="F32" i="30"/>
  <c r="J31" i="30"/>
  <c r="L21" i="30"/>
  <c r="L20" i="30"/>
  <c r="F18" i="30"/>
  <c r="H17" i="30"/>
  <c r="L16" i="30"/>
  <c r="N15" i="30"/>
  <c r="F15" i="30"/>
  <c r="H14" i="30"/>
  <c r="L13" i="30"/>
  <c r="N12" i="30"/>
  <c r="F12" i="30"/>
  <c r="H11" i="30"/>
  <c r="L10" i="30"/>
  <c r="N9" i="30"/>
  <c r="F9" i="30"/>
  <c r="N9" i="33"/>
  <c r="H102" i="33"/>
  <c r="J98" i="31"/>
  <c r="J54" i="31"/>
  <c r="H284" i="30"/>
  <c r="J240" i="30"/>
  <c r="L235" i="30"/>
  <c r="J233" i="30"/>
  <c r="F231" i="30"/>
  <c r="L218" i="30"/>
  <c r="F216" i="30"/>
  <c r="N213" i="30"/>
  <c r="L211" i="30"/>
  <c r="H209" i="30"/>
  <c r="F207" i="30"/>
  <c r="H194" i="30"/>
  <c r="N189" i="30"/>
  <c r="J187" i="30"/>
  <c r="H185" i="30"/>
  <c r="N170" i="30"/>
  <c r="H166" i="30"/>
  <c r="J144" i="30"/>
  <c r="F127" i="30"/>
  <c r="L122" i="30"/>
  <c r="N120" i="30"/>
  <c r="H119" i="30"/>
  <c r="F64" i="30"/>
  <c r="F41" i="30"/>
  <c r="J39" i="30"/>
  <c r="J58" i="33"/>
  <c r="F84" i="33"/>
  <c r="H102" i="31"/>
  <c r="H36" i="31"/>
  <c r="H33" i="31"/>
  <c r="L283" i="30"/>
  <c r="J280" i="30"/>
  <c r="J277" i="30"/>
  <c r="J274" i="30"/>
  <c r="F240" i="30"/>
  <c r="H235" i="30"/>
  <c r="N230" i="30"/>
  <c r="H218" i="30"/>
  <c r="J213" i="30"/>
  <c r="J196" i="30"/>
  <c r="L191" i="30"/>
  <c r="F187" i="30"/>
  <c r="J175" i="30"/>
  <c r="L172" i="30"/>
  <c r="J170" i="30"/>
  <c r="F168" i="30"/>
  <c r="L163" i="30"/>
  <c r="L153" i="30"/>
  <c r="L148" i="30"/>
  <c r="H146" i="30"/>
  <c r="F144" i="30"/>
  <c r="N141" i="30"/>
  <c r="F129" i="30"/>
  <c r="N126" i="30"/>
  <c r="J124" i="30"/>
  <c r="H122" i="30"/>
  <c r="J109" i="30"/>
  <c r="L107" i="30"/>
  <c r="J104" i="30"/>
  <c r="J101" i="30"/>
  <c r="J98" i="30"/>
  <c r="J85" i="30"/>
  <c r="N83" i="30"/>
  <c r="N80" i="30"/>
  <c r="N77" i="30"/>
  <c r="F65" i="30"/>
  <c r="L61" i="30"/>
  <c r="F60" i="30"/>
  <c r="L58" i="30"/>
  <c r="F57" i="30"/>
  <c r="L55" i="30"/>
  <c r="F54" i="30"/>
  <c r="L34" i="30"/>
  <c r="F33" i="30"/>
  <c r="J32" i="30"/>
  <c r="L31" i="30"/>
  <c r="F21" i="30"/>
  <c r="F20" i="30"/>
  <c r="H19" i="30"/>
  <c r="H18" i="30"/>
  <c r="L17" i="30"/>
  <c r="F80" i="33"/>
  <c r="F57" i="33"/>
  <c r="F40" i="33"/>
  <c r="J101" i="31"/>
  <c r="J57" i="31"/>
  <c r="F283" i="30"/>
  <c r="L251" i="30"/>
  <c r="L239" i="30"/>
  <c r="F237" i="30"/>
  <c r="L232" i="30"/>
  <c r="J230" i="30"/>
  <c r="H215" i="30"/>
  <c r="F213" i="30"/>
  <c r="N210" i="30"/>
  <c r="L208" i="30"/>
  <c r="F196" i="30"/>
  <c r="J193" i="30"/>
  <c r="H191" i="30"/>
  <c r="N186" i="30"/>
  <c r="H172" i="30"/>
  <c r="N167" i="30"/>
  <c r="H163" i="30"/>
  <c r="J150" i="30"/>
  <c r="J141" i="30"/>
  <c r="L128" i="30"/>
  <c r="F124" i="30"/>
  <c r="H120" i="30"/>
  <c r="H42" i="30"/>
  <c r="J40" i="30"/>
  <c r="J37" i="30"/>
  <c r="J36" i="30"/>
  <c r="J35" i="30"/>
  <c r="J104" i="31"/>
  <c r="J65" i="31"/>
  <c r="J285" i="30"/>
  <c r="J241" i="30"/>
  <c r="F234" i="30"/>
  <c r="J216" i="30"/>
  <c r="F190" i="30"/>
  <c r="F171" i="30"/>
  <c r="J164" i="30"/>
  <c r="F130" i="30"/>
  <c r="J100" i="30"/>
  <c r="F62" i="30"/>
  <c r="L57" i="30"/>
  <c r="F53" i="30"/>
  <c r="H21" i="30"/>
  <c r="L18" i="30"/>
  <c r="N76" i="33"/>
  <c r="L10" i="33"/>
  <c r="J64" i="31"/>
  <c r="H31" i="31"/>
  <c r="J275" i="30"/>
  <c r="N233" i="30"/>
  <c r="L214" i="30"/>
  <c r="N207" i="30"/>
  <c r="F195" i="30"/>
  <c r="H188" i="30"/>
  <c r="J197" i="30"/>
  <c r="H169" i="30"/>
  <c r="H149" i="30"/>
  <c r="L142" i="30"/>
  <c r="H121" i="30"/>
  <c r="N82" i="30"/>
  <c r="H78" i="30"/>
  <c r="J33" i="30"/>
  <c r="F31" i="30"/>
  <c r="H16" i="30"/>
  <c r="N14" i="30"/>
  <c r="H13" i="30"/>
  <c r="N11" i="30"/>
  <c r="H10" i="30"/>
  <c r="H99" i="31"/>
  <c r="L59" i="31"/>
  <c r="J37" i="31"/>
  <c r="J281" i="30"/>
  <c r="H238" i="30"/>
  <c r="L219" i="30"/>
  <c r="H212" i="30"/>
  <c r="N192" i="30"/>
  <c r="F174" i="30"/>
  <c r="F147" i="30"/>
  <c r="L125" i="30"/>
  <c r="N119" i="30"/>
  <c r="F86" i="30"/>
  <c r="N76" i="30"/>
  <c r="J63" i="30"/>
  <c r="L32" i="30"/>
  <c r="J236" i="30"/>
  <c r="L229" i="30"/>
  <c r="L185" i="30"/>
  <c r="L173" i="30"/>
  <c r="L166" i="30"/>
  <c r="H152" i="30"/>
  <c r="H125" i="30"/>
  <c r="J106" i="30"/>
  <c r="J97" i="30"/>
  <c r="F59" i="30"/>
  <c r="L54" i="30"/>
  <c r="L41" i="30"/>
  <c r="J19" i="30"/>
  <c r="F17" i="30"/>
  <c r="L15" i="30"/>
  <c r="F14" i="30"/>
  <c r="L12" i="30"/>
  <c r="F11" i="30"/>
  <c r="L9" i="30"/>
  <c r="J60" i="31"/>
  <c r="J207" i="30"/>
  <c r="J147" i="30"/>
  <c r="J127" i="30"/>
  <c r="H15" i="30"/>
  <c r="N10" i="30"/>
  <c r="F43" i="33"/>
  <c r="N164" i="30"/>
  <c r="N144" i="30"/>
  <c r="J103" i="30"/>
  <c r="H84" i="30"/>
  <c r="L65" i="30"/>
  <c r="F34" i="30"/>
  <c r="J20" i="30"/>
  <c r="L14" i="30"/>
  <c r="F10" i="30"/>
  <c r="F132" i="28"/>
  <c r="H34" i="31"/>
  <c r="N79" i="30"/>
  <c r="L60" i="30"/>
  <c r="N17" i="30"/>
  <c r="F13" i="30"/>
  <c r="G62" i="28"/>
  <c r="F48" i="28"/>
  <c r="D20" i="28"/>
  <c r="J278" i="30"/>
  <c r="L194" i="30"/>
  <c r="J38" i="30"/>
  <c r="N16" i="30"/>
  <c r="H12" i="30"/>
  <c r="G104" i="28"/>
  <c r="F90" i="28"/>
  <c r="D62" i="28"/>
  <c r="C48" i="28"/>
  <c r="H229" i="30"/>
  <c r="H108" i="30"/>
  <c r="H9" i="30"/>
  <c r="D146" i="28"/>
  <c r="C146" i="27"/>
  <c r="J190" i="30"/>
  <c r="C90" i="28"/>
  <c r="C132" i="27"/>
  <c r="J130" i="30"/>
  <c r="F56" i="30"/>
  <c r="G20" i="28"/>
  <c r="C118" i="27"/>
  <c r="F37" i="33"/>
  <c r="F16" i="30"/>
  <c r="D104" i="28"/>
  <c r="F210" i="30"/>
  <c r="J43" i="30"/>
  <c r="N13" i="30"/>
  <c r="D104" i="27"/>
  <c r="L238" i="30"/>
  <c r="C160" i="27"/>
  <c r="H65" i="25"/>
  <c r="F64" i="25"/>
  <c r="J63" i="25"/>
  <c r="H62" i="25"/>
  <c r="H61" i="25"/>
  <c r="H60" i="25"/>
  <c r="H59" i="25"/>
  <c r="H58" i="25"/>
  <c r="H57" i="25"/>
  <c r="H56" i="25"/>
  <c r="H55" i="25"/>
  <c r="H54" i="25"/>
  <c r="H53" i="25"/>
  <c r="J21" i="25"/>
  <c r="H20" i="25"/>
  <c r="L19" i="25"/>
  <c r="F19" i="25"/>
  <c r="J18" i="25"/>
  <c r="J17" i="25"/>
  <c r="J16" i="25"/>
  <c r="J15" i="25"/>
  <c r="J14" i="25"/>
  <c r="J13" i="25"/>
  <c r="J12" i="25"/>
  <c r="J11" i="25"/>
  <c r="J10" i="25"/>
  <c r="J9" i="25"/>
  <c r="L11" i="30"/>
  <c r="F87" i="25"/>
  <c r="J86" i="25"/>
  <c r="H85" i="25"/>
  <c r="F84" i="25"/>
  <c r="F83" i="25"/>
  <c r="F82" i="25"/>
  <c r="F81" i="25"/>
  <c r="F80" i="25"/>
  <c r="F79" i="25"/>
  <c r="F78" i="25"/>
  <c r="F77" i="25"/>
  <c r="F76" i="25"/>
  <c r="F75" i="25"/>
  <c r="H43" i="25"/>
  <c r="F42" i="25"/>
  <c r="J41" i="25"/>
  <c r="H40" i="25"/>
  <c r="H39" i="25"/>
  <c r="H38" i="25"/>
  <c r="H37" i="25"/>
  <c r="H36" i="25"/>
  <c r="H35" i="25"/>
  <c r="H34" i="25"/>
  <c r="H33" i="25"/>
  <c r="H32" i="25"/>
  <c r="H31" i="25"/>
  <c r="J257" i="24"/>
  <c r="J256" i="24"/>
  <c r="J255" i="24"/>
  <c r="H219" i="24"/>
  <c r="L218" i="24"/>
  <c r="J217" i="24"/>
  <c r="H75" i="30"/>
  <c r="F65" i="25"/>
  <c r="J64" i="25"/>
  <c r="H63" i="25"/>
  <c r="F62" i="25"/>
  <c r="F61" i="25"/>
  <c r="F60" i="25"/>
  <c r="F59" i="25"/>
  <c r="F58" i="25"/>
  <c r="F57" i="25"/>
  <c r="F56" i="25"/>
  <c r="F55" i="25"/>
  <c r="F54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J87" i="25"/>
  <c r="H86" i="25"/>
  <c r="F85" i="25"/>
  <c r="J84" i="25"/>
  <c r="J83" i="25"/>
  <c r="J82" i="25"/>
  <c r="J81" i="25"/>
  <c r="J80" i="25"/>
  <c r="J79" i="25"/>
  <c r="J78" i="25"/>
  <c r="J77" i="25"/>
  <c r="J76" i="25"/>
  <c r="J75" i="25"/>
  <c r="F43" i="25"/>
  <c r="J42" i="25"/>
  <c r="H41" i="25"/>
  <c r="F40" i="25"/>
  <c r="F39" i="25"/>
  <c r="F38" i="25"/>
  <c r="F37" i="25"/>
  <c r="F36" i="25"/>
  <c r="F35" i="25"/>
  <c r="F34" i="25"/>
  <c r="F33" i="25"/>
  <c r="F32" i="25"/>
  <c r="F31" i="25"/>
  <c r="N259" i="24"/>
  <c r="H259" i="24"/>
  <c r="N258" i="24"/>
  <c r="H258" i="24"/>
  <c r="N257" i="24"/>
  <c r="H257" i="24"/>
  <c r="N256" i="24"/>
  <c r="H256" i="24"/>
  <c r="N255" i="24"/>
  <c r="H255" i="24"/>
  <c r="H64" i="25"/>
  <c r="J62" i="25"/>
  <c r="J59" i="25"/>
  <c r="J56" i="25"/>
  <c r="J53" i="25"/>
  <c r="L217" i="24"/>
  <c r="N215" i="24"/>
  <c r="H214" i="24"/>
  <c r="N212" i="24"/>
  <c r="H211" i="24"/>
  <c r="N209" i="24"/>
  <c r="H208" i="24"/>
  <c r="H195" i="24"/>
  <c r="H194" i="24"/>
  <c r="L193" i="24"/>
  <c r="N192" i="24"/>
  <c r="H191" i="24"/>
  <c r="L190" i="24"/>
  <c r="N189" i="24"/>
  <c r="H188" i="24"/>
  <c r="L187" i="24"/>
  <c r="N186" i="24"/>
  <c r="H185" i="24"/>
  <c r="L124" i="24"/>
  <c r="L123" i="24"/>
  <c r="L122" i="24"/>
  <c r="L121" i="24"/>
  <c r="L120" i="24"/>
  <c r="L119" i="24"/>
  <c r="H109" i="24"/>
  <c r="L108" i="24"/>
  <c r="J107" i="24"/>
  <c r="H106" i="24"/>
  <c r="N105" i="24"/>
  <c r="H105" i="24"/>
  <c r="N104" i="24"/>
  <c r="H104" i="24"/>
  <c r="N103" i="24"/>
  <c r="H103" i="24"/>
  <c r="N102" i="24"/>
  <c r="H102" i="24"/>
  <c r="N101" i="24"/>
  <c r="H101" i="24"/>
  <c r="N100" i="24"/>
  <c r="H100" i="24"/>
  <c r="N99" i="24"/>
  <c r="H99" i="24"/>
  <c r="N98" i="24"/>
  <c r="H98" i="24"/>
  <c r="N97" i="24"/>
  <c r="H97" i="24"/>
  <c r="D48" i="26"/>
  <c r="F86" i="25"/>
  <c r="H84" i="25"/>
  <c r="H81" i="25"/>
  <c r="H78" i="25"/>
  <c r="H75" i="25"/>
  <c r="H42" i="25"/>
  <c r="J40" i="25"/>
  <c r="J37" i="25"/>
  <c r="J34" i="25"/>
  <c r="J31" i="25"/>
  <c r="J20" i="25"/>
  <c r="L18" i="25"/>
  <c r="F17" i="25"/>
  <c r="L15" i="25"/>
  <c r="F14" i="25"/>
  <c r="L12" i="25"/>
  <c r="F11" i="25"/>
  <c r="L9" i="25"/>
  <c r="L267" i="24"/>
  <c r="L262" i="24"/>
  <c r="L259" i="24"/>
  <c r="L256" i="24"/>
  <c r="L219" i="24"/>
  <c r="J218" i="24"/>
  <c r="H217" i="24"/>
  <c r="J216" i="24"/>
  <c r="L215" i="24"/>
  <c r="J213" i="24"/>
  <c r="L212" i="24"/>
  <c r="J210" i="24"/>
  <c r="L209" i="24"/>
  <c r="J207" i="24"/>
  <c r="J193" i="24"/>
  <c r="J190" i="24"/>
  <c r="J187" i="24"/>
  <c r="J175" i="24"/>
  <c r="L174" i="24"/>
  <c r="L173" i="24"/>
  <c r="H171" i="24"/>
  <c r="J170" i="24"/>
  <c r="N169" i="24"/>
  <c r="H168" i="24"/>
  <c r="J167" i="24"/>
  <c r="N166" i="24"/>
  <c r="H165" i="24"/>
  <c r="J164" i="24"/>
  <c r="N163" i="24"/>
  <c r="J43" i="24"/>
  <c r="H42" i="24"/>
  <c r="L41" i="24"/>
  <c r="J40" i="24"/>
  <c r="J39" i="24"/>
  <c r="J38" i="24"/>
  <c r="J37" i="24"/>
  <c r="J36" i="24"/>
  <c r="J35" i="24"/>
  <c r="J34" i="24"/>
  <c r="J33" i="24"/>
  <c r="J32" i="24"/>
  <c r="J31" i="24"/>
  <c r="C104" i="26"/>
  <c r="C20" i="26"/>
  <c r="J65" i="25"/>
  <c r="J60" i="25"/>
  <c r="J57" i="25"/>
  <c r="J54" i="25"/>
  <c r="H216" i="24"/>
  <c r="N214" i="24"/>
  <c r="H213" i="24"/>
  <c r="N211" i="24"/>
  <c r="H210" i="24"/>
  <c r="N208" i="24"/>
  <c r="H207" i="24"/>
  <c r="L197" i="24"/>
  <c r="L196" i="24"/>
  <c r="H193" i="24"/>
  <c r="L192" i="24"/>
  <c r="N191" i="24"/>
  <c r="H190" i="24"/>
  <c r="L189" i="24"/>
  <c r="N188" i="24"/>
  <c r="H187" i="24"/>
  <c r="L186" i="24"/>
  <c r="N185" i="24"/>
  <c r="J131" i="24"/>
  <c r="H130" i="24"/>
  <c r="L129" i="24"/>
  <c r="J128" i="24"/>
  <c r="J127" i="24"/>
  <c r="J126" i="24"/>
  <c r="J125" i="24"/>
  <c r="J124" i="24"/>
  <c r="J123" i="24"/>
  <c r="J122" i="24"/>
  <c r="J121" i="24"/>
  <c r="J120" i="24"/>
  <c r="J119" i="24"/>
  <c r="L109" i="24"/>
  <c r="J108" i="24"/>
  <c r="H107" i="24"/>
  <c r="L106" i="24"/>
  <c r="L105" i="24"/>
  <c r="L104" i="24"/>
  <c r="L103" i="24"/>
  <c r="L102" i="24"/>
  <c r="L101" i="24"/>
  <c r="L100" i="24"/>
  <c r="L99" i="24"/>
  <c r="L98" i="24"/>
  <c r="L97" i="24"/>
  <c r="J21" i="24"/>
  <c r="H20" i="24"/>
  <c r="L19" i="24"/>
  <c r="J18" i="24"/>
  <c r="J17" i="24"/>
  <c r="J16" i="24"/>
  <c r="J15" i="24"/>
  <c r="J14" i="24"/>
  <c r="J13" i="24"/>
  <c r="J12" i="24"/>
  <c r="J11" i="24"/>
  <c r="J10" i="24"/>
  <c r="J9" i="24"/>
  <c r="H87" i="25"/>
  <c r="J85" i="25"/>
  <c r="H82" i="25"/>
  <c r="H79" i="25"/>
  <c r="H76" i="25"/>
  <c r="J43" i="25"/>
  <c r="J38" i="25"/>
  <c r="J35" i="25"/>
  <c r="J32" i="25"/>
  <c r="L21" i="25"/>
  <c r="F18" i="25"/>
  <c r="L16" i="25"/>
  <c r="F15" i="25"/>
  <c r="L13" i="25"/>
  <c r="F12" i="25"/>
  <c r="L10" i="25"/>
  <c r="F9" i="25"/>
  <c r="H265" i="24"/>
  <c r="L263" i="24"/>
  <c r="L260" i="24"/>
  <c r="L257" i="24"/>
  <c r="J267" i="24"/>
  <c r="J219" i="24"/>
  <c r="H218" i="24"/>
  <c r="J215" i="24"/>
  <c r="L214" i="24"/>
  <c r="J212" i="24"/>
  <c r="L211" i="24"/>
  <c r="J209" i="24"/>
  <c r="L208" i="24"/>
  <c r="J197" i="24"/>
  <c r="L195" i="24"/>
  <c r="J192" i="24"/>
  <c r="J189" i="24"/>
  <c r="J186" i="24"/>
  <c r="N168" i="24"/>
  <c r="H167" i="24"/>
  <c r="J166" i="24"/>
  <c r="N165" i="24"/>
  <c r="H164" i="24"/>
  <c r="J163" i="24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E49" i="22"/>
  <c r="F34" i="26"/>
  <c r="N101" i="25"/>
  <c r="L17" i="25"/>
  <c r="F13" i="25"/>
  <c r="J266" i="24"/>
  <c r="L261" i="24"/>
  <c r="L216" i="24"/>
  <c r="J214" i="24"/>
  <c r="L207" i="24"/>
  <c r="J194" i="24"/>
  <c r="J185" i="24"/>
  <c r="L165" i="24"/>
  <c r="H131" i="24"/>
  <c r="J129" i="24"/>
  <c r="N127" i="24"/>
  <c r="H126" i="24"/>
  <c r="N124" i="24"/>
  <c r="H123" i="24"/>
  <c r="N121" i="24"/>
  <c r="H120" i="24"/>
  <c r="J105" i="24"/>
  <c r="J102" i="24"/>
  <c r="J99" i="24"/>
  <c r="F161" i="22"/>
  <c r="D147" i="22"/>
  <c r="F77" i="22"/>
  <c r="D63" i="22"/>
  <c r="E34" i="26"/>
  <c r="H80" i="25"/>
  <c r="N75" i="25"/>
  <c r="F63" i="25"/>
  <c r="J58" i="25"/>
  <c r="J33" i="25"/>
  <c r="N103" i="25"/>
  <c r="N213" i="24"/>
  <c r="H209" i="24"/>
  <c r="J196" i="24"/>
  <c r="N193" i="24"/>
  <c r="L191" i="24"/>
  <c r="H189" i="24"/>
  <c r="H172" i="24"/>
  <c r="N167" i="24"/>
  <c r="J165" i="24"/>
  <c r="H163" i="24"/>
  <c r="H151" i="24"/>
  <c r="L149" i="24"/>
  <c r="L146" i="24"/>
  <c r="L143" i="24"/>
  <c r="L131" i="24"/>
  <c r="L43" i="24"/>
  <c r="L38" i="24"/>
  <c r="L21" i="24"/>
  <c r="J20" i="24"/>
  <c r="H19" i="24"/>
  <c r="F105" i="22"/>
  <c r="D91" i="22"/>
  <c r="N104" i="25"/>
  <c r="F21" i="25"/>
  <c r="F16" i="25"/>
  <c r="L11" i="25"/>
  <c r="L264" i="24"/>
  <c r="L255" i="24"/>
  <c r="L213" i="24"/>
  <c r="J211" i="24"/>
  <c r="H196" i="24"/>
  <c r="J191" i="24"/>
  <c r="L171" i="24"/>
  <c r="L130" i="24"/>
  <c r="H127" i="24"/>
  <c r="N125" i="24"/>
  <c r="H124" i="24"/>
  <c r="N122" i="24"/>
  <c r="H121" i="24"/>
  <c r="N119" i="24"/>
  <c r="H108" i="24"/>
  <c r="J106" i="24"/>
  <c r="J103" i="24"/>
  <c r="J100" i="24"/>
  <c r="J97" i="24"/>
  <c r="H21" i="24"/>
  <c r="N17" i="24"/>
  <c r="N16" i="24"/>
  <c r="N15" i="24"/>
  <c r="N14" i="24"/>
  <c r="N13" i="24"/>
  <c r="N12" i="24"/>
  <c r="N11" i="24"/>
  <c r="N10" i="24"/>
  <c r="N9" i="24"/>
  <c r="E105" i="22"/>
  <c r="H83" i="25"/>
  <c r="N78" i="25"/>
  <c r="J61" i="25"/>
  <c r="F41" i="25"/>
  <c r="J36" i="25"/>
  <c r="H215" i="24"/>
  <c r="N210" i="24"/>
  <c r="J195" i="24"/>
  <c r="N190" i="24"/>
  <c r="L188" i="24"/>
  <c r="H186" i="24"/>
  <c r="J171" i="24"/>
  <c r="H169" i="24"/>
  <c r="N164" i="24"/>
  <c r="L175" i="24"/>
  <c r="J152" i="24"/>
  <c r="L150" i="24"/>
  <c r="L147" i="24"/>
  <c r="L144" i="24"/>
  <c r="L141" i="24"/>
  <c r="H41" i="24"/>
  <c r="L39" i="24"/>
  <c r="L36" i="24"/>
  <c r="L35" i="24"/>
  <c r="L34" i="24"/>
  <c r="L33" i="24"/>
  <c r="L32" i="24"/>
  <c r="L31" i="24"/>
  <c r="F119" i="22"/>
  <c r="D105" i="22"/>
  <c r="F35" i="22"/>
  <c r="N81" i="25"/>
  <c r="F10" i="25"/>
  <c r="N170" i="24"/>
  <c r="L145" i="24"/>
  <c r="H128" i="24"/>
  <c r="N123" i="24"/>
  <c r="H119" i="24"/>
  <c r="L107" i="24"/>
  <c r="J98" i="24"/>
  <c r="H18" i="24"/>
  <c r="H15" i="24"/>
  <c r="H12" i="24"/>
  <c r="H9" i="24"/>
  <c r="D133" i="22"/>
  <c r="F63" i="22"/>
  <c r="F162" i="21"/>
  <c r="C134" i="21"/>
  <c r="F92" i="21"/>
  <c r="F22" i="21"/>
  <c r="H212" i="24"/>
  <c r="H197" i="24"/>
  <c r="L168" i="24"/>
  <c r="L40" i="24"/>
  <c r="L17" i="24"/>
  <c r="L14" i="24"/>
  <c r="L11" i="24"/>
  <c r="C133" i="22"/>
  <c r="E63" i="22"/>
  <c r="H21" i="22"/>
  <c r="H77" i="25"/>
  <c r="J39" i="25"/>
  <c r="H19" i="25"/>
  <c r="L258" i="24"/>
  <c r="L210" i="24"/>
  <c r="J188" i="24"/>
  <c r="J168" i="24"/>
  <c r="L153" i="24"/>
  <c r="L148" i="24"/>
  <c r="N126" i="24"/>
  <c r="H122" i="24"/>
  <c r="J101" i="24"/>
  <c r="L20" i="24"/>
  <c r="H17" i="24"/>
  <c r="H14" i="24"/>
  <c r="H11" i="24"/>
  <c r="F147" i="22"/>
  <c r="H77" i="22"/>
  <c r="F64" i="21"/>
  <c r="E118" i="28"/>
  <c r="L194" i="24"/>
  <c r="N187" i="24"/>
  <c r="H173" i="24"/>
  <c r="L16" i="24"/>
  <c r="L13" i="24"/>
  <c r="L10" i="24"/>
  <c r="E147" i="22"/>
  <c r="C120" i="21"/>
  <c r="F78" i="21"/>
  <c r="F50" i="21"/>
  <c r="N98" i="25"/>
  <c r="N235" i="24"/>
  <c r="H16" i="24"/>
  <c r="M22" i="21"/>
  <c r="D120" i="21"/>
  <c r="L15" i="24"/>
  <c r="E106" i="21"/>
  <c r="J55" i="25"/>
  <c r="L14" i="25"/>
  <c r="H192" i="24"/>
  <c r="H166" i="24"/>
  <c r="H125" i="24"/>
  <c r="J109" i="24"/>
  <c r="H13" i="24"/>
  <c r="D49" i="22"/>
  <c r="D106" i="21"/>
  <c r="L142" i="24"/>
  <c r="J42" i="24"/>
  <c r="L12" i="24"/>
  <c r="C49" i="22"/>
  <c r="L37" i="24"/>
  <c r="G161" i="22"/>
  <c r="F23" i="19"/>
  <c r="G148" i="18"/>
  <c r="K120" i="18"/>
  <c r="M104" i="18"/>
  <c r="F90" i="18"/>
  <c r="C78" i="18"/>
  <c r="G50" i="18"/>
  <c r="C48" i="18"/>
  <c r="K22" i="18"/>
  <c r="G20" i="18"/>
  <c r="V8" i="18"/>
  <c r="D8" i="18"/>
  <c r="C91" i="17"/>
  <c r="C65" i="17"/>
  <c r="C63" i="17"/>
  <c r="C37" i="17"/>
  <c r="C35" i="17"/>
  <c r="R21" i="17"/>
  <c r="C21" i="17"/>
  <c r="R9" i="17"/>
  <c r="C9" i="17"/>
  <c r="F149" i="16"/>
  <c r="F147" i="16"/>
  <c r="F121" i="16"/>
  <c r="F119" i="16"/>
  <c r="F93" i="16"/>
  <c r="F91" i="16"/>
  <c r="F65" i="16"/>
  <c r="F63" i="16"/>
  <c r="F37" i="16"/>
  <c r="F35" i="16"/>
  <c r="F21" i="16"/>
  <c r="F9" i="16"/>
  <c r="C119" i="15"/>
  <c r="G91" i="15"/>
  <c r="J19" i="24"/>
  <c r="L118" i="18"/>
  <c r="L106" i="18"/>
  <c r="E92" i="18"/>
  <c r="S90" i="18"/>
  <c r="L76" i="18"/>
  <c r="E62" i="18"/>
  <c r="M36" i="18"/>
  <c r="F22" i="18"/>
  <c r="S148" i="18"/>
  <c r="E163" i="14"/>
  <c r="G149" i="14"/>
  <c r="E121" i="14"/>
  <c r="G107" i="14"/>
  <c r="E79" i="14"/>
  <c r="G65" i="14"/>
  <c r="E37" i="14"/>
  <c r="D23" i="14"/>
  <c r="J208" i="24"/>
  <c r="L18" i="24"/>
  <c r="F149" i="19"/>
  <c r="F77" i="19"/>
  <c r="G118" i="18"/>
  <c r="K106" i="18"/>
  <c r="G104" i="18"/>
  <c r="V92" i="18"/>
  <c r="D92" i="18"/>
  <c r="K76" i="18"/>
  <c r="V62" i="18"/>
  <c r="D62" i="18"/>
  <c r="S50" i="18"/>
  <c r="L36" i="18"/>
  <c r="E22" i="18"/>
  <c r="S20" i="18"/>
  <c r="D163" i="14"/>
  <c r="F149" i="14"/>
  <c r="D121" i="14"/>
  <c r="F107" i="14"/>
  <c r="D79" i="14"/>
  <c r="F65" i="14"/>
  <c r="D37" i="14"/>
  <c r="N207" i="24"/>
  <c r="J104" i="24"/>
  <c r="H10" i="24"/>
  <c r="H63" i="24"/>
  <c r="N22" i="21"/>
  <c r="E134" i="18"/>
  <c r="S132" i="18"/>
  <c r="F106" i="18"/>
  <c r="M90" i="18"/>
  <c r="F76" i="18"/>
  <c r="G36" i="18"/>
  <c r="K8" i="18"/>
  <c r="E149" i="14"/>
  <c r="G135" i="14"/>
  <c r="E107" i="14"/>
  <c r="G93" i="14"/>
  <c r="E65" i="14"/>
  <c r="G51" i="14"/>
  <c r="E106" i="18"/>
  <c r="S104" i="18"/>
  <c r="M50" i="18"/>
  <c r="G133" i="17"/>
  <c r="C93" i="17"/>
  <c r="G147" i="15"/>
  <c r="C91" i="15"/>
  <c r="G21" i="15"/>
  <c r="G163" i="14"/>
  <c r="G121" i="14"/>
  <c r="G79" i="14"/>
  <c r="G37" i="14"/>
  <c r="F23" i="14"/>
  <c r="C160" i="13"/>
  <c r="C104" i="13"/>
  <c r="C48" i="13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L185" i="24"/>
  <c r="L9" i="24"/>
  <c r="L148" i="18"/>
  <c r="D78" i="18"/>
  <c r="V48" i="18"/>
  <c r="L22" i="18"/>
  <c r="G79" i="17"/>
  <c r="G77" i="17"/>
  <c r="G51" i="17"/>
  <c r="G49" i="17"/>
  <c r="G23" i="17"/>
  <c r="S21" i="17"/>
  <c r="S9" i="17"/>
  <c r="G161" i="15"/>
  <c r="C105" i="15"/>
  <c r="F163" i="14"/>
  <c r="F121" i="14"/>
  <c r="F79" i="14"/>
  <c r="F37" i="14"/>
  <c r="E23" i="14"/>
  <c r="E118" i="13"/>
  <c r="E62" i="13"/>
  <c r="E20" i="13"/>
  <c r="D112" i="11"/>
  <c r="D109" i="11"/>
  <c r="D106" i="11"/>
  <c r="D103" i="11"/>
  <c r="D100" i="11"/>
  <c r="D89" i="11"/>
  <c r="D86" i="11"/>
  <c r="D83" i="11"/>
  <c r="D80" i="11"/>
  <c r="D77" i="11"/>
  <c r="N9" i="10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J231" i="24"/>
  <c r="H161" i="22"/>
  <c r="F161" i="19"/>
  <c r="E76" i="18"/>
  <c r="T64" i="18"/>
  <c r="M20" i="18"/>
  <c r="G135" i="17"/>
  <c r="G105" i="17"/>
  <c r="E161" i="16"/>
  <c r="E135" i="16"/>
  <c r="E133" i="16"/>
  <c r="E107" i="16"/>
  <c r="E105" i="16"/>
  <c r="E79" i="16"/>
  <c r="E77" i="16"/>
  <c r="E51" i="16"/>
  <c r="E49" i="16"/>
  <c r="E23" i="16"/>
  <c r="Q21" i="16"/>
  <c r="Q9" i="16"/>
  <c r="E21" i="15"/>
  <c r="F135" i="14"/>
  <c r="F93" i="14"/>
  <c r="F51" i="14"/>
  <c r="P23" i="14"/>
  <c r="D132" i="13"/>
  <c r="D76" i="13"/>
  <c r="G34" i="13"/>
  <c r="U29" i="12"/>
  <c r="U26" i="12"/>
  <c r="U23" i="12"/>
  <c r="U20" i="12"/>
  <c r="U17" i="12"/>
  <c r="E54" i="12"/>
  <c r="D65" i="11"/>
  <c r="D62" i="11"/>
  <c r="D59" i="11"/>
  <c r="D56" i="11"/>
  <c r="D42" i="11"/>
  <c r="D39" i="11"/>
  <c r="D36" i="11"/>
  <c r="D33" i="11"/>
  <c r="D19" i="11"/>
  <c r="D16" i="11"/>
  <c r="D13" i="11"/>
  <c r="D10" i="11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J42" i="8"/>
  <c r="H41" i="8"/>
  <c r="L40" i="8"/>
  <c r="F65" i="19"/>
  <c r="K92" i="18"/>
  <c r="O64" i="18"/>
  <c r="D48" i="18"/>
  <c r="S36" i="18"/>
  <c r="D161" i="16"/>
  <c r="D135" i="16"/>
  <c r="D133" i="16"/>
  <c r="D107" i="16"/>
  <c r="D105" i="16"/>
  <c r="D79" i="16"/>
  <c r="D77" i="16"/>
  <c r="D51" i="16"/>
  <c r="D49" i="16"/>
  <c r="D23" i="16"/>
  <c r="P21" i="16"/>
  <c r="P9" i="16"/>
  <c r="E135" i="14"/>
  <c r="E93" i="14"/>
  <c r="E51" i="14"/>
  <c r="O23" i="14"/>
  <c r="C132" i="13"/>
  <c r="C76" i="13"/>
  <c r="U14" i="12"/>
  <c r="U12" i="12"/>
  <c r="U10" i="12"/>
  <c r="U7" i="12"/>
  <c r="D54" i="12"/>
  <c r="D111" i="11"/>
  <c r="D108" i="11"/>
  <c r="D105" i="11"/>
  <c r="D102" i="11"/>
  <c r="D88" i="11"/>
  <c r="D85" i="11"/>
  <c r="D82" i="11"/>
  <c r="D79" i="11"/>
  <c r="L21" i="10"/>
  <c r="J20" i="10"/>
  <c r="L18" i="10"/>
  <c r="L17" i="10"/>
  <c r="L16" i="10"/>
  <c r="L15" i="10"/>
  <c r="L14" i="10"/>
  <c r="L13" i="10"/>
  <c r="L12" i="10"/>
  <c r="L11" i="10"/>
  <c r="L10" i="10"/>
  <c r="L9" i="10"/>
  <c r="M20" i="9"/>
  <c r="G20" i="9"/>
  <c r="M18" i="9"/>
  <c r="G18" i="9"/>
  <c r="M16" i="9"/>
  <c r="G16" i="9"/>
  <c r="M14" i="9"/>
  <c r="G14" i="9"/>
  <c r="M12" i="9"/>
  <c r="G12" i="9"/>
  <c r="M10" i="9"/>
  <c r="G10" i="9"/>
  <c r="L131" i="8"/>
  <c r="L128" i="8"/>
  <c r="L127" i="8"/>
  <c r="L126" i="8"/>
  <c r="L125" i="8"/>
  <c r="L124" i="8"/>
  <c r="L123" i="8"/>
  <c r="L122" i="8"/>
  <c r="L121" i="8"/>
  <c r="L120" i="8"/>
  <c r="L119" i="8"/>
  <c r="L108" i="8"/>
  <c r="N105" i="8"/>
  <c r="N104" i="8"/>
  <c r="N103" i="8"/>
  <c r="N102" i="8"/>
  <c r="N101" i="8"/>
  <c r="N100" i="8"/>
  <c r="N99" i="8"/>
  <c r="N98" i="8"/>
  <c r="N97" i="8"/>
  <c r="L21" i="8"/>
  <c r="J20" i="8"/>
  <c r="H19" i="8"/>
  <c r="L18" i="8"/>
  <c r="L17" i="8"/>
  <c r="L16" i="8"/>
  <c r="L15" i="8"/>
  <c r="L14" i="8"/>
  <c r="L13" i="8"/>
  <c r="L12" i="8"/>
  <c r="L11" i="8"/>
  <c r="L10" i="8"/>
  <c r="L9" i="8"/>
  <c r="L90" i="18"/>
  <c r="F36" i="18"/>
  <c r="T34" i="18"/>
  <c r="G161" i="17"/>
  <c r="G107" i="17"/>
  <c r="E91" i="17"/>
  <c r="E65" i="17"/>
  <c r="E63" i="17"/>
  <c r="E37" i="17"/>
  <c r="E35" i="17"/>
  <c r="E21" i="17"/>
  <c r="E9" i="17"/>
  <c r="G63" i="15"/>
  <c r="F49" i="15"/>
  <c r="D135" i="14"/>
  <c r="D93" i="14"/>
  <c r="D51" i="14"/>
  <c r="K62" i="18"/>
  <c r="E8" i="18"/>
  <c r="D65" i="17"/>
  <c r="D35" i="17"/>
  <c r="G65" i="16"/>
  <c r="G35" i="16"/>
  <c r="G23" i="14"/>
  <c r="E146" i="13"/>
  <c r="E90" i="13"/>
  <c r="E34" i="13"/>
  <c r="U28" i="12"/>
  <c r="U19" i="12"/>
  <c r="E56" i="12"/>
  <c r="D90" i="11"/>
  <c r="D81" i="11"/>
  <c r="D38" i="11"/>
  <c r="H20" i="10"/>
  <c r="J18" i="10"/>
  <c r="J15" i="10"/>
  <c r="J12" i="10"/>
  <c r="J9" i="10"/>
  <c r="L20" i="10"/>
  <c r="O21" i="9"/>
  <c r="I19" i="9"/>
  <c r="O15" i="9"/>
  <c r="I13" i="9"/>
  <c r="O9" i="9"/>
  <c r="N83" i="8"/>
  <c r="N80" i="8"/>
  <c r="N77" i="8"/>
  <c r="H42" i="8"/>
  <c r="J40" i="8"/>
  <c r="J39" i="8"/>
  <c r="J38" i="8"/>
  <c r="J37" i="8"/>
  <c r="J36" i="8"/>
  <c r="J35" i="8"/>
  <c r="J34" i="8"/>
  <c r="J33" i="8"/>
  <c r="J32" i="8"/>
  <c r="J31" i="8"/>
  <c r="F119" i="19"/>
  <c r="G90" i="18"/>
  <c r="D37" i="17"/>
  <c r="G37" i="16"/>
  <c r="G77" i="15"/>
  <c r="D65" i="14"/>
  <c r="U51" i="12"/>
  <c r="U42" i="12"/>
  <c r="U33" i="12"/>
  <c r="D56" i="12"/>
  <c r="D113" i="11"/>
  <c r="D104" i="11"/>
  <c r="D61" i="11"/>
  <c r="D21" i="11"/>
  <c r="D12" i="11"/>
  <c r="N81" i="10"/>
  <c r="N78" i="10"/>
  <c r="N75" i="10"/>
  <c r="J19" i="10"/>
  <c r="K20" i="9"/>
  <c r="E18" i="9"/>
  <c r="Q16" i="9"/>
  <c r="K14" i="9"/>
  <c r="E12" i="9"/>
  <c r="Q10" i="9"/>
  <c r="N281" i="8"/>
  <c r="N278" i="8"/>
  <c r="N275" i="8"/>
  <c r="L261" i="8"/>
  <c r="L238" i="8"/>
  <c r="L235" i="8"/>
  <c r="L232" i="8"/>
  <c r="L229" i="8"/>
  <c r="N215" i="8"/>
  <c r="N212" i="8"/>
  <c r="N209" i="8"/>
  <c r="L195" i="8"/>
  <c r="L172" i="8"/>
  <c r="L169" i="8"/>
  <c r="L166" i="8"/>
  <c r="L163" i="8"/>
  <c r="N149" i="8"/>
  <c r="N146" i="8"/>
  <c r="N143" i="8"/>
  <c r="L129" i="8"/>
  <c r="L106" i="8"/>
  <c r="L103" i="8"/>
  <c r="L100" i="8"/>
  <c r="L97" i="8"/>
  <c r="N60" i="8"/>
  <c r="N57" i="8"/>
  <c r="N54" i="8"/>
  <c r="J21" i="8"/>
  <c r="H20" i="8"/>
  <c r="V78" i="18"/>
  <c r="F161" i="17"/>
  <c r="D9" i="17"/>
  <c r="G147" i="16"/>
  <c r="G9" i="16"/>
  <c r="U25" i="12"/>
  <c r="U16" i="12"/>
  <c r="C54" i="12"/>
  <c r="E53" i="12"/>
  <c r="E57" i="12" s="1"/>
  <c r="D87" i="11"/>
  <c r="D78" i="11"/>
  <c r="D44" i="11"/>
  <c r="D35" i="11"/>
  <c r="N61" i="10"/>
  <c r="N58" i="10"/>
  <c r="N55" i="10"/>
  <c r="J21" i="10"/>
  <c r="L19" i="10"/>
  <c r="J16" i="10"/>
  <c r="J13" i="10"/>
  <c r="J10" i="10"/>
  <c r="H21" i="10"/>
  <c r="I21" i="9"/>
  <c r="O17" i="9"/>
  <c r="I15" i="9"/>
  <c r="O11" i="9"/>
  <c r="I9" i="9"/>
  <c r="L86" i="8"/>
  <c r="N81" i="8"/>
  <c r="N78" i="8"/>
  <c r="N75" i="8"/>
  <c r="J43" i="8"/>
  <c r="L41" i="8"/>
  <c r="F107" i="17"/>
  <c r="G149" i="16"/>
  <c r="G119" i="16"/>
  <c r="F63" i="15"/>
  <c r="D149" i="14"/>
  <c r="G118" i="13"/>
  <c r="G62" i="13"/>
  <c r="G20" i="13"/>
  <c r="U54" i="12"/>
  <c r="U45" i="12"/>
  <c r="U36" i="12"/>
  <c r="U9" i="12"/>
  <c r="D53" i="12"/>
  <c r="D110" i="11"/>
  <c r="D101" i="11"/>
  <c r="D67" i="11"/>
  <c r="D58" i="11"/>
  <c r="D18" i="11"/>
  <c r="D9" i="11"/>
  <c r="N82" i="10"/>
  <c r="N79" i="10"/>
  <c r="N76" i="10"/>
  <c r="E20" i="9"/>
  <c r="Q18" i="9"/>
  <c r="K16" i="9"/>
  <c r="E14" i="9"/>
  <c r="Q12" i="9"/>
  <c r="K10" i="9"/>
  <c r="L284" i="8"/>
  <c r="N279" i="8"/>
  <c r="N276" i="8"/>
  <c r="N273" i="8"/>
  <c r="L241" i="8"/>
  <c r="L236" i="8"/>
  <c r="L233" i="8"/>
  <c r="L230" i="8"/>
  <c r="L218" i="8"/>
  <c r="N213" i="8"/>
  <c r="N210" i="8"/>
  <c r="N207" i="8"/>
  <c r="L175" i="8"/>
  <c r="L170" i="8"/>
  <c r="L167" i="8"/>
  <c r="L164" i="8"/>
  <c r="L152" i="8"/>
  <c r="N147" i="8"/>
  <c r="N144" i="8"/>
  <c r="N141" i="8"/>
  <c r="L109" i="8"/>
  <c r="L104" i="8"/>
  <c r="L101" i="8"/>
  <c r="L98" i="8"/>
  <c r="N61" i="8"/>
  <c r="N58" i="8"/>
  <c r="N55" i="8"/>
  <c r="N120" i="24"/>
  <c r="F35" i="19"/>
  <c r="D91" i="17"/>
  <c r="G121" i="16"/>
  <c r="G91" i="16"/>
  <c r="U22" i="12"/>
  <c r="D84" i="11"/>
  <c r="D41" i="11"/>
  <c r="D32" i="11"/>
  <c r="J17" i="10"/>
  <c r="J14" i="10"/>
  <c r="J11" i="10"/>
  <c r="O19" i="9"/>
  <c r="I17" i="9"/>
  <c r="O13" i="9"/>
  <c r="I11" i="9"/>
  <c r="N82" i="8"/>
  <c r="N79" i="8"/>
  <c r="N76" i="8"/>
  <c r="L19" i="8"/>
  <c r="J18" i="8"/>
  <c r="J17" i="8"/>
  <c r="J16" i="8"/>
  <c r="J15" i="8"/>
  <c r="J14" i="8"/>
  <c r="J13" i="8"/>
  <c r="J12" i="8"/>
  <c r="J11" i="8"/>
  <c r="J10" i="8"/>
  <c r="J9" i="8"/>
  <c r="D48" i="13"/>
  <c r="D55" i="11"/>
  <c r="K12" i="9"/>
  <c r="N280" i="8"/>
  <c r="J260" i="8"/>
  <c r="J251" i="8"/>
  <c r="L237" i="8"/>
  <c r="N214" i="8"/>
  <c r="J194" i="8"/>
  <c r="J185" i="8"/>
  <c r="L171" i="8"/>
  <c r="N148" i="8"/>
  <c r="J128" i="8"/>
  <c r="J119" i="8"/>
  <c r="L105" i="8"/>
  <c r="N59" i="8"/>
  <c r="L38" i="8"/>
  <c r="L32" i="8"/>
  <c r="D15" i="11"/>
  <c r="N23" i="14"/>
  <c r="D107" i="11"/>
  <c r="J108" i="10"/>
  <c r="H107" i="10"/>
  <c r="N80" i="10"/>
  <c r="K18" i="9"/>
  <c r="L37" i="8"/>
  <c r="L31" i="8"/>
  <c r="D64" i="11"/>
  <c r="Q20" i="9"/>
  <c r="L39" i="8"/>
  <c r="D21" i="17"/>
  <c r="G93" i="16"/>
  <c r="E49" i="15"/>
  <c r="E10" i="9"/>
  <c r="N277" i="8"/>
  <c r="J257" i="8"/>
  <c r="L234" i="8"/>
  <c r="N211" i="8"/>
  <c r="J191" i="8"/>
  <c r="L168" i="8"/>
  <c r="N145" i="8"/>
  <c r="J125" i="8"/>
  <c r="L102" i="8"/>
  <c r="N56" i="8"/>
  <c r="L36" i="8"/>
  <c r="F17" i="2"/>
  <c r="G63" i="16"/>
  <c r="U57" i="12"/>
  <c r="N83" i="10"/>
  <c r="G21" i="16"/>
  <c r="D107" i="14"/>
  <c r="U39" i="12"/>
  <c r="N77" i="10"/>
  <c r="F19" i="10"/>
  <c r="E16" i="9"/>
  <c r="L64" i="8"/>
  <c r="L35" i="8"/>
  <c r="J259" i="8"/>
  <c r="D104" i="13"/>
  <c r="U6" i="12"/>
  <c r="L33" i="8"/>
  <c r="H18" i="2"/>
  <c r="O34" i="18"/>
  <c r="D63" i="17"/>
  <c r="C35" i="15"/>
  <c r="D160" i="13"/>
  <c r="U48" i="12"/>
  <c r="Q14" i="9"/>
  <c r="N274" i="8"/>
  <c r="J254" i="8"/>
  <c r="L231" i="8"/>
  <c r="N208" i="8"/>
  <c r="J188" i="8"/>
  <c r="L165" i="8"/>
  <c r="N142" i="8"/>
  <c r="J122" i="8"/>
  <c r="L99" i="8"/>
  <c r="N53" i="8"/>
  <c r="L34" i="8"/>
  <c r="J85" i="10"/>
  <c r="D57" i="12" l="1"/>
  <c r="J143" i="30"/>
  <c r="J146" i="30"/>
  <c r="J149" i="30"/>
  <c r="F151" i="30"/>
  <c r="J163" i="30"/>
  <c r="F164" i="30"/>
  <c r="L165" i="30"/>
  <c r="J166" i="30"/>
  <c r="F167" i="30"/>
  <c r="L168" i="30"/>
  <c r="J169" i="30"/>
  <c r="F170" i="30"/>
  <c r="L171" i="30"/>
  <c r="J172" i="30"/>
  <c r="H173" i="30"/>
  <c r="H174" i="30"/>
  <c r="F175" i="30"/>
  <c r="N185" i="30"/>
  <c r="J186" i="30"/>
  <c r="J209" i="30"/>
  <c r="J212" i="30"/>
  <c r="J215" i="30"/>
  <c r="F217" i="30"/>
  <c r="J229" i="30"/>
  <c r="F230" i="30"/>
  <c r="L231" i="30"/>
  <c r="J232" i="30"/>
  <c r="F233" i="30"/>
  <c r="L234" i="30"/>
  <c r="J235" i="30"/>
  <c r="F236" i="30"/>
  <c r="L237" i="30"/>
  <c r="J238" i="30"/>
  <c r="H239" i="30"/>
  <c r="H240" i="30"/>
  <c r="F241" i="30"/>
  <c r="F9" i="31"/>
  <c r="F10" i="31"/>
  <c r="F11" i="31"/>
  <c r="F12" i="31"/>
  <c r="F13" i="31"/>
  <c r="F14" i="31"/>
  <c r="F15" i="31"/>
  <c r="F16" i="31"/>
  <c r="F17" i="31"/>
  <c r="F18" i="31"/>
  <c r="H19" i="31"/>
  <c r="J20" i="31"/>
  <c r="L21" i="31"/>
  <c r="J38" i="31"/>
  <c r="J43" i="31"/>
  <c r="J107" i="31"/>
  <c r="N12" i="33"/>
  <c r="J31" i="33"/>
  <c r="F54" i="33"/>
  <c r="N77" i="33"/>
  <c r="F81" i="33"/>
  <c r="F98" i="33"/>
  <c r="F105" i="33"/>
  <c r="J9" i="30"/>
  <c r="J10" i="30"/>
  <c r="J11" i="30"/>
  <c r="J12" i="30"/>
  <c r="J13" i="30"/>
  <c r="J14" i="30"/>
  <c r="J15" i="30"/>
  <c r="J16" i="30"/>
  <c r="J17" i="30"/>
  <c r="J18" i="30"/>
  <c r="F19" i="30"/>
  <c r="L19" i="30"/>
  <c r="H20" i="30"/>
  <c r="J21" i="30"/>
  <c r="F97" i="30"/>
  <c r="L97" i="30"/>
  <c r="F98" i="30"/>
  <c r="L98" i="30"/>
  <c r="F99" i="30"/>
  <c r="L99" i="30"/>
  <c r="F100" i="30"/>
  <c r="L100" i="30"/>
  <c r="F101" i="30"/>
  <c r="L101" i="30"/>
  <c r="K144" i="3"/>
  <c r="L144" i="3"/>
  <c r="J144" i="3"/>
  <c r="J69" i="3"/>
  <c r="L69" i="3"/>
  <c r="K69" i="3"/>
  <c r="L23" i="2"/>
  <c r="K23" i="2"/>
  <c r="J23" i="2"/>
  <c r="L51" i="2"/>
  <c r="J51" i="2"/>
  <c r="K51" i="2"/>
  <c r="I69" i="2"/>
  <c r="L66" i="2"/>
  <c r="K66" i="2"/>
  <c r="J66" i="2"/>
  <c r="H196" i="3"/>
  <c r="I7" i="5"/>
  <c r="L7" i="5"/>
  <c r="K7" i="5"/>
  <c r="M7" i="5"/>
  <c r="J7" i="5"/>
  <c r="L32" i="2"/>
  <c r="K32" i="2"/>
  <c r="J32" i="2"/>
  <c r="L35" i="2"/>
  <c r="J35" i="2"/>
  <c r="K35" i="2"/>
  <c r="L38" i="2"/>
  <c r="K38" i="2"/>
  <c r="J38" i="2"/>
  <c r="J41" i="2"/>
  <c r="K41" i="2"/>
  <c r="L49" i="2"/>
  <c r="K49" i="2"/>
  <c r="J49" i="2"/>
  <c r="F68" i="2"/>
  <c r="H113" i="3"/>
  <c r="H116" i="3"/>
  <c r="H119" i="3"/>
  <c r="H122" i="3"/>
  <c r="G186" i="3"/>
  <c r="G189" i="3"/>
  <c r="G192" i="3"/>
  <c r="G195" i="3"/>
  <c r="K209" i="3"/>
  <c r="L209" i="3"/>
  <c r="J209" i="3"/>
  <c r="K212" i="3"/>
  <c r="L212" i="3"/>
  <c r="J212" i="3"/>
  <c r="K215" i="3"/>
  <c r="L215" i="3"/>
  <c r="J215" i="3"/>
  <c r="K218" i="3"/>
  <c r="L218" i="3"/>
  <c r="J218" i="3"/>
  <c r="W20" i="5"/>
  <c r="V20" i="5"/>
  <c r="T20" i="5"/>
  <c r="S20" i="5"/>
  <c r="U20" i="5"/>
  <c r="L33" i="5"/>
  <c r="K33" i="5"/>
  <c r="J33" i="5"/>
  <c r="I33" i="5"/>
  <c r="M33" i="5"/>
  <c r="L51" i="5"/>
  <c r="K51" i="5"/>
  <c r="J51" i="5"/>
  <c r="I51" i="5"/>
  <c r="M51" i="5"/>
  <c r="M83" i="15"/>
  <c r="H91" i="15"/>
  <c r="L83" i="15"/>
  <c r="K83" i="15"/>
  <c r="J83" i="15"/>
  <c r="I83" i="15"/>
  <c r="L74" i="2"/>
  <c r="K74" i="2"/>
  <c r="J74" i="2"/>
  <c r="L7" i="3"/>
  <c r="K7" i="3"/>
  <c r="J7" i="3"/>
  <c r="L34" i="3"/>
  <c r="K34" i="3"/>
  <c r="J34" i="3"/>
  <c r="K40" i="3"/>
  <c r="J40" i="3"/>
  <c r="K46" i="3"/>
  <c r="J46" i="3"/>
  <c r="F122" i="3"/>
  <c r="H190" i="3"/>
  <c r="U48" i="5"/>
  <c r="T48" i="5"/>
  <c r="W48" i="5"/>
  <c r="S48" i="5"/>
  <c r="V48" i="5"/>
  <c r="E69" i="2"/>
  <c r="L8" i="3"/>
  <c r="K8" i="3"/>
  <c r="J8" i="3"/>
  <c r="L11" i="3"/>
  <c r="K11" i="3"/>
  <c r="J11" i="3"/>
  <c r="L14" i="3"/>
  <c r="K14" i="3"/>
  <c r="J14" i="3"/>
  <c r="L17" i="3"/>
  <c r="K17" i="3"/>
  <c r="J17" i="3"/>
  <c r="L20" i="3"/>
  <c r="K20" i="3"/>
  <c r="J20" i="3"/>
  <c r="L23" i="3"/>
  <c r="K23" i="3"/>
  <c r="J23" i="3"/>
  <c r="L26" i="3"/>
  <c r="K26" i="3"/>
  <c r="J26" i="3"/>
  <c r="L29" i="3"/>
  <c r="K29" i="3"/>
  <c r="J29" i="3"/>
  <c r="L32" i="3"/>
  <c r="K32" i="3"/>
  <c r="J32" i="3"/>
  <c r="L35" i="3"/>
  <c r="K35" i="3"/>
  <c r="J35" i="3"/>
  <c r="L38" i="3"/>
  <c r="K38" i="3"/>
  <c r="J38" i="3"/>
  <c r="K42" i="3"/>
  <c r="J42" i="3"/>
  <c r="G115" i="3"/>
  <c r="G118" i="3"/>
  <c r="G121" i="3"/>
  <c r="H186" i="3"/>
  <c r="H189" i="3"/>
  <c r="H192" i="3"/>
  <c r="H195" i="3"/>
  <c r="U34" i="5"/>
  <c r="T34" i="5"/>
  <c r="V34" i="5"/>
  <c r="S34" i="5"/>
  <c r="W34" i="5"/>
  <c r="U52" i="5"/>
  <c r="T52" i="5"/>
  <c r="V52" i="5"/>
  <c r="S52" i="5"/>
  <c r="W52" i="5"/>
  <c r="K20" i="6"/>
  <c r="J20" i="6"/>
  <c r="I20" i="6"/>
  <c r="K38" i="6"/>
  <c r="J38" i="6"/>
  <c r="I38" i="6"/>
  <c r="L60" i="2"/>
  <c r="K60" i="2"/>
  <c r="J60" i="2"/>
  <c r="E68" i="2"/>
  <c r="L10" i="3"/>
  <c r="K10" i="3"/>
  <c r="J10" i="3"/>
  <c r="L16" i="3"/>
  <c r="K16" i="3"/>
  <c r="J16" i="3"/>
  <c r="K58" i="3"/>
  <c r="J58" i="3"/>
  <c r="L66" i="3"/>
  <c r="K66" i="3"/>
  <c r="J66" i="3"/>
  <c r="F113" i="3"/>
  <c r="H193" i="3"/>
  <c r="U22" i="5"/>
  <c r="T22" i="5"/>
  <c r="V22" i="5"/>
  <c r="S22" i="5"/>
  <c r="W22" i="5"/>
  <c r="H42" i="2"/>
  <c r="H115" i="3"/>
  <c r="H118" i="3"/>
  <c r="H121" i="3"/>
  <c r="I9" i="5"/>
  <c r="L9" i="5"/>
  <c r="K9" i="5"/>
  <c r="M9" i="5"/>
  <c r="J9" i="5"/>
  <c r="L27" i="5"/>
  <c r="K27" i="5"/>
  <c r="J27" i="5"/>
  <c r="I27" i="5"/>
  <c r="M27" i="5"/>
  <c r="L45" i="5"/>
  <c r="K45" i="5"/>
  <c r="J45" i="5"/>
  <c r="I45" i="5"/>
  <c r="M45" i="5"/>
  <c r="J8" i="6"/>
  <c r="I8" i="6"/>
  <c r="K8" i="6"/>
  <c r="R23" i="6"/>
  <c r="Q23" i="6"/>
  <c r="S23" i="6"/>
  <c r="K25" i="6"/>
  <c r="J25" i="6"/>
  <c r="I25" i="6"/>
  <c r="R38" i="6"/>
  <c r="Q38" i="6"/>
  <c r="S38" i="6"/>
  <c r="J48" i="6"/>
  <c r="I48" i="6"/>
  <c r="K48" i="6"/>
  <c r="L52" i="12"/>
  <c r="K52" i="12"/>
  <c r="J52" i="12"/>
  <c r="I52" i="12"/>
  <c r="Y9" i="15"/>
  <c r="X9" i="15"/>
  <c r="W9" i="15"/>
  <c r="F42" i="2"/>
  <c r="L22" i="3"/>
  <c r="K22" i="3"/>
  <c r="J22" i="3"/>
  <c r="L28" i="3"/>
  <c r="K28" i="3"/>
  <c r="J28" i="3"/>
  <c r="L63" i="3"/>
  <c r="K63" i="3"/>
  <c r="J63" i="3"/>
  <c r="F119" i="3"/>
  <c r="T19" i="5"/>
  <c r="S19" i="5"/>
  <c r="W19" i="5"/>
  <c r="V19" i="5"/>
  <c r="U19" i="5"/>
  <c r="U40" i="5"/>
  <c r="T40" i="5"/>
  <c r="V40" i="5"/>
  <c r="S40" i="5"/>
  <c r="W40" i="5"/>
  <c r="F43" i="2"/>
  <c r="K153" i="3"/>
  <c r="J153" i="3"/>
  <c r="L153" i="3"/>
  <c r="K156" i="3"/>
  <c r="J156" i="3"/>
  <c r="L156" i="3"/>
  <c r="K159" i="3"/>
  <c r="J159" i="3"/>
  <c r="L159" i="3"/>
  <c r="K162" i="3"/>
  <c r="J162" i="3"/>
  <c r="L162" i="3"/>
  <c r="K165" i="3"/>
  <c r="J165" i="3"/>
  <c r="L165" i="3"/>
  <c r="K168" i="3"/>
  <c r="J168" i="3"/>
  <c r="L168" i="3"/>
  <c r="K171" i="3"/>
  <c r="J171" i="3"/>
  <c r="L171" i="3"/>
  <c r="K174" i="3"/>
  <c r="J174" i="3"/>
  <c r="L174" i="3"/>
  <c r="I188" i="3"/>
  <c r="K177" i="3"/>
  <c r="J177" i="3"/>
  <c r="L177" i="3"/>
  <c r="K180" i="3"/>
  <c r="I191" i="3"/>
  <c r="J180" i="3"/>
  <c r="L180" i="3"/>
  <c r="I194" i="3"/>
  <c r="K183" i="3"/>
  <c r="J183" i="3"/>
  <c r="L183" i="3"/>
  <c r="T17" i="5"/>
  <c r="S17" i="5"/>
  <c r="W17" i="5"/>
  <c r="V17" i="5"/>
  <c r="U17" i="5"/>
  <c r="U28" i="5"/>
  <c r="T28" i="5"/>
  <c r="V28" i="5"/>
  <c r="S28" i="5"/>
  <c r="W28" i="5"/>
  <c r="U46" i="5"/>
  <c r="T46" i="5"/>
  <c r="V46" i="5"/>
  <c r="S46" i="5"/>
  <c r="W46" i="5"/>
  <c r="K13" i="6"/>
  <c r="J13" i="6"/>
  <c r="I13" i="6"/>
  <c r="R20" i="6"/>
  <c r="Q20" i="6"/>
  <c r="S20" i="6"/>
  <c r="S28" i="6"/>
  <c r="R28" i="6"/>
  <c r="Q28" i="6"/>
  <c r="J30" i="6"/>
  <c r="I30" i="6"/>
  <c r="K30" i="6"/>
  <c r="L10" i="12"/>
  <c r="K10" i="12"/>
  <c r="J10" i="12"/>
  <c r="I10" i="12"/>
  <c r="L43" i="12"/>
  <c r="K43" i="12"/>
  <c r="J43" i="12"/>
  <c r="I43" i="12"/>
  <c r="L63" i="2"/>
  <c r="K63" i="2"/>
  <c r="J63" i="2"/>
  <c r="L13" i="3"/>
  <c r="K13" i="3"/>
  <c r="J13" i="3"/>
  <c r="L19" i="3"/>
  <c r="K19" i="3"/>
  <c r="J19" i="3"/>
  <c r="L25" i="3"/>
  <c r="K25" i="3"/>
  <c r="J25" i="3"/>
  <c r="L31" i="3"/>
  <c r="K31" i="3"/>
  <c r="J31" i="3"/>
  <c r="L37" i="3"/>
  <c r="K37" i="3"/>
  <c r="J37" i="3"/>
  <c r="K52" i="3"/>
  <c r="J52" i="3"/>
  <c r="F116" i="3"/>
  <c r="L216" i="3"/>
  <c r="K216" i="3"/>
  <c r="J216" i="3"/>
  <c r="H187" i="3"/>
  <c r="R13" i="6"/>
  <c r="Q13" i="6"/>
  <c r="S13" i="6"/>
  <c r="S46" i="6"/>
  <c r="R46" i="6"/>
  <c r="Q46" i="6"/>
  <c r="E113" i="3"/>
  <c r="E116" i="3"/>
  <c r="E119" i="3"/>
  <c r="E122" i="3"/>
  <c r="W18" i="5"/>
  <c r="V18" i="5"/>
  <c r="T18" i="5"/>
  <c r="S18" i="5"/>
  <c r="U18" i="5"/>
  <c r="L39" i="5"/>
  <c r="K39" i="5"/>
  <c r="J39" i="5"/>
  <c r="I39" i="5"/>
  <c r="M39" i="5"/>
  <c r="S8" i="6"/>
  <c r="R8" i="6"/>
  <c r="Q8" i="6"/>
  <c r="R16" i="6"/>
  <c r="Q16" i="6"/>
  <c r="S16" i="6"/>
  <c r="L34" i="12"/>
  <c r="K34" i="12"/>
  <c r="J34" i="12"/>
  <c r="I34" i="12"/>
  <c r="X86" i="18"/>
  <c r="Q48" i="6"/>
  <c r="S48" i="6"/>
  <c r="R48" i="6"/>
  <c r="R7" i="6"/>
  <c r="Q7" i="6"/>
  <c r="S7" i="6"/>
  <c r="S15" i="6"/>
  <c r="Q15" i="6"/>
  <c r="R15" i="6"/>
  <c r="S17" i="6"/>
  <c r="Q17" i="6"/>
  <c r="R17" i="6"/>
  <c r="S27" i="6"/>
  <c r="R27" i="6"/>
  <c r="Q27" i="6"/>
  <c r="S35" i="6"/>
  <c r="R35" i="6"/>
  <c r="Q35" i="6"/>
  <c r="S45" i="6"/>
  <c r="R45" i="6"/>
  <c r="Q45" i="6"/>
  <c r="L17" i="12"/>
  <c r="K17" i="12"/>
  <c r="J17" i="12"/>
  <c r="I17" i="12"/>
  <c r="L26" i="12"/>
  <c r="K26" i="12"/>
  <c r="J26" i="12"/>
  <c r="I26" i="12"/>
  <c r="W9" i="13"/>
  <c r="V9" i="13"/>
  <c r="U9" i="13"/>
  <c r="W11" i="13"/>
  <c r="V11" i="13"/>
  <c r="U11" i="13"/>
  <c r="W13" i="13"/>
  <c r="V13" i="13"/>
  <c r="U13" i="13"/>
  <c r="W15" i="13"/>
  <c r="V15" i="13"/>
  <c r="U15" i="13"/>
  <c r="W17" i="13"/>
  <c r="V17" i="13"/>
  <c r="U17" i="13"/>
  <c r="W19" i="13"/>
  <c r="V19" i="13"/>
  <c r="U19" i="13"/>
  <c r="K23" i="13"/>
  <c r="J23" i="13"/>
  <c r="I23" i="13"/>
  <c r="K27" i="13"/>
  <c r="J27" i="13"/>
  <c r="I27" i="13"/>
  <c r="K31" i="13"/>
  <c r="J31" i="13"/>
  <c r="I31" i="13"/>
  <c r="K36" i="13"/>
  <c r="J36" i="13"/>
  <c r="I36" i="13"/>
  <c r="K40" i="13"/>
  <c r="J40" i="13"/>
  <c r="I40" i="13"/>
  <c r="H48" i="13"/>
  <c r="K44" i="13"/>
  <c r="J44" i="13"/>
  <c r="I44" i="13"/>
  <c r="K53" i="13"/>
  <c r="J53" i="13"/>
  <c r="I53" i="13"/>
  <c r="K57" i="13"/>
  <c r="J57" i="13"/>
  <c r="I57" i="13"/>
  <c r="K61" i="13"/>
  <c r="J61" i="13"/>
  <c r="I61" i="13"/>
  <c r="K66" i="13"/>
  <c r="J66" i="13"/>
  <c r="I66" i="13"/>
  <c r="K70" i="13"/>
  <c r="J70" i="13"/>
  <c r="I70" i="13"/>
  <c r="K74" i="13"/>
  <c r="J74" i="13"/>
  <c r="I74" i="13"/>
  <c r="K79" i="13"/>
  <c r="J79" i="13"/>
  <c r="I79" i="13"/>
  <c r="K83" i="13"/>
  <c r="J83" i="13"/>
  <c r="I83" i="13"/>
  <c r="K87" i="13"/>
  <c r="J87" i="13"/>
  <c r="I87" i="13"/>
  <c r="K92" i="13"/>
  <c r="J92" i="13"/>
  <c r="I92" i="13"/>
  <c r="K96" i="13"/>
  <c r="J96" i="13"/>
  <c r="I96" i="13"/>
  <c r="H104" i="13"/>
  <c r="K100" i="13"/>
  <c r="J100" i="13"/>
  <c r="I100" i="13"/>
  <c r="K109" i="13"/>
  <c r="J109" i="13"/>
  <c r="I109" i="13"/>
  <c r="K113" i="13"/>
  <c r="J113" i="13"/>
  <c r="I113" i="13"/>
  <c r="K117" i="13"/>
  <c r="J117" i="13"/>
  <c r="I117" i="13"/>
  <c r="K122" i="13"/>
  <c r="J122" i="13"/>
  <c r="I122" i="13"/>
  <c r="K126" i="13"/>
  <c r="J126" i="13"/>
  <c r="I126" i="13"/>
  <c r="K130" i="13"/>
  <c r="J130" i="13"/>
  <c r="I130" i="13"/>
  <c r="K135" i="13"/>
  <c r="J135" i="13"/>
  <c r="I135" i="13"/>
  <c r="K139" i="13"/>
  <c r="J139" i="13"/>
  <c r="I139" i="13"/>
  <c r="K143" i="13"/>
  <c r="J143" i="13"/>
  <c r="I143" i="13"/>
  <c r="K148" i="13"/>
  <c r="J148" i="13"/>
  <c r="I148" i="13"/>
  <c r="K152" i="13"/>
  <c r="J152" i="13"/>
  <c r="I152" i="13"/>
  <c r="H160" i="13"/>
  <c r="K156" i="13"/>
  <c r="J156" i="13"/>
  <c r="I156" i="13"/>
  <c r="J32" i="14"/>
  <c r="I32" i="14"/>
  <c r="J42" i="14"/>
  <c r="I42" i="14"/>
  <c r="J61" i="14"/>
  <c r="I61" i="14"/>
  <c r="J71" i="14"/>
  <c r="I71" i="14"/>
  <c r="H79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X28" i="18"/>
  <c r="I89" i="18"/>
  <c r="U7" i="5"/>
  <c r="W7" i="5"/>
  <c r="S7" i="5"/>
  <c r="T7" i="5"/>
  <c r="V7" i="5"/>
  <c r="U9" i="5"/>
  <c r="T9" i="5"/>
  <c r="W9" i="5"/>
  <c r="V9" i="5"/>
  <c r="S9" i="5"/>
  <c r="U11" i="5"/>
  <c r="T11" i="5"/>
  <c r="W11" i="5"/>
  <c r="V11" i="5"/>
  <c r="S11" i="5"/>
  <c r="U13" i="5"/>
  <c r="T13" i="5"/>
  <c r="W13" i="5"/>
  <c r="S13" i="5"/>
  <c r="V13" i="5"/>
  <c r="U15" i="5"/>
  <c r="T15" i="5"/>
  <c r="W15" i="5"/>
  <c r="V15" i="5"/>
  <c r="S15" i="5"/>
  <c r="K14" i="6"/>
  <c r="J14" i="6"/>
  <c r="I14" i="6"/>
  <c r="S14" i="6"/>
  <c r="R14" i="6"/>
  <c r="Q14" i="6"/>
  <c r="J18" i="6"/>
  <c r="I18" i="6"/>
  <c r="K18" i="6"/>
  <c r="R26" i="6"/>
  <c r="Q26" i="6"/>
  <c r="S26" i="6"/>
  <c r="S34" i="6"/>
  <c r="R34" i="6"/>
  <c r="Q34" i="6"/>
  <c r="R44" i="6"/>
  <c r="Q44" i="6"/>
  <c r="S44" i="6"/>
  <c r="S52" i="6"/>
  <c r="R52" i="6"/>
  <c r="Q52" i="6"/>
  <c r="L12" i="12"/>
  <c r="K12" i="12"/>
  <c r="J12" i="12"/>
  <c r="I12" i="12"/>
  <c r="L31" i="12"/>
  <c r="K31" i="12"/>
  <c r="J31" i="12"/>
  <c r="I31" i="12"/>
  <c r="L40" i="12"/>
  <c r="K40" i="12"/>
  <c r="J40" i="12"/>
  <c r="I40" i="12"/>
  <c r="L49" i="12"/>
  <c r="K49" i="12"/>
  <c r="J49" i="12"/>
  <c r="I49" i="12"/>
  <c r="J16" i="14"/>
  <c r="I16" i="14"/>
  <c r="M44" i="15"/>
  <c r="L44" i="15"/>
  <c r="K44" i="15"/>
  <c r="J44" i="15"/>
  <c r="I44" i="15"/>
  <c r="M160" i="15"/>
  <c r="L160" i="15"/>
  <c r="K160" i="15"/>
  <c r="J160" i="15"/>
  <c r="I160" i="15"/>
  <c r="I31" i="18"/>
  <c r="J33" i="6"/>
  <c r="I33" i="6"/>
  <c r="K33" i="6"/>
  <c r="S33" i="6"/>
  <c r="R33" i="6"/>
  <c r="Q33" i="6"/>
  <c r="R41" i="6"/>
  <c r="Q41" i="6"/>
  <c r="S41" i="6"/>
  <c r="K43" i="6"/>
  <c r="J43" i="6"/>
  <c r="I43" i="6"/>
  <c r="J51" i="6"/>
  <c r="I51" i="6"/>
  <c r="K51" i="6"/>
  <c r="S51" i="6"/>
  <c r="R51" i="6"/>
  <c r="Q51" i="6"/>
  <c r="L20" i="12"/>
  <c r="K20" i="12"/>
  <c r="J20" i="12"/>
  <c r="I20" i="12"/>
  <c r="L29" i="12"/>
  <c r="K29" i="12"/>
  <c r="J29" i="12"/>
  <c r="I29" i="12"/>
  <c r="K158" i="13"/>
  <c r="I158" i="13"/>
  <c r="J158" i="13"/>
  <c r="J26" i="14"/>
  <c r="I26" i="14"/>
  <c r="J35" i="14"/>
  <c r="I35" i="14"/>
  <c r="J45" i="14"/>
  <c r="I45" i="14"/>
  <c r="J55" i="14"/>
  <c r="I55" i="14"/>
  <c r="J64" i="14"/>
  <c r="I64" i="14"/>
  <c r="J74" i="14"/>
  <c r="I74" i="14"/>
  <c r="J84" i="14"/>
  <c r="I84" i="14"/>
  <c r="J103" i="14"/>
  <c r="I103" i="14"/>
  <c r="J113" i="14"/>
  <c r="I113" i="14"/>
  <c r="H121" i="14"/>
  <c r="J123" i="14"/>
  <c r="I123" i="14"/>
  <c r="J132" i="14"/>
  <c r="I132" i="14"/>
  <c r="J142" i="14"/>
  <c r="I142" i="14"/>
  <c r="J152" i="14"/>
  <c r="I152" i="14"/>
  <c r="J161" i="14"/>
  <c r="I161" i="14"/>
  <c r="Y18" i="15"/>
  <c r="X18" i="15"/>
  <c r="W18" i="15"/>
  <c r="M141" i="15"/>
  <c r="L141" i="15"/>
  <c r="K141" i="15"/>
  <c r="J141" i="15"/>
  <c r="I141" i="15"/>
  <c r="R33" i="18"/>
  <c r="Q33" i="18"/>
  <c r="I11" i="5"/>
  <c r="L11" i="5"/>
  <c r="K11" i="5"/>
  <c r="J11" i="5"/>
  <c r="M11" i="5"/>
  <c r="I13" i="5"/>
  <c r="L13" i="5"/>
  <c r="K13" i="5"/>
  <c r="M13" i="5"/>
  <c r="J13" i="5"/>
  <c r="I15" i="5"/>
  <c r="L15" i="5"/>
  <c r="K15" i="5"/>
  <c r="M15" i="5"/>
  <c r="J15" i="5"/>
  <c r="L23" i="5"/>
  <c r="K23" i="5"/>
  <c r="I23" i="5"/>
  <c r="M23" i="5"/>
  <c r="J23" i="5"/>
  <c r="L29" i="5"/>
  <c r="K29" i="5"/>
  <c r="I29" i="5"/>
  <c r="M29" i="5"/>
  <c r="J29" i="5"/>
  <c r="L35" i="5"/>
  <c r="K35" i="5"/>
  <c r="I35" i="5"/>
  <c r="M35" i="5"/>
  <c r="J35" i="5"/>
  <c r="L41" i="5"/>
  <c r="K41" i="5"/>
  <c r="I41" i="5"/>
  <c r="M41" i="5"/>
  <c r="J41" i="5"/>
  <c r="L47" i="5"/>
  <c r="K47" i="5"/>
  <c r="I47" i="5"/>
  <c r="M47" i="5"/>
  <c r="J47" i="5"/>
  <c r="Q10" i="6"/>
  <c r="S10" i="6"/>
  <c r="R10" i="6"/>
  <c r="K12" i="6"/>
  <c r="J12" i="6"/>
  <c r="I12" i="6"/>
  <c r="S22" i="6"/>
  <c r="Q22" i="6"/>
  <c r="R22" i="6"/>
  <c r="J24" i="6"/>
  <c r="I24" i="6"/>
  <c r="K24" i="6"/>
  <c r="K32" i="6"/>
  <c r="I32" i="6"/>
  <c r="J32" i="6"/>
  <c r="R32" i="6"/>
  <c r="Q32" i="6"/>
  <c r="S32" i="6"/>
  <c r="S40" i="6"/>
  <c r="Q40" i="6"/>
  <c r="R40" i="6"/>
  <c r="J42" i="6"/>
  <c r="I42" i="6"/>
  <c r="K42" i="6"/>
  <c r="K50" i="6"/>
  <c r="I50" i="6"/>
  <c r="J50" i="6"/>
  <c r="R50" i="6"/>
  <c r="Q50" i="6"/>
  <c r="S50" i="6"/>
  <c r="H54" i="12"/>
  <c r="L7" i="12"/>
  <c r="K7" i="12"/>
  <c r="J7" i="12"/>
  <c r="I7" i="12"/>
  <c r="L14" i="12"/>
  <c r="K14" i="12"/>
  <c r="J14" i="12"/>
  <c r="I14" i="12"/>
  <c r="L37" i="12"/>
  <c r="K37" i="12"/>
  <c r="J37" i="12"/>
  <c r="I37" i="12"/>
  <c r="L46" i="12"/>
  <c r="K46" i="12"/>
  <c r="J46" i="12"/>
  <c r="I46" i="12"/>
  <c r="J12" i="14"/>
  <c r="I12" i="14"/>
  <c r="Y19" i="15"/>
  <c r="X19" i="15"/>
  <c r="W19" i="15"/>
  <c r="Y15" i="15"/>
  <c r="X15" i="15"/>
  <c r="W15" i="15"/>
  <c r="M122" i="15"/>
  <c r="L122" i="15"/>
  <c r="K122" i="15"/>
  <c r="J122" i="15"/>
  <c r="I122" i="15"/>
  <c r="R121" i="18"/>
  <c r="Q121" i="18"/>
  <c r="P120" i="18"/>
  <c r="R10" i="21"/>
  <c r="Q10" i="21"/>
  <c r="S9" i="6"/>
  <c r="R9" i="6"/>
  <c r="Q9" i="6"/>
  <c r="S21" i="6"/>
  <c r="R21" i="6"/>
  <c r="Q21" i="6"/>
  <c r="S29" i="6"/>
  <c r="R29" i="6"/>
  <c r="Q29" i="6"/>
  <c r="S39" i="6"/>
  <c r="R39" i="6"/>
  <c r="Q39" i="6"/>
  <c r="S47" i="6"/>
  <c r="R47" i="6"/>
  <c r="Q47" i="6"/>
  <c r="L23" i="12"/>
  <c r="K23" i="12"/>
  <c r="J23" i="12"/>
  <c r="I23" i="12"/>
  <c r="J29" i="14"/>
  <c r="I29" i="14"/>
  <c r="H37" i="14"/>
  <c r="J39" i="14"/>
  <c r="I39" i="14"/>
  <c r="J48" i="14"/>
  <c r="I48" i="14"/>
  <c r="J58" i="14"/>
  <c r="I58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J155" i="14"/>
  <c r="I155" i="14"/>
  <c r="H163" i="14"/>
  <c r="Y12" i="15"/>
  <c r="X12" i="15"/>
  <c r="W12" i="15"/>
  <c r="M32" i="15"/>
  <c r="L32" i="15"/>
  <c r="K32" i="15"/>
  <c r="J32" i="15"/>
  <c r="I32" i="15"/>
  <c r="M102" i="15"/>
  <c r="L102" i="15"/>
  <c r="K102" i="15"/>
  <c r="J102" i="15"/>
  <c r="I102" i="15"/>
  <c r="J20" i="14"/>
  <c r="I20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H65" i="14"/>
  <c r="J57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H149" i="14"/>
  <c r="J141" i="14"/>
  <c r="I141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L9" i="15"/>
  <c r="K9" i="15"/>
  <c r="J9" i="15"/>
  <c r="M9" i="15"/>
  <c r="I9" i="15"/>
  <c r="L12" i="15"/>
  <c r="K12" i="15"/>
  <c r="J12" i="15"/>
  <c r="M12" i="15"/>
  <c r="I12" i="15"/>
  <c r="L15" i="15"/>
  <c r="K15" i="15"/>
  <c r="J15" i="15"/>
  <c r="M15" i="15"/>
  <c r="I15" i="15"/>
  <c r="L18" i="15"/>
  <c r="K18" i="15"/>
  <c r="J18" i="15"/>
  <c r="M18" i="15"/>
  <c r="I18" i="15"/>
  <c r="L31" i="15"/>
  <c r="K31" i="15"/>
  <c r="J31" i="15"/>
  <c r="M31" i="15"/>
  <c r="I31" i="15"/>
  <c r="H77" i="15"/>
  <c r="L69" i="15"/>
  <c r="K69" i="15"/>
  <c r="J69" i="15"/>
  <c r="I69" i="15"/>
  <c r="M69" i="15"/>
  <c r="L88" i="15"/>
  <c r="K88" i="15"/>
  <c r="J88" i="15"/>
  <c r="I88" i="15"/>
  <c r="M88" i="15"/>
  <c r="L108" i="15"/>
  <c r="K108" i="15"/>
  <c r="J108" i="15"/>
  <c r="I108" i="15"/>
  <c r="M108" i="15"/>
  <c r="L127" i="15"/>
  <c r="K127" i="15"/>
  <c r="J127" i="15"/>
  <c r="I127" i="15"/>
  <c r="M127" i="15"/>
  <c r="L146" i="15"/>
  <c r="K146" i="15"/>
  <c r="J146" i="15"/>
  <c r="I146" i="15"/>
  <c r="M146" i="15"/>
  <c r="I52" i="18"/>
  <c r="P62" i="18"/>
  <c r="R54" i="18"/>
  <c r="Q54" i="18"/>
  <c r="X107" i="18"/>
  <c r="W106" i="18"/>
  <c r="I137" i="18"/>
  <c r="Y28" i="19"/>
  <c r="X28" i="19"/>
  <c r="Y57" i="19"/>
  <c r="X57" i="19"/>
  <c r="I116" i="19"/>
  <c r="H116" i="19"/>
  <c r="K30" i="15"/>
  <c r="J30" i="15"/>
  <c r="I30" i="15"/>
  <c r="M30" i="15"/>
  <c r="L30" i="15"/>
  <c r="M57" i="15"/>
  <c r="L57" i="15"/>
  <c r="K57" i="15"/>
  <c r="J57" i="15"/>
  <c r="I57" i="15"/>
  <c r="M76" i="15"/>
  <c r="L76" i="15"/>
  <c r="K76" i="15"/>
  <c r="J76" i="15"/>
  <c r="I76" i="15"/>
  <c r="M96" i="15"/>
  <c r="L96" i="15"/>
  <c r="K96" i="15"/>
  <c r="J96" i="15"/>
  <c r="I96" i="15"/>
  <c r="M115" i="15"/>
  <c r="L115" i="15"/>
  <c r="K115" i="15"/>
  <c r="J115" i="15"/>
  <c r="I115" i="15"/>
  <c r="M135" i="15"/>
  <c r="L135" i="15"/>
  <c r="K135" i="15"/>
  <c r="J135" i="15"/>
  <c r="I135" i="15"/>
  <c r="M154" i="15"/>
  <c r="L154" i="15"/>
  <c r="K154" i="15"/>
  <c r="J154" i="15"/>
  <c r="I154" i="15"/>
  <c r="U20" i="16"/>
  <c r="V20" i="16"/>
  <c r="X9" i="18"/>
  <c r="W8" i="18"/>
  <c r="Y10" i="18" s="1"/>
  <c r="H20" i="18"/>
  <c r="I12" i="18"/>
  <c r="Q14" i="18"/>
  <c r="Y67" i="18"/>
  <c r="X67" i="18"/>
  <c r="I70" i="18"/>
  <c r="Q72" i="18"/>
  <c r="Y115" i="18"/>
  <c r="X115" i="18"/>
  <c r="L25" i="22"/>
  <c r="K25" i="22"/>
  <c r="J25" i="22"/>
  <c r="M26" i="15"/>
  <c r="L26" i="15"/>
  <c r="K26" i="15"/>
  <c r="J26" i="15"/>
  <c r="I26" i="15"/>
  <c r="M39" i="15"/>
  <c r="L39" i="15"/>
  <c r="K39" i="15"/>
  <c r="J39" i="15"/>
  <c r="I39" i="15"/>
  <c r="L43" i="15"/>
  <c r="K43" i="15"/>
  <c r="J43" i="15"/>
  <c r="I43" i="15"/>
  <c r="M43" i="15"/>
  <c r="L62" i="15"/>
  <c r="K62" i="15"/>
  <c r="J62" i="15"/>
  <c r="I62" i="15"/>
  <c r="M62" i="15"/>
  <c r="L82" i="15"/>
  <c r="K82" i="15"/>
  <c r="J82" i="15"/>
  <c r="I82" i="15"/>
  <c r="M82" i="15"/>
  <c r="L101" i="15"/>
  <c r="K101" i="15"/>
  <c r="J101" i="15"/>
  <c r="I101" i="15"/>
  <c r="M101" i="15"/>
  <c r="L121" i="15"/>
  <c r="K121" i="15"/>
  <c r="J121" i="15"/>
  <c r="I121" i="15"/>
  <c r="M121" i="15"/>
  <c r="L140" i="15"/>
  <c r="K140" i="15"/>
  <c r="J140" i="15"/>
  <c r="I140" i="15"/>
  <c r="M140" i="15"/>
  <c r="L159" i="15"/>
  <c r="K159" i="15"/>
  <c r="J159" i="15"/>
  <c r="I159" i="15"/>
  <c r="M159" i="15"/>
  <c r="X29" i="18"/>
  <c r="I32" i="18"/>
  <c r="Y87" i="18"/>
  <c r="X87" i="18"/>
  <c r="Q93" i="18"/>
  <c r="P92" i="18"/>
  <c r="Q139" i="18"/>
  <c r="Y38" i="19"/>
  <c r="W37" i="19"/>
  <c r="X38" i="19"/>
  <c r="Y67" i="19"/>
  <c r="X67" i="19"/>
  <c r="I145" i="19"/>
  <c r="H145" i="19"/>
  <c r="W8" i="13"/>
  <c r="U8" i="13"/>
  <c r="V8" i="13"/>
  <c r="W10" i="13"/>
  <c r="U10" i="13"/>
  <c r="V10" i="13"/>
  <c r="W12" i="13"/>
  <c r="U12" i="13"/>
  <c r="T20" i="13"/>
  <c r="V12" i="13"/>
  <c r="W14" i="13"/>
  <c r="U14" i="13"/>
  <c r="V14" i="13"/>
  <c r="W16" i="13"/>
  <c r="U16" i="13"/>
  <c r="V16" i="13"/>
  <c r="W18" i="13"/>
  <c r="U18" i="13"/>
  <c r="V18" i="13"/>
  <c r="K25" i="13"/>
  <c r="I25" i="13"/>
  <c r="J25" i="13"/>
  <c r="K29" i="13"/>
  <c r="I29" i="13"/>
  <c r="J29" i="13"/>
  <c r="K33" i="13"/>
  <c r="I33" i="13"/>
  <c r="J33" i="13"/>
  <c r="K38" i="13"/>
  <c r="I38" i="13"/>
  <c r="J38" i="13"/>
  <c r="K42" i="13"/>
  <c r="I42" i="13"/>
  <c r="J42" i="13"/>
  <c r="K46" i="13"/>
  <c r="I46" i="13"/>
  <c r="J46" i="13"/>
  <c r="K51" i="13"/>
  <c r="I51" i="13"/>
  <c r="J51" i="13"/>
  <c r="K55" i="13"/>
  <c r="I55" i="13"/>
  <c r="J55" i="13"/>
  <c r="K59" i="13"/>
  <c r="I59" i="13"/>
  <c r="J59" i="13"/>
  <c r="K64" i="13"/>
  <c r="I64" i="13"/>
  <c r="J64" i="13"/>
  <c r="I14" i="14"/>
  <c r="J14" i="14"/>
  <c r="I18" i="14"/>
  <c r="J18" i="14"/>
  <c r="I22" i="14"/>
  <c r="J22" i="14"/>
  <c r="L25" i="15"/>
  <c r="K25" i="15"/>
  <c r="J25" i="15"/>
  <c r="I25" i="15"/>
  <c r="M25" i="15"/>
  <c r="L38" i="15"/>
  <c r="K38" i="15"/>
  <c r="J38" i="15"/>
  <c r="I38" i="15"/>
  <c r="M38" i="15"/>
  <c r="M51" i="15"/>
  <c r="L51" i="15"/>
  <c r="K51" i="15"/>
  <c r="J51" i="15"/>
  <c r="I51" i="15"/>
  <c r="M70" i="15"/>
  <c r="L70" i="15"/>
  <c r="K70" i="15"/>
  <c r="J70" i="15"/>
  <c r="I70" i="15"/>
  <c r="M89" i="15"/>
  <c r="L89" i="15"/>
  <c r="K89" i="15"/>
  <c r="J89" i="15"/>
  <c r="I89" i="15"/>
  <c r="M109" i="15"/>
  <c r="L109" i="15"/>
  <c r="K109" i="15"/>
  <c r="J109" i="15"/>
  <c r="I109" i="15"/>
  <c r="M128" i="15"/>
  <c r="L128" i="15"/>
  <c r="K128" i="15"/>
  <c r="J128" i="15"/>
  <c r="I128" i="15"/>
  <c r="X47" i="18"/>
  <c r="I51" i="18"/>
  <c r="H50" i="18"/>
  <c r="Q53" i="18"/>
  <c r="I156" i="15"/>
  <c r="M156" i="15"/>
  <c r="L156" i="15"/>
  <c r="K156" i="15"/>
  <c r="J156" i="15"/>
  <c r="K24" i="15"/>
  <c r="J24" i="15"/>
  <c r="I24" i="15"/>
  <c r="M24" i="15"/>
  <c r="L24" i="15"/>
  <c r="K37" i="15"/>
  <c r="J37" i="15"/>
  <c r="I37" i="15"/>
  <c r="M37" i="15"/>
  <c r="L37" i="15"/>
  <c r="L56" i="15"/>
  <c r="K56" i="15"/>
  <c r="J56" i="15"/>
  <c r="I56" i="15"/>
  <c r="M56" i="15"/>
  <c r="L75" i="15"/>
  <c r="K75" i="15"/>
  <c r="J75" i="15"/>
  <c r="I75" i="15"/>
  <c r="M75" i="15"/>
  <c r="L95" i="15"/>
  <c r="K95" i="15"/>
  <c r="J95" i="15"/>
  <c r="I95" i="15"/>
  <c r="M95" i="15"/>
  <c r="L114" i="15"/>
  <c r="K114" i="15"/>
  <c r="J114" i="15"/>
  <c r="I114" i="15"/>
  <c r="M114" i="15"/>
  <c r="H161" i="15"/>
  <c r="L153" i="15"/>
  <c r="K153" i="15"/>
  <c r="J153" i="15"/>
  <c r="I153" i="15"/>
  <c r="M153" i="15"/>
  <c r="V10" i="17"/>
  <c r="U10" i="17"/>
  <c r="T9" i="17"/>
  <c r="W11" i="17" s="1"/>
  <c r="V11" i="17"/>
  <c r="U11" i="17"/>
  <c r="V12" i="17"/>
  <c r="U12" i="17"/>
  <c r="V13" i="17"/>
  <c r="U13" i="17"/>
  <c r="T21" i="17"/>
  <c r="V14" i="17"/>
  <c r="U14" i="17"/>
  <c r="V15" i="17"/>
  <c r="U15" i="17"/>
  <c r="V16" i="17"/>
  <c r="U16" i="17"/>
  <c r="V17" i="17"/>
  <c r="U17" i="17"/>
  <c r="V18" i="17"/>
  <c r="U18" i="17"/>
  <c r="V19" i="17"/>
  <c r="U19" i="17"/>
  <c r="V20" i="17"/>
  <c r="U20" i="17"/>
  <c r="H23" i="17"/>
  <c r="J24" i="17"/>
  <c r="I24" i="17"/>
  <c r="J26" i="17"/>
  <c r="I26" i="17"/>
  <c r="J28" i="17"/>
  <c r="I28" i="17"/>
  <c r="J30" i="17"/>
  <c r="I30" i="17"/>
  <c r="J32" i="17"/>
  <c r="I32" i="17"/>
  <c r="J34" i="17"/>
  <c r="I34" i="17"/>
  <c r="J39" i="17"/>
  <c r="I39" i="17"/>
  <c r="J41" i="17"/>
  <c r="I41" i="17"/>
  <c r="H49" i="17"/>
  <c r="J43" i="17"/>
  <c r="I43" i="17"/>
  <c r="J45" i="17"/>
  <c r="I45" i="17"/>
  <c r="J47" i="17"/>
  <c r="I47" i="17"/>
  <c r="H51" i="17"/>
  <c r="J52" i="17"/>
  <c r="I52" i="17"/>
  <c r="J54" i="17"/>
  <c r="I54" i="17"/>
  <c r="J56" i="17"/>
  <c r="I56" i="17"/>
  <c r="J58" i="17"/>
  <c r="I58" i="17"/>
  <c r="J60" i="17"/>
  <c r="I60" i="17"/>
  <c r="J62" i="17"/>
  <c r="I62" i="17"/>
  <c r="J67" i="17"/>
  <c r="I67" i="17"/>
  <c r="J69" i="17"/>
  <c r="I69" i="17"/>
  <c r="H77" i="17"/>
  <c r="J71" i="17"/>
  <c r="I71" i="17"/>
  <c r="J73" i="17"/>
  <c r="I73" i="17"/>
  <c r="J75" i="17"/>
  <c r="I75" i="17"/>
  <c r="H79" i="17"/>
  <c r="J80" i="17"/>
  <c r="I80" i="17"/>
  <c r="J82" i="17"/>
  <c r="I82" i="17"/>
  <c r="J84" i="17"/>
  <c r="I84" i="17"/>
  <c r="J86" i="17"/>
  <c r="I86" i="17"/>
  <c r="J88" i="17"/>
  <c r="I88" i="17"/>
  <c r="J90" i="17"/>
  <c r="I90" i="17"/>
  <c r="X10" i="18"/>
  <c r="I13" i="18"/>
  <c r="Q15" i="18"/>
  <c r="W76" i="18"/>
  <c r="X68" i="18"/>
  <c r="I71" i="18"/>
  <c r="R73" i="18"/>
  <c r="Q73" i="18"/>
  <c r="Y18" i="19"/>
  <c r="X18" i="19"/>
  <c r="Y47" i="19"/>
  <c r="X47" i="19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X127" i="18"/>
  <c r="Q27" i="18"/>
  <c r="X41" i="18"/>
  <c r="Q46" i="18"/>
  <c r="X60" i="18"/>
  <c r="Q66" i="18"/>
  <c r="X80" i="18"/>
  <c r="Q85" i="18"/>
  <c r="X99" i="18"/>
  <c r="X154" i="18"/>
  <c r="Q159" i="18"/>
  <c r="Y74" i="19"/>
  <c r="X74" i="19"/>
  <c r="Y12" i="19"/>
  <c r="X12" i="19"/>
  <c r="Y31" i="19"/>
  <c r="X31" i="19"/>
  <c r="Y41" i="19"/>
  <c r="W49" i="19"/>
  <c r="X41" i="19"/>
  <c r="Y60" i="19"/>
  <c r="X60" i="19"/>
  <c r="Y70" i="19"/>
  <c r="X70" i="19"/>
  <c r="I126" i="19"/>
  <c r="H126" i="19"/>
  <c r="I155" i="19"/>
  <c r="H155" i="19"/>
  <c r="I55" i="21"/>
  <c r="H55" i="21"/>
  <c r="I89" i="21"/>
  <c r="H89" i="21"/>
  <c r="I27" i="14"/>
  <c r="J27" i="14"/>
  <c r="I30" i="14"/>
  <c r="J30" i="14"/>
  <c r="I33" i="14"/>
  <c r="J33" i="14"/>
  <c r="I36" i="14"/>
  <c r="J36" i="14"/>
  <c r="I40" i="14"/>
  <c r="J40" i="14"/>
  <c r="I43" i="14"/>
  <c r="J43" i="14"/>
  <c r="H51" i="14"/>
  <c r="I46" i="14"/>
  <c r="J46" i="14"/>
  <c r="I49" i="14"/>
  <c r="J49" i="14"/>
  <c r="I53" i="14"/>
  <c r="J53" i="14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I85" i="14"/>
  <c r="J85" i="14"/>
  <c r="H93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I127" i="14"/>
  <c r="J127" i="14"/>
  <c r="H135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Q9" i="18"/>
  <c r="P8" i="18"/>
  <c r="R46" i="18" s="1"/>
  <c r="Y23" i="18"/>
  <c r="X23" i="18"/>
  <c r="W22" i="18"/>
  <c r="Q28" i="18"/>
  <c r="X42" i="18"/>
  <c r="Q47" i="18"/>
  <c r="X61" i="18"/>
  <c r="R67" i="18"/>
  <c r="Q67" i="18"/>
  <c r="X81" i="18"/>
  <c r="Q86" i="18"/>
  <c r="X100" i="18"/>
  <c r="X114" i="18"/>
  <c r="L141" i="22"/>
  <c r="K141" i="22"/>
  <c r="J141" i="22"/>
  <c r="Y15" i="18"/>
  <c r="X15" i="18"/>
  <c r="P48" i="18"/>
  <c r="Q40" i="18"/>
  <c r="W62" i="18"/>
  <c r="Y54" i="18"/>
  <c r="X54" i="18"/>
  <c r="Q59" i="18"/>
  <c r="X73" i="18"/>
  <c r="R79" i="18"/>
  <c r="Q79" i="18"/>
  <c r="P78" i="18"/>
  <c r="X93" i="18"/>
  <c r="W92" i="18"/>
  <c r="R98" i="18"/>
  <c r="Q98" i="18"/>
  <c r="X135" i="18"/>
  <c r="W134" i="18"/>
  <c r="R140" i="18"/>
  <c r="Q140" i="18"/>
  <c r="Y15" i="19"/>
  <c r="X15" i="19"/>
  <c r="Y25" i="19"/>
  <c r="X25" i="19"/>
  <c r="Y34" i="19"/>
  <c r="X34" i="19"/>
  <c r="Y44" i="19"/>
  <c r="X44" i="19"/>
  <c r="Y54" i="19"/>
  <c r="X54" i="19"/>
  <c r="Y73" i="19"/>
  <c r="X73" i="19"/>
  <c r="I136" i="19"/>
  <c r="H136" i="19"/>
  <c r="G135" i="19"/>
  <c r="M45" i="15"/>
  <c r="L45" i="15"/>
  <c r="K45" i="15"/>
  <c r="J45" i="15"/>
  <c r="I45" i="15"/>
  <c r="M52" i="15"/>
  <c r="L52" i="15"/>
  <c r="K52" i="15"/>
  <c r="J52" i="15"/>
  <c r="I52" i="15"/>
  <c r="M58" i="15"/>
  <c r="L58" i="15"/>
  <c r="K58" i="15"/>
  <c r="J58" i="15"/>
  <c r="I58" i="15"/>
  <c r="M65" i="15"/>
  <c r="L65" i="15"/>
  <c r="K65" i="15"/>
  <c r="J65" i="15"/>
  <c r="I65" i="15"/>
  <c r="M71" i="15"/>
  <c r="L71" i="15"/>
  <c r="K71" i="15"/>
  <c r="J71" i="15"/>
  <c r="I71" i="15"/>
  <c r="M84" i="15"/>
  <c r="L84" i="15"/>
  <c r="K84" i="15"/>
  <c r="J84" i="15"/>
  <c r="I84" i="15"/>
  <c r="M90" i="15"/>
  <c r="L90" i="15"/>
  <c r="K90" i="15"/>
  <c r="J90" i="15"/>
  <c r="I90" i="15"/>
  <c r="M97" i="15"/>
  <c r="H105" i="15"/>
  <c r="L97" i="15"/>
  <c r="K97" i="15"/>
  <c r="J97" i="15"/>
  <c r="I97" i="15"/>
  <c r="M103" i="15"/>
  <c r="L103" i="15"/>
  <c r="K103" i="15"/>
  <c r="J103" i="15"/>
  <c r="I103" i="15"/>
  <c r="M110" i="15"/>
  <c r="L110" i="15"/>
  <c r="K110" i="15"/>
  <c r="J110" i="15"/>
  <c r="I110" i="15"/>
  <c r="M116" i="15"/>
  <c r="L116" i="15"/>
  <c r="K116" i="15"/>
  <c r="J116" i="15"/>
  <c r="I116" i="15"/>
  <c r="M123" i="15"/>
  <c r="L123" i="15"/>
  <c r="K123" i="15"/>
  <c r="J123" i="15"/>
  <c r="I123" i="15"/>
  <c r="M129" i="15"/>
  <c r="L129" i="15"/>
  <c r="K129" i="15"/>
  <c r="J129" i="15"/>
  <c r="I129" i="15"/>
  <c r="M136" i="15"/>
  <c r="L136" i="15"/>
  <c r="K136" i="15"/>
  <c r="J136" i="15"/>
  <c r="I136" i="15"/>
  <c r="M142" i="15"/>
  <c r="L142" i="15"/>
  <c r="K142" i="15"/>
  <c r="J142" i="15"/>
  <c r="I142" i="15"/>
  <c r="M149" i="15"/>
  <c r="L149" i="15"/>
  <c r="K149" i="15"/>
  <c r="J149" i="15"/>
  <c r="I149" i="15"/>
  <c r="M155" i="15"/>
  <c r="L155" i="15"/>
  <c r="K155" i="15"/>
  <c r="J155" i="15"/>
  <c r="I155" i="15"/>
  <c r="X16" i="18"/>
  <c r="I19" i="18"/>
  <c r="I39" i="18"/>
  <c r="Q41" i="18"/>
  <c r="X55" i="18"/>
  <c r="I58" i="18"/>
  <c r="Q60" i="18"/>
  <c r="X74" i="18"/>
  <c r="R80" i="18"/>
  <c r="Q80" i="18"/>
  <c r="X94" i="18"/>
  <c r="I97" i="18"/>
  <c r="R99" i="18"/>
  <c r="Q99" i="18"/>
  <c r="X153" i="18"/>
  <c r="I156" i="18"/>
  <c r="R158" i="18"/>
  <c r="Q158" i="18"/>
  <c r="I41" i="21"/>
  <c r="H41" i="21"/>
  <c r="L83" i="22"/>
  <c r="I91" i="22"/>
  <c r="K83" i="22"/>
  <c r="J83" i="22"/>
  <c r="G162" i="21"/>
  <c r="I154" i="21"/>
  <c r="H154" i="21"/>
  <c r="R21" i="21"/>
  <c r="Q21" i="21"/>
  <c r="R19" i="21"/>
  <c r="Q19" i="21"/>
  <c r="L122" i="22"/>
  <c r="K122" i="22"/>
  <c r="J122" i="22"/>
  <c r="Y10" i="19"/>
  <c r="X10" i="19"/>
  <c r="W9" i="19"/>
  <c r="Y13" i="19"/>
  <c r="X13" i="19"/>
  <c r="W21" i="19"/>
  <c r="Y16" i="19"/>
  <c r="X16" i="19"/>
  <c r="Y19" i="19"/>
  <c r="X19" i="19"/>
  <c r="Y26" i="19"/>
  <c r="X26" i="19"/>
  <c r="Y29" i="19"/>
  <c r="X29" i="19"/>
  <c r="Y32" i="19"/>
  <c r="X32" i="19"/>
  <c r="I110" i="19"/>
  <c r="H110" i="19"/>
  <c r="I129" i="19"/>
  <c r="H129" i="19"/>
  <c r="I139" i="19"/>
  <c r="H139" i="19"/>
  <c r="G147" i="19"/>
  <c r="I158" i="19"/>
  <c r="H158" i="19"/>
  <c r="I13" i="21"/>
  <c r="H13" i="21"/>
  <c r="I110" i="21"/>
  <c r="H110" i="21"/>
  <c r="I160" i="19"/>
  <c r="H160" i="19"/>
  <c r="I35" i="21"/>
  <c r="H35" i="21"/>
  <c r="I85" i="21"/>
  <c r="H85" i="21"/>
  <c r="X15" i="22"/>
  <c r="W15" i="22"/>
  <c r="V15" i="22"/>
  <c r="L44" i="22"/>
  <c r="K44" i="22"/>
  <c r="J44" i="22"/>
  <c r="L102" i="22"/>
  <c r="K102" i="22"/>
  <c r="J102" i="22"/>
  <c r="L160" i="22"/>
  <c r="K160" i="22"/>
  <c r="J160" i="22"/>
  <c r="I103" i="19"/>
  <c r="H103" i="19"/>
  <c r="I113" i="19"/>
  <c r="H113" i="19"/>
  <c r="I123" i="19"/>
  <c r="H123" i="19"/>
  <c r="I132" i="19"/>
  <c r="H132" i="19"/>
  <c r="I142" i="19"/>
  <c r="H142" i="19"/>
  <c r="I152" i="19"/>
  <c r="H152" i="19"/>
  <c r="I114" i="21"/>
  <c r="H114" i="21"/>
  <c r="I155" i="21"/>
  <c r="H155" i="21"/>
  <c r="I16" i="21"/>
  <c r="H16" i="21"/>
  <c r="G36" i="21"/>
  <c r="I28" i="21"/>
  <c r="H28" i="21"/>
  <c r="I47" i="21"/>
  <c r="H47" i="21"/>
  <c r="I90" i="21"/>
  <c r="H90" i="21"/>
  <c r="I95" i="21"/>
  <c r="H95" i="21"/>
  <c r="L18" i="22"/>
  <c r="K18" i="22"/>
  <c r="J18" i="22"/>
  <c r="L38" i="22"/>
  <c r="K38" i="22"/>
  <c r="J38" i="22"/>
  <c r="L57" i="22"/>
  <c r="K57" i="22"/>
  <c r="J57" i="22"/>
  <c r="L76" i="22"/>
  <c r="K76" i="22"/>
  <c r="J76" i="22"/>
  <c r="L96" i="22"/>
  <c r="K96" i="22"/>
  <c r="J96" i="22"/>
  <c r="L115" i="22"/>
  <c r="K115" i="22"/>
  <c r="J115" i="22"/>
  <c r="L135" i="22"/>
  <c r="K135" i="22"/>
  <c r="J135" i="22"/>
  <c r="L154" i="22"/>
  <c r="K154" i="22"/>
  <c r="J154" i="22"/>
  <c r="G50" i="21"/>
  <c r="I42" i="21"/>
  <c r="H42" i="21"/>
  <c r="I66" i="21"/>
  <c r="H66" i="21"/>
  <c r="G78" i="21"/>
  <c r="I70" i="21"/>
  <c r="H70" i="21"/>
  <c r="I124" i="21"/>
  <c r="H124" i="21"/>
  <c r="I128" i="21"/>
  <c r="H128" i="21"/>
  <c r="I146" i="21"/>
  <c r="H146" i="21"/>
  <c r="X10" i="22"/>
  <c r="W10" i="22"/>
  <c r="V10" i="22"/>
  <c r="I10" i="21"/>
  <c r="H10" i="21"/>
  <c r="I19" i="21"/>
  <c r="H19" i="21"/>
  <c r="I34" i="21"/>
  <c r="H34" i="21"/>
  <c r="I54" i="21"/>
  <c r="H54" i="21"/>
  <c r="I71" i="21"/>
  <c r="H71" i="21"/>
  <c r="I75" i="21"/>
  <c r="H75" i="21"/>
  <c r="I129" i="21"/>
  <c r="H129" i="21"/>
  <c r="I133" i="21"/>
  <c r="H133" i="21"/>
  <c r="I142" i="21"/>
  <c r="H142" i="21"/>
  <c r="L31" i="22"/>
  <c r="K31" i="22"/>
  <c r="J31" i="22"/>
  <c r="L51" i="22"/>
  <c r="K51" i="22"/>
  <c r="J51" i="22"/>
  <c r="L70" i="22"/>
  <c r="K70" i="22"/>
  <c r="J70" i="22"/>
  <c r="L89" i="22"/>
  <c r="K89" i="22"/>
  <c r="J89" i="22"/>
  <c r="L109" i="22"/>
  <c r="K109" i="22"/>
  <c r="J109" i="22"/>
  <c r="L128" i="22"/>
  <c r="K128" i="22"/>
  <c r="J128" i="22"/>
  <c r="R16" i="21"/>
  <c r="Q16" i="21"/>
  <c r="I29" i="21"/>
  <c r="H29" i="21"/>
  <c r="I48" i="21"/>
  <c r="H48" i="21"/>
  <c r="I104" i="21"/>
  <c r="H104" i="21"/>
  <c r="I109" i="21"/>
  <c r="H109" i="21"/>
  <c r="I159" i="21"/>
  <c r="H159" i="21"/>
  <c r="L17" i="22"/>
  <c r="K17" i="22"/>
  <c r="J17" i="22"/>
  <c r="L13" i="22"/>
  <c r="I21" i="22"/>
  <c r="K13" i="22"/>
  <c r="J13" i="22"/>
  <c r="X14" i="22"/>
  <c r="W14" i="22"/>
  <c r="V14" i="22"/>
  <c r="X19" i="22"/>
  <c r="W19" i="22"/>
  <c r="V19" i="22"/>
  <c r="X9" i="22"/>
  <c r="W9" i="22"/>
  <c r="V9" i="22"/>
  <c r="X16" i="22"/>
  <c r="W16" i="22"/>
  <c r="V16" i="22"/>
  <c r="K42" i="26"/>
  <c r="J42" i="26"/>
  <c r="I42" i="26"/>
  <c r="X20" i="22"/>
  <c r="W20" i="22"/>
  <c r="V20" i="22"/>
  <c r="J10" i="27"/>
  <c r="I10" i="27"/>
  <c r="K10" i="27"/>
  <c r="M94" i="28"/>
  <c r="L94" i="28"/>
  <c r="J94" i="28"/>
  <c r="I94" i="28"/>
  <c r="K94" i="28"/>
  <c r="K36" i="26"/>
  <c r="J36" i="26"/>
  <c r="I36" i="26"/>
  <c r="M74" i="28"/>
  <c r="L74" i="28"/>
  <c r="J74" i="28"/>
  <c r="I74" i="28"/>
  <c r="K74" i="28"/>
  <c r="K8" i="26"/>
  <c r="J8" i="26"/>
  <c r="I8" i="26"/>
  <c r="K10" i="26"/>
  <c r="J10" i="26"/>
  <c r="I10" i="26"/>
  <c r="K12" i="26"/>
  <c r="J12" i="26"/>
  <c r="I12" i="26"/>
  <c r="H20" i="26"/>
  <c r="K14" i="26"/>
  <c r="J14" i="26"/>
  <c r="I14" i="26"/>
  <c r="K16" i="26"/>
  <c r="J16" i="26"/>
  <c r="I16" i="26"/>
  <c r="K18" i="26"/>
  <c r="J18" i="26"/>
  <c r="I18" i="26"/>
  <c r="K23" i="26"/>
  <c r="J23" i="26"/>
  <c r="I23" i="26"/>
  <c r="K25" i="26"/>
  <c r="J25" i="26"/>
  <c r="I25" i="26"/>
  <c r="K27" i="26"/>
  <c r="J27" i="26"/>
  <c r="I27" i="26"/>
  <c r="K29" i="26"/>
  <c r="J29" i="26"/>
  <c r="I29" i="26"/>
  <c r="K31" i="26"/>
  <c r="J31" i="26"/>
  <c r="I31" i="26"/>
  <c r="J16" i="27"/>
  <c r="I16" i="27"/>
  <c r="K16" i="27"/>
  <c r="K140" i="28"/>
  <c r="J140" i="28"/>
  <c r="L140" i="28"/>
  <c r="M140" i="28"/>
  <c r="I140" i="28"/>
  <c r="M36" i="28"/>
  <c r="L36" i="28"/>
  <c r="J36" i="28"/>
  <c r="I36" i="28"/>
  <c r="K36" i="28"/>
  <c r="H104" i="27"/>
  <c r="J96" i="27"/>
  <c r="K96" i="27"/>
  <c r="I96" i="27"/>
  <c r="J12" i="27"/>
  <c r="I12" i="27"/>
  <c r="K12" i="27"/>
  <c r="H20" i="27"/>
  <c r="J18" i="27"/>
  <c r="I18" i="27"/>
  <c r="K18" i="27"/>
  <c r="J8" i="27"/>
  <c r="I8" i="27"/>
  <c r="K8" i="27"/>
  <c r="J14" i="27"/>
  <c r="I14" i="27"/>
  <c r="K14" i="27"/>
  <c r="J26" i="28"/>
  <c r="I26" i="28"/>
  <c r="M26" i="28"/>
  <c r="H34" i="28"/>
  <c r="L26" i="28"/>
  <c r="K26" i="28"/>
  <c r="J23" i="27"/>
  <c r="I23" i="27"/>
  <c r="K23" i="27"/>
  <c r="J25" i="27"/>
  <c r="I25" i="27"/>
  <c r="K25" i="27"/>
  <c r="J27" i="27"/>
  <c r="I27" i="27"/>
  <c r="K27" i="27"/>
  <c r="J29" i="27"/>
  <c r="I29" i="27"/>
  <c r="K29" i="27"/>
  <c r="J31" i="27"/>
  <c r="I31" i="27"/>
  <c r="K31" i="27"/>
  <c r="J33" i="27"/>
  <c r="I33" i="27"/>
  <c r="K33" i="27"/>
  <c r="J36" i="27"/>
  <c r="I36" i="27"/>
  <c r="K36" i="27"/>
  <c r="J38" i="27"/>
  <c r="I38" i="27"/>
  <c r="K38" i="27"/>
  <c r="J40" i="27"/>
  <c r="I40" i="27"/>
  <c r="K40" i="27"/>
  <c r="H48" i="27"/>
  <c r="J42" i="27"/>
  <c r="I42" i="27"/>
  <c r="K42" i="27"/>
  <c r="J44" i="27"/>
  <c r="I44" i="27"/>
  <c r="K44" i="27"/>
  <c r="J46" i="27"/>
  <c r="I46" i="27"/>
  <c r="K46" i="27"/>
  <c r="J51" i="27"/>
  <c r="I51" i="27"/>
  <c r="K51" i="27"/>
  <c r="J53" i="27"/>
  <c r="I53" i="27"/>
  <c r="K53" i="27"/>
  <c r="J55" i="27"/>
  <c r="I55" i="27"/>
  <c r="K55" i="27"/>
  <c r="J57" i="27"/>
  <c r="I57" i="27"/>
  <c r="K57" i="27"/>
  <c r="J59" i="27"/>
  <c r="I59" i="27"/>
  <c r="K59" i="27"/>
  <c r="J61" i="27"/>
  <c r="I61" i="27"/>
  <c r="K61" i="27"/>
  <c r="M16" i="28"/>
  <c r="L16" i="28"/>
  <c r="J16" i="28"/>
  <c r="I16" i="28"/>
  <c r="K16" i="28"/>
  <c r="J75" i="33"/>
  <c r="I87" i="33"/>
  <c r="AL31" i="35"/>
  <c r="AK31" i="35"/>
  <c r="AL36" i="35"/>
  <c r="AK36" i="35"/>
  <c r="F102" i="30"/>
  <c r="L102" i="30"/>
  <c r="F103" i="30"/>
  <c r="L103" i="30"/>
  <c r="F104" i="30"/>
  <c r="L104" i="30"/>
  <c r="F105" i="30"/>
  <c r="L105" i="30"/>
  <c r="F106" i="30"/>
  <c r="L106" i="30"/>
  <c r="H107" i="30"/>
  <c r="J108" i="30"/>
  <c r="F109" i="30"/>
  <c r="L109" i="30"/>
  <c r="H141" i="30"/>
  <c r="F142" i="30"/>
  <c r="N142" i="30"/>
  <c r="L143" i="30"/>
  <c r="H144" i="30"/>
  <c r="F145" i="30"/>
  <c r="N145" i="30"/>
  <c r="L146" i="30"/>
  <c r="H147" i="30"/>
  <c r="F148" i="30"/>
  <c r="N148" i="30"/>
  <c r="L149" i="30"/>
  <c r="H150" i="30"/>
  <c r="H151" i="30"/>
  <c r="F152" i="30"/>
  <c r="F153" i="30"/>
  <c r="H164" i="30"/>
  <c r="N165" i="30"/>
  <c r="H167" i="30"/>
  <c r="N168" i="30"/>
  <c r="H170" i="30"/>
  <c r="N171" i="30"/>
  <c r="J173" i="30"/>
  <c r="H175" i="30"/>
  <c r="H207" i="30"/>
  <c r="F208" i="30"/>
  <c r="N208" i="30"/>
  <c r="L209" i="30"/>
  <c r="H210" i="30"/>
  <c r="F211" i="30"/>
  <c r="N211" i="30"/>
  <c r="L212" i="30"/>
  <c r="H213" i="30"/>
  <c r="F214" i="30"/>
  <c r="N214" i="30"/>
  <c r="L215" i="30"/>
  <c r="H216" i="30"/>
  <c r="H217" i="30"/>
  <c r="F218" i="30"/>
  <c r="F219" i="30"/>
  <c r="H230" i="30"/>
  <c r="N231" i="30"/>
  <c r="H233" i="30"/>
  <c r="N234" i="30"/>
  <c r="H236" i="30"/>
  <c r="N237" i="30"/>
  <c r="J239" i="30"/>
  <c r="H241" i="30"/>
  <c r="H273" i="30"/>
  <c r="H274" i="30"/>
  <c r="H275" i="30"/>
  <c r="H276" i="30"/>
  <c r="H277" i="30"/>
  <c r="H278" i="30"/>
  <c r="H279" i="30"/>
  <c r="H280" i="30"/>
  <c r="H281" i="30"/>
  <c r="H282" i="30"/>
  <c r="J283" i="30"/>
  <c r="L284" i="30"/>
  <c r="J105" i="31"/>
  <c r="J53" i="31"/>
  <c r="J56" i="31"/>
  <c r="J59" i="31"/>
  <c r="J62" i="31"/>
  <c r="J61" i="33"/>
  <c r="J9" i="33"/>
  <c r="F13" i="33"/>
  <c r="F19" i="33"/>
  <c r="F32" i="33"/>
  <c r="J34" i="33"/>
  <c r="F55" i="33"/>
  <c r="J98" i="33"/>
  <c r="W36" i="35"/>
  <c r="V36" i="35"/>
  <c r="J9" i="31"/>
  <c r="J10" i="31"/>
  <c r="J11" i="31"/>
  <c r="J12" i="31"/>
  <c r="J13" i="31"/>
  <c r="J14" i="31"/>
  <c r="J15" i="31"/>
  <c r="J16" i="31"/>
  <c r="J17" i="31"/>
  <c r="J18" i="31"/>
  <c r="F19" i="31"/>
  <c r="L19" i="31"/>
  <c r="H20" i="31"/>
  <c r="J21" i="31"/>
  <c r="F10" i="33"/>
  <c r="F11" i="33"/>
  <c r="F20" i="33"/>
  <c r="F273" i="30"/>
  <c r="L273" i="30"/>
  <c r="F274" i="30"/>
  <c r="L274" i="30"/>
  <c r="F275" i="30"/>
  <c r="L275" i="30"/>
  <c r="F276" i="30"/>
  <c r="L276" i="30"/>
  <c r="F277" i="30"/>
  <c r="L277" i="30"/>
  <c r="F278" i="30"/>
  <c r="L278" i="30"/>
  <c r="F279" i="30"/>
  <c r="L279" i="30"/>
  <c r="F280" i="30"/>
  <c r="L280" i="30"/>
  <c r="F281" i="30"/>
  <c r="L281" i="30"/>
  <c r="F282" i="30"/>
  <c r="L282" i="30"/>
  <c r="H283" i="30"/>
  <c r="J284" i="30"/>
  <c r="F285" i="30"/>
  <c r="L285" i="30"/>
  <c r="J31" i="31"/>
  <c r="J32" i="31"/>
  <c r="J33" i="31"/>
  <c r="J34" i="31"/>
  <c r="J35" i="31"/>
  <c r="J36" i="31"/>
  <c r="J55" i="31"/>
  <c r="J58" i="31"/>
  <c r="J61" i="31"/>
  <c r="N14" i="33"/>
  <c r="N15" i="33"/>
  <c r="F33" i="33"/>
  <c r="N97" i="33"/>
  <c r="J37" i="36"/>
  <c r="I37" i="36"/>
  <c r="H9" i="31"/>
  <c r="N9" i="31"/>
  <c r="H10" i="31"/>
  <c r="N10" i="31"/>
  <c r="H11" i="31"/>
  <c r="N11" i="31"/>
  <c r="H12" i="31"/>
  <c r="N12" i="31"/>
  <c r="H13" i="31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F16" i="33"/>
  <c r="F17" i="33"/>
  <c r="F36" i="33"/>
  <c r="F38" i="33"/>
  <c r="F39" i="33"/>
  <c r="F77" i="33"/>
  <c r="F101" i="33"/>
  <c r="J47" i="36"/>
  <c r="I47" i="36"/>
  <c r="F9" i="33"/>
  <c r="F12" i="33"/>
  <c r="F15" i="33"/>
  <c r="F61" i="33"/>
  <c r="E87" i="33"/>
  <c r="F75" i="33"/>
  <c r="F97" i="33"/>
  <c r="E109" i="33"/>
  <c r="F109" i="33" s="1"/>
  <c r="F99" i="33"/>
  <c r="AL33" i="35"/>
  <c r="AK33" i="35"/>
  <c r="I32" i="35"/>
  <c r="H32" i="35"/>
  <c r="I38" i="35"/>
  <c r="H38" i="35"/>
  <c r="F18" i="33"/>
  <c r="I30" i="35"/>
  <c r="H30" i="35"/>
  <c r="W40" i="35"/>
  <c r="V40" i="35"/>
  <c r="J23" i="36"/>
  <c r="I23" i="36"/>
  <c r="Q30" i="37"/>
  <c r="P30" i="37"/>
  <c r="Q26" i="37"/>
  <c r="P26" i="37"/>
  <c r="I40" i="35"/>
  <c r="H40" i="35"/>
  <c r="J25" i="36"/>
  <c r="I25" i="36"/>
  <c r="I37" i="35"/>
  <c r="H37" i="35"/>
  <c r="W38" i="35"/>
  <c r="V38" i="35"/>
  <c r="Q13" i="36"/>
  <c r="P13" i="36"/>
  <c r="J49" i="36"/>
  <c r="I49" i="36"/>
  <c r="I34" i="35"/>
  <c r="H34" i="35"/>
  <c r="Q9" i="36"/>
  <c r="P9" i="36"/>
  <c r="J35" i="36"/>
  <c r="I35" i="36"/>
  <c r="J21" i="36"/>
  <c r="I21" i="36"/>
  <c r="J33" i="36"/>
  <c r="I33" i="36"/>
  <c r="J45" i="36"/>
  <c r="I45" i="36"/>
  <c r="Q7" i="36"/>
  <c r="P7" i="36"/>
  <c r="J19" i="36"/>
  <c r="I19" i="36"/>
  <c r="J31" i="36"/>
  <c r="I31" i="36"/>
  <c r="J43" i="36"/>
  <c r="I43" i="36"/>
  <c r="J15" i="36"/>
  <c r="I15" i="36"/>
  <c r="J17" i="36"/>
  <c r="I17" i="36"/>
  <c r="J29" i="36"/>
  <c r="I29" i="36"/>
  <c r="J41" i="36"/>
  <c r="I41" i="36"/>
  <c r="J27" i="36"/>
  <c r="I27" i="36"/>
  <c r="J39" i="36"/>
  <c r="I39" i="36"/>
  <c r="J51" i="36"/>
  <c r="I51" i="36"/>
  <c r="Q38" i="37"/>
  <c r="P38" i="37"/>
  <c r="J6" i="37"/>
  <c r="I6" i="37"/>
  <c r="J8" i="37"/>
  <c r="I8" i="37"/>
  <c r="J10" i="37"/>
  <c r="I10" i="37"/>
  <c r="Q24" i="37"/>
  <c r="P24" i="37"/>
  <c r="Q36" i="37"/>
  <c r="P36" i="37"/>
  <c r="N12" i="42"/>
  <c r="M12" i="42"/>
  <c r="L12" i="42"/>
  <c r="J6" i="36"/>
  <c r="I6" i="36"/>
  <c r="J8" i="36"/>
  <c r="I8" i="36"/>
  <c r="Q6" i="37"/>
  <c r="P6" i="37"/>
  <c r="Q8" i="37"/>
  <c r="P8" i="37"/>
  <c r="Q10" i="37"/>
  <c r="P10" i="37"/>
  <c r="Q18" i="37"/>
  <c r="P18" i="37"/>
  <c r="Q22" i="37"/>
  <c r="P22" i="37"/>
  <c r="G127" i="39"/>
  <c r="I127" i="39"/>
  <c r="F129" i="39"/>
  <c r="H127" i="39"/>
  <c r="I9" i="40"/>
  <c r="H9" i="40"/>
  <c r="J9" i="40"/>
  <c r="M9" i="40"/>
  <c r="I6" i="40"/>
  <c r="H6" i="40"/>
  <c r="J6" i="40"/>
  <c r="Q12" i="37"/>
  <c r="P12" i="37"/>
  <c r="Q17" i="37"/>
  <c r="P17" i="37"/>
  <c r="Q20" i="37"/>
  <c r="P20" i="37"/>
  <c r="Q32" i="37"/>
  <c r="P32" i="37"/>
  <c r="I8" i="40"/>
  <c r="H8" i="40"/>
  <c r="J8" i="40"/>
  <c r="M8" i="40"/>
  <c r="N6" i="42"/>
  <c r="M6" i="42"/>
  <c r="L6" i="42"/>
  <c r="F13" i="43"/>
  <c r="C11" i="39"/>
  <c r="I10" i="40"/>
  <c r="H10" i="40"/>
  <c r="J10" i="40"/>
  <c r="H126" i="39"/>
  <c r="I126" i="39"/>
  <c r="G126" i="39"/>
  <c r="M134" i="41"/>
  <c r="L134" i="41"/>
  <c r="O134" i="41"/>
  <c r="N134" i="41"/>
  <c r="K134" i="41"/>
  <c r="D129" i="39"/>
  <c r="P7" i="39"/>
  <c r="S7" i="39"/>
  <c r="R7" i="39"/>
  <c r="Q7" i="39"/>
  <c r="T7" i="39"/>
  <c r="O7" i="39"/>
  <c r="P8" i="39"/>
  <c r="S8" i="39"/>
  <c r="R8" i="39"/>
  <c r="Q8" i="39"/>
  <c r="T8" i="39"/>
  <c r="O8" i="39"/>
  <c r="P9" i="39"/>
  <c r="S9" i="39"/>
  <c r="R9" i="39"/>
  <c r="Q9" i="39"/>
  <c r="T9" i="39"/>
  <c r="O9" i="39"/>
  <c r="N11" i="39"/>
  <c r="P10" i="39"/>
  <c r="S10" i="39"/>
  <c r="R10" i="39"/>
  <c r="Q10" i="39"/>
  <c r="T10" i="39"/>
  <c r="O10" i="39"/>
  <c r="S10" i="40"/>
  <c r="R10" i="40"/>
  <c r="Q10" i="40"/>
  <c r="P10" i="40"/>
  <c r="T10" i="40"/>
  <c r="AA20" i="40"/>
  <c r="K137" i="41"/>
  <c r="N137" i="41"/>
  <c r="M137" i="41"/>
  <c r="O137" i="41"/>
  <c r="L137" i="41"/>
  <c r="I128" i="39"/>
  <c r="H128" i="39"/>
  <c r="G128" i="39"/>
  <c r="P7" i="41"/>
  <c r="R7" i="41"/>
  <c r="Q7" i="41"/>
  <c r="T7" i="41"/>
  <c r="S7" i="41"/>
  <c r="AA19" i="41"/>
  <c r="P11" i="41"/>
  <c r="R11" i="41"/>
  <c r="Q11" i="41"/>
  <c r="T11" i="41"/>
  <c r="S11" i="41"/>
  <c r="F7" i="43"/>
  <c r="H124" i="39"/>
  <c r="G124" i="39"/>
  <c r="E129" i="39"/>
  <c r="L128" i="39"/>
  <c r="O128" i="39"/>
  <c r="N128" i="39"/>
  <c r="M128" i="39"/>
  <c r="K128" i="39"/>
  <c r="F12" i="40"/>
  <c r="F10" i="43"/>
  <c r="E11" i="39"/>
  <c r="F11" i="40"/>
  <c r="G137" i="40"/>
  <c r="I137" i="40"/>
  <c r="H137" i="40"/>
  <c r="L10" i="41"/>
  <c r="N10" i="41"/>
  <c r="M10" i="41"/>
  <c r="P12" i="41"/>
  <c r="R12" i="41"/>
  <c r="Q12" i="41"/>
  <c r="T12" i="41"/>
  <c r="S12" i="41"/>
  <c r="L136" i="41"/>
  <c r="M136" i="41"/>
  <c r="K136" i="41"/>
  <c r="O136" i="41"/>
  <c r="N136" i="41"/>
  <c r="H138" i="41"/>
  <c r="G138" i="41"/>
  <c r="I138" i="41"/>
  <c r="O137" i="42"/>
  <c r="N137" i="42"/>
  <c r="L137" i="42"/>
  <c r="M137" i="42"/>
  <c r="K137" i="42"/>
  <c r="G7" i="39"/>
  <c r="I7" i="39"/>
  <c r="H7" i="39"/>
  <c r="G8" i="39"/>
  <c r="I8" i="39"/>
  <c r="H8" i="39"/>
  <c r="G9" i="39"/>
  <c r="F11" i="39"/>
  <c r="I9" i="39"/>
  <c r="H9" i="39"/>
  <c r="G10" i="39"/>
  <c r="I10" i="39"/>
  <c r="H10" i="39"/>
  <c r="N126" i="39"/>
  <c r="K126" i="39"/>
  <c r="O126" i="39"/>
  <c r="M126" i="39"/>
  <c r="L126" i="39"/>
  <c r="C129" i="39"/>
  <c r="M137" i="40"/>
  <c r="O137" i="40"/>
  <c r="N137" i="40"/>
  <c r="K137" i="40"/>
  <c r="L137" i="40"/>
  <c r="J12" i="41"/>
  <c r="H12" i="41"/>
  <c r="I12" i="41"/>
  <c r="I10" i="42"/>
  <c r="H10" i="42"/>
  <c r="J10" i="42"/>
  <c r="F6" i="43"/>
  <c r="E16" i="43"/>
  <c r="F16" i="43" s="1"/>
  <c r="F9" i="43"/>
  <c r="F12" i="43"/>
  <c r="F15" i="43"/>
  <c r="H143" i="43"/>
  <c r="I143" i="43"/>
  <c r="G143" i="43"/>
  <c r="L6" i="39"/>
  <c r="K6" i="39"/>
  <c r="S11" i="40"/>
  <c r="R11" i="40"/>
  <c r="Q11" i="40"/>
  <c r="T11" i="40"/>
  <c r="P11" i="40"/>
  <c r="M12" i="40"/>
  <c r="N12" i="40"/>
  <c r="L12" i="40"/>
  <c r="L138" i="40"/>
  <c r="N138" i="40"/>
  <c r="M138" i="40"/>
  <c r="O138" i="40"/>
  <c r="K138" i="40"/>
  <c r="L135" i="41"/>
  <c r="K135" i="41"/>
  <c r="N135" i="41"/>
  <c r="M135" i="41"/>
  <c r="O135" i="41"/>
  <c r="L136" i="43"/>
  <c r="O136" i="43"/>
  <c r="N136" i="43"/>
  <c r="M136" i="43"/>
  <c r="J146" i="43"/>
  <c r="S12" i="40"/>
  <c r="T12" i="40"/>
  <c r="P12" i="40"/>
  <c r="R12" i="40"/>
  <c r="Q12" i="40"/>
  <c r="I135" i="40"/>
  <c r="G135" i="40"/>
  <c r="H135" i="40"/>
  <c r="J11" i="41"/>
  <c r="H11" i="41"/>
  <c r="I11" i="41"/>
  <c r="L134" i="42"/>
  <c r="K134" i="42"/>
  <c r="O134" i="42"/>
  <c r="N134" i="42"/>
  <c r="M134" i="42"/>
  <c r="H6" i="39"/>
  <c r="G6" i="39"/>
  <c r="Q6" i="39"/>
  <c r="P6" i="39"/>
  <c r="O6" i="39"/>
  <c r="R6" i="39"/>
  <c r="M7" i="39"/>
  <c r="L7" i="39"/>
  <c r="K7" i="39"/>
  <c r="M8" i="39"/>
  <c r="L8" i="39"/>
  <c r="K8" i="39"/>
  <c r="D11" i="39"/>
  <c r="J11" i="39"/>
  <c r="M9" i="39"/>
  <c r="L9" i="39"/>
  <c r="K9" i="39"/>
  <c r="M10" i="39"/>
  <c r="L10" i="39"/>
  <c r="K10" i="39"/>
  <c r="M11" i="40"/>
  <c r="N11" i="40"/>
  <c r="L11" i="40"/>
  <c r="H136" i="40"/>
  <c r="I136" i="40"/>
  <c r="G136" i="40"/>
  <c r="N11" i="42"/>
  <c r="M11" i="42"/>
  <c r="L11" i="42"/>
  <c r="F8" i="43"/>
  <c r="F11" i="43"/>
  <c r="F14" i="43"/>
  <c r="L145" i="43"/>
  <c r="O145" i="43"/>
  <c r="N145" i="43"/>
  <c r="M145" i="43"/>
  <c r="O135" i="40"/>
  <c r="K135" i="40"/>
  <c r="M135" i="40"/>
  <c r="L135" i="40"/>
  <c r="N135" i="40"/>
  <c r="F11" i="41"/>
  <c r="L11" i="41"/>
  <c r="N11" i="41"/>
  <c r="M11" i="41"/>
  <c r="F12" i="41"/>
  <c r="L12" i="41"/>
  <c r="N12" i="41"/>
  <c r="M12" i="41"/>
  <c r="H138" i="42"/>
  <c r="G138" i="42"/>
  <c r="I138" i="42"/>
  <c r="D146" i="43"/>
  <c r="G138" i="43"/>
  <c r="I138" i="43"/>
  <c r="H138" i="43"/>
  <c r="H134" i="40"/>
  <c r="G134" i="40"/>
  <c r="I134" i="40"/>
  <c r="N136" i="40"/>
  <c r="O136" i="40"/>
  <c r="L136" i="40"/>
  <c r="K136" i="40"/>
  <c r="M136" i="40"/>
  <c r="I6" i="42"/>
  <c r="H6" i="42"/>
  <c r="J6" i="42"/>
  <c r="I7" i="42"/>
  <c r="H7" i="42"/>
  <c r="J7" i="42"/>
  <c r="I8" i="42"/>
  <c r="H8" i="42"/>
  <c r="M8" i="42"/>
  <c r="J8" i="42"/>
  <c r="I11" i="42"/>
  <c r="H11" i="42"/>
  <c r="J11" i="42"/>
  <c r="I12" i="42"/>
  <c r="H12" i="42"/>
  <c r="J12" i="42"/>
  <c r="I135" i="42"/>
  <c r="H135" i="42"/>
  <c r="G135" i="42"/>
  <c r="J15" i="43"/>
  <c r="I15" i="43"/>
  <c r="H15" i="43"/>
  <c r="J8" i="44"/>
  <c r="I8" i="44"/>
  <c r="H8" i="44"/>
  <c r="N11" i="44"/>
  <c r="M11" i="44"/>
  <c r="L11" i="44"/>
  <c r="J6" i="44"/>
  <c r="G16" i="44"/>
  <c r="I6" i="44"/>
  <c r="H6" i="44"/>
  <c r="P8" i="44"/>
  <c r="T8" i="44"/>
  <c r="S8" i="44"/>
  <c r="R8" i="44"/>
  <c r="Q8" i="44"/>
  <c r="F12" i="44"/>
  <c r="G137" i="41"/>
  <c r="I137" i="41"/>
  <c r="H137" i="41"/>
  <c r="I136" i="42"/>
  <c r="G136" i="42"/>
  <c r="H136" i="42"/>
  <c r="I137" i="43"/>
  <c r="H137" i="43"/>
  <c r="G137" i="43"/>
  <c r="P9" i="44"/>
  <c r="T9" i="44"/>
  <c r="S9" i="44"/>
  <c r="R9" i="44"/>
  <c r="Q9" i="44"/>
  <c r="O144" i="44"/>
  <c r="N144" i="44"/>
  <c r="M144" i="44"/>
  <c r="L144" i="44"/>
  <c r="J11" i="40"/>
  <c r="H11" i="40"/>
  <c r="I11" i="40"/>
  <c r="H12" i="40"/>
  <c r="J12" i="40"/>
  <c r="I12" i="40"/>
  <c r="H138" i="40"/>
  <c r="G138" i="40"/>
  <c r="I138" i="40"/>
  <c r="H135" i="41"/>
  <c r="G135" i="41"/>
  <c r="I135" i="41"/>
  <c r="T10" i="42"/>
  <c r="AA20" i="42" s="1"/>
  <c r="Q10" i="42"/>
  <c r="P10" i="42"/>
  <c r="R10" i="42"/>
  <c r="S10" i="42"/>
  <c r="F11" i="42"/>
  <c r="F12" i="42"/>
  <c r="N7" i="44"/>
  <c r="M7" i="44"/>
  <c r="L7" i="44"/>
  <c r="F146" i="44"/>
  <c r="I136" i="44"/>
  <c r="H136" i="44"/>
  <c r="K136" i="44" s="1"/>
  <c r="G136" i="44"/>
  <c r="N138" i="42"/>
  <c r="M138" i="42"/>
  <c r="K138" i="42"/>
  <c r="L138" i="42"/>
  <c r="O138" i="42"/>
  <c r="I142" i="43"/>
  <c r="H142" i="43"/>
  <c r="G142" i="43"/>
  <c r="P6" i="44"/>
  <c r="O16" i="44"/>
  <c r="T6" i="44"/>
  <c r="S6" i="44"/>
  <c r="R6" i="44"/>
  <c r="Q6" i="44"/>
  <c r="F7" i="44"/>
  <c r="J9" i="44"/>
  <c r="H9" i="44"/>
  <c r="I9" i="44"/>
  <c r="J10" i="44"/>
  <c r="H10" i="44"/>
  <c r="I10" i="44"/>
  <c r="I143" i="45"/>
  <c r="H143" i="45"/>
  <c r="G143" i="45"/>
  <c r="O140" i="45"/>
  <c r="N140" i="45"/>
  <c r="M140" i="45"/>
  <c r="L140" i="45"/>
  <c r="I137" i="42"/>
  <c r="H137" i="42"/>
  <c r="G137" i="42"/>
  <c r="O141" i="43"/>
  <c r="N141" i="43"/>
  <c r="M141" i="43"/>
  <c r="L141" i="43"/>
  <c r="I141" i="43"/>
  <c r="H141" i="43"/>
  <c r="G141" i="43"/>
  <c r="J12" i="44"/>
  <c r="I12" i="44"/>
  <c r="H12" i="44"/>
  <c r="J13" i="44"/>
  <c r="I13" i="44"/>
  <c r="H13" i="44"/>
  <c r="J14" i="44"/>
  <c r="I14" i="44"/>
  <c r="H14" i="44"/>
  <c r="J15" i="44"/>
  <c r="I15" i="44"/>
  <c r="H15" i="44"/>
  <c r="H145" i="44"/>
  <c r="K145" i="44" s="1"/>
  <c r="I145" i="44"/>
  <c r="G145" i="44"/>
  <c r="F6" i="45"/>
  <c r="E16" i="45"/>
  <c r="F16" i="45" s="1"/>
  <c r="H140" i="43"/>
  <c r="G140" i="43"/>
  <c r="I140" i="43"/>
  <c r="C16" i="44"/>
  <c r="K16" i="44"/>
  <c r="M6" i="44"/>
  <c r="L6" i="44"/>
  <c r="N6" i="44"/>
  <c r="J7" i="44"/>
  <c r="I7" i="44"/>
  <c r="H7" i="44"/>
  <c r="N8" i="44"/>
  <c r="M8" i="44"/>
  <c r="L8" i="44"/>
  <c r="N9" i="44"/>
  <c r="M9" i="44"/>
  <c r="L9" i="44"/>
  <c r="N10" i="44"/>
  <c r="M10" i="44"/>
  <c r="L10" i="44"/>
  <c r="F11" i="44"/>
  <c r="H136" i="41"/>
  <c r="G136" i="41"/>
  <c r="I136" i="41"/>
  <c r="O138" i="41"/>
  <c r="N138" i="41"/>
  <c r="K138" i="41"/>
  <c r="M138" i="41"/>
  <c r="L138" i="41"/>
  <c r="K135" i="42"/>
  <c r="L135" i="42"/>
  <c r="N135" i="42"/>
  <c r="M135" i="42"/>
  <c r="O135" i="42"/>
  <c r="E16" i="44"/>
  <c r="F16" i="44" s="1"/>
  <c r="F6" i="44"/>
  <c r="P7" i="44"/>
  <c r="Q7" i="44"/>
  <c r="T7" i="44"/>
  <c r="S7" i="44"/>
  <c r="R7" i="44"/>
  <c r="F8" i="44"/>
  <c r="N138" i="44"/>
  <c r="M138" i="44"/>
  <c r="L138" i="44"/>
  <c r="O138" i="44"/>
  <c r="T11" i="42"/>
  <c r="Q11" i="42"/>
  <c r="P11" i="42"/>
  <c r="S11" i="42"/>
  <c r="R11" i="42"/>
  <c r="T12" i="42"/>
  <c r="Q12" i="42"/>
  <c r="P12" i="42"/>
  <c r="S12" i="42"/>
  <c r="R12" i="42"/>
  <c r="G134" i="42"/>
  <c r="I134" i="42"/>
  <c r="H134" i="42"/>
  <c r="O136" i="42"/>
  <c r="N136" i="42"/>
  <c r="K136" i="42"/>
  <c r="M136" i="42"/>
  <c r="L136" i="42"/>
  <c r="F9" i="44"/>
  <c r="F10" i="44"/>
  <c r="J11" i="44"/>
  <c r="I11" i="44"/>
  <c r="H11" i="44"/>
  <c r="E146" i="44"/>
  <c r="O137" i="44"/>
  <c r="N137" i="44"/>
  <c r="M137" i="44"/>
  <c r="L137" i="44"/>
  <c r="M139" i="44"/>
  <c r="L139" i="44"/>
  <c r="O139" i="44"/>
  <c r="N139" i="44"/>
  <c r="O140" i="44"/>
  <c r="M140" i="44"/>
  <c r="N140" i="44"/>
  <c r="L140" i="44"/>
  <c r="M142" i="44"/>
  <c r="O142" i="44"/>
  <c r="N142" i="44"/>
  <c r="L142" i="44"/>
  <c r="T8" i="45"/>
  <c r="S8" i="45"/>
  <c r="R8" i="45"/>
  <c r="Q8" i="45"/>
  <c r="P8" i="45"/>
  <c r="T10" i="45"/>
  <c r="S10" i="45"/>
  <c r="R10" i="45"/>
  <c r="Q10" i="45"/>
  <c r="P10" i="45"/>
  <c r="T12" i="45"/>
  <c r="S12" i="45"/>
  <c r="R12" i="45"/>
  <c r="Q12" i="45"/>
  <c r="P12" i="45"/>
  <c r="T14" i="45"/>
  <c r="S14" i="45"/>
  <c r="R14" i="45"/>
  <c r="Q14" i="45"/>
  <c r="P14" i="45"/>
  <c r="O145" i="45"/>
  <c r="N145" i="45"/>
  <c r="M145" i="45"/>
  <c r="L145" i="45"/>
  <c r="I138" i="45"/>
  <c r="H138" i="45"/>
  <c r="G138" i="45"/>
  <c r="P10" i="44"/>
  <c r="T10" i="44"/>
  <c r="S10" i="44"/>
  <c r="R10" i="44"/>
  <c r="Q10" i="44"/>
  <c r="P11" i="44"/>
  <c r="T11" i="44"/>
  <c r="S11" i="44"/>
  <c r="R11" i="44"/>
  <c r="Q11" i="44"/>
  <c r="Q12" i="44"/>
  <c r="P12" i="44"/>
  <c r="T12" i="44"/>
  <c r="R12" i="44"/>
  <c r="S12" i="44"/>
  <c r="Q13" i="44"/>
  <c r="P13" i="44"/>
  <c r="T13" i="44"/>
  <c r="R13" i="44"/>
  <c r="S13" i="44"/>
  <c r="Q14" i="44"/>
  <c r="P14" i="44"/>
  <c r="T14" i="44"/>
  <c r="R14" i="44"/>
  <c r="S14" i="44"/>
  <c r="Q15" i="44"/>
  <c r="P15" i="44"/>
  <c r="T15" i="44"/>
  <c r="R15" i="44"/>
  <c r="S15" i="44"/>
  <c r="N6" i="45"/>
  <c r="M6" i="45"/>
  <c r="L6" i="45"/>
  <c r="K16" i="45"/>
  <c r="I144" i="45"/>
  <c r="H144" i="45"/>
  <c r="G144" i="45"/>
  <c r="D16" i="44"/>
  <c r="C16" i="45"/>
  <c r="T6" i="45"/>
  <c r="S6" i="45"/>
  <c r="R6" i="45"/>
  <c r="Q6" i="45"/>
  <c r="P6" i="45"/>
  <c r="O16" i="45"/>
  <c r="T7" i="45"/>
  <c r="S7" i="45"/>
  <c r="R7" i="45"/>
  <c r="Q7" i="45"/>
  <c r="P7" i="45"/>
  <c r="N12" i="44"/>
  <c r="M12" i="44"/>
  <c r="L12" i="44"/>
  <c r="F13" i="44"/>
  <c r="N13" i="44"/>
  <c r="M13" i="44"/>
  <c r="L13" i="44"/>
  <c r="F14" i="44"/>
  <c r="N14" i="44"/>
  <c r="M14" i="44"/>
  <c r="L14" i="44"/>
  <c r="F15" i="44"/>
  <c r="N15" i="44"/>
  <c r="M15" i="44"/>
  <c r="L15" i="44"/>
  <c r="D146" i="44"/>
  <c r="O136" i="44"/>
  <c r="N136" i="44"/>
  <c r="M136" i="44"/>
  <c r="J146" i="44"/>
  <c r="L136" i="44"/>
  <c r="N141" i="44"/>
  <c r="L141" i="44"/>
  <c r="O141" i="44"/>
  <c r="M141" i="44"/>
  <c r="D16" i="45"/>
  <c r="T9" i="45"/>
  <c r="S9" i="45"/>
  <c r="R9" i="45"/>
  <c r="Q9" i="45"/>
  <c r="P9" i="45"/>
  <c r="T11" i="45"/>
  <c r="S11" i="45"/>
  <c r="R11" i="45"/>
  <c r="Q11" i="45"/>
  <c r="P11" i="45"/>
  <c r="T13" i="45"/>
  <c r="S13" i="45"/>
  <c r="R13" i="45"/>
  <c r="Q13" i="45"/>
  <c r="P13" i="45"/>
  <c r="T15" i="45"/>
  <c r="S15" i="45"/>
  <c r="R15" i="45"/>
  <c r="Q15" i="45"/>
  <c r="P15" i="45"/>
  <c r="D8" i="46"/>
  <c r="D11" i="46"/>
  <c r="D14" i="46"/>
  <c r="D17" i="46"/>
  <c r="D20" i="46"/>
  <c r="D8" i="47"/>
  <c r="D11" i="47"/>
  <c r="D14" i="47"/>
  <c r="D17" i="47"/>
  <c r="D20" i="47"/>
  <c r="D8" i="48"/>
  <c r="D11" i="48"/>
  <c r="D14" i="48"/>
  <c r="D17" i="48"/>
  <c r="D20" i="48"/>
  <c r="F7" i="45"/>
  <c r="N7" i="45"/>
  <c r="M7" i="45"/>
  <c r="L7" i="45"/>
  <c r="F8" i="45"/>
  <c r="N8" i="45"/>
  <c r="M8" i="45"/>
  <c r="L8" i="45"/>
  <c r="F9" i="45"/>
  <c r="N9" i="45"/>
  <c r="M9" i="45"/>
  <c r="L9" i="45"/>
  <c r="F10" i="45"/>
  <c r="N10" i="45"/>
  <c r="M10" i="45"/>
  <c r="L10" i="45"/>
  <c r="F11" i="45"/>
  <c r="N11" i="45"/>
  <c r="M11" i="45"/>
  <c r="L11" i="45"/>
  <c r="F12" i="45"/>
  <c r="N12" i="45"/>
  <c r="M12" i="45"/>
  <c r="L12" i="45"/>
  <c r="F13" i="45"/>
  <c r="N13" i="45"/>
  <c r="M13" i="45"/>
  <c r="L13" i="45"/>
  <c r="F14" i="45"/>
  <c r="N14" i="45"/>
  <c r="M14" i="45"/>
  <c r="L14" i="45"/>
  <c r="F15" i="45"/>
  <c r="N15" i="45"/>
  <c r="M15" i="45"/>
  <c r="L15" i="45"/>
  <c r="E146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H6" i="45"/>
  <c r="G16" i="45"/>
  <c r="J6" i="45"/>
  <c r="I6" i="45"/>
  <c r="H7" i="45"/>
  <c r="J7" i="45"/>
  <c r="I7" i="45"/>
  <c r="H8" i="45"/>
  <c r="J8" i="45"/>
  <c r="I8" i="45"/>
  <c r="H9" i="45"/>
  <c r="J9" i="45"/>
  <c r="I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E17" i="2"/>
  <c r="S6" i="5"/>
  <c r="K6" i="2"/>
  <c r="R6" i="6"/>
  <c r="L6" i="2"/>
  <c r="G17" i="2"/>
  <c r="E18" i="2"/>
  <c r="J58" i="2"/>
  <c r="I6" i="5"/>
  <c r="I6" i="6"/>
  <c r="H17" i="2"/>
  <c r="F18" i="2"/>
  <c r="K58" i="2"/>
  <c r="L87" i="8"/>
  <c r="L65" i="8"/>
  <c r="L62" i="8"/>
  <c r="L61" i="8"/>
  <c r="L60" i="8"/>
  <c r="L59" i="8"/>
  <c r="L58" i="8"/>
  <c r="L57" i="8"/>
  <c r="L56" i="8"/>
  <c r="L55" i="8"/>
  <c r="L54" i="8"/>
  <c r="L53" i="8"/>
  <c r="L63" i="8"/>
  <c r="L52" i="8"/>
  <c r="J86" i="10"/>
  <c r="G73" i="10"/>
  <c r="J87" i="10"/>
  <c r="J84" i="10"/>
  <c r="J83" i="10"/>
  <c r="J82" i="10"/>
  <c r="J81" i="10"/>
  <c r="J80" i="10"/>
  <c r="J79" i="10"/>
  <c r="J78" i="10"/>
  <c r="J77" i="10"/>
  <c r="J76" i="10"/>
  <c r="J75" i="10"/>
  <c r="J74" i="10"/>
  <c r="T21" i="15"/>
  <c r="J6" i="2"/>
  <c r="G18" i="2"/>
  <c r="J31" i="2"/>
  <c r="J6" i="3"/>
  <c r="K79" i="3"/>
  <c r="J152" i="3"/>
  <c r="J6" i="5"/>
  <c r="U6" i="5"/>
  <c r="V5" i="12"/>
  <c r="U5" i="12"/>
  <c r="T5" i="12"/>
  <c r="S5" i="12"/>
  <c r="T6" i="5"/>
  <c r="K6" i="6"/>
  <c r="J6" i="6"/>
  <c r="I73" i="8"/>
  <c r="C7" i="10"/>
  <c r="N39" i="10"/>
  <c r="N38" i="10"/>
  <c r="N37" i="10"/>
  <c r="N36" i="10"/>
  <c r="N35" i="10"/>
  <c r="N34" i="10"/>
  <c r="N33" i="10"/>
  <c r="N32" i="10"/>
  <c r="N31" i="10"/>
  <c r="K29" i="10"/>
  <c r="N105" i="10"/>
  <c r="N104" i="10"/>
  <c r="N103" i="10"/>
  <c r="N102" i="10"/>
  <c r="N101" i="10"/>
  <c r="N100" i="10"/>
  <c r="N99" i="10"/>
  <c r="N98" i="10"/>
  <c r="N97" i="10"/>
  <c r="K51" i="10"/>
  <c r="N53" i="10"/>
  <c r="N56" i="10"/>
  <c r="N59" i="10"/>
  <c r="G7" i="8"/>
  <c r="L84" i="8"/>
  <c r="L83" i="8"/>
  <c r="L82" i="8"/>
  <c r="L81" i="8"/>
  <c r="L80" i="8"/>
  <c r="L79" i="8"/>
  <c r="L78" i="8"/>
  <c r="L77" i="8"/>
  <c r="L76" i="8"/>
  <c r="L75" i="8"/>
  <c r="L85" i="8"/>
  <c r="J121" i="8"/>
  <c r="J124" i="8"/>
  <c r="J127" i="8"/>
  <c r="J187" i="8"/>
  <c r="J190" i="8"/>
  <c r="J193" i="8"/>
  <c r="J253" i="8"/>
  <c r="J256" i="8"/>
  <c r="F20" i="10"/>
  <c r="F21" i="10"/>
  <c r="F18" i="10"/>
  <c r="F17" i="10"/>
  <c r="F16" i="10"/>
  <c r="F15" i="10"/>
  <c r="F14" i="10"/>
  <c r="F13" i="10"/>
  <c r="F12" i="10"/>
  <c r="F11" i="10"/>
  <c r="F10" i="10"/>
  <c r="F9" i="10"/>
  <c r="F8" i="10"/>
  <c r="H96" i="10"/>
  <c r="R21" i="16"/>
  <c r="R9" i="16"/>
  <c r="I271" i="8"/>
  <c r="J272" i="8" s="1"/>
  <c r="I205" i="8"/>
  <c r="J206" i="8" s="1"/>
  <c r="I139" i="8"/>
  <c r="J140" i="8" s="1"/>
  <c r="I51" i="8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I117" i="8"/>
  <c r="J118" i="8" s="1"/>
  <c r="J285" i="8"/>
  <c r="J282" i="8"/>
  <c r="J281" i="8"/>
  <c r="J280" i="8"/>
  <c r="J279" i="8"/>
  <c r="J278" i="8"/>
  <c r="J277" i="8"/>
  <c r="J276" i="8"/>
  <c r="J275" i="8"/>
  <c r="J274" i="8"/>
  <c r="J273" i="8"/>
  <c r="J262" i="8"/>
  <c r="J239" i="8"/>
  <c r="J219" i="8"/>
  <c r="J216" i="8"/>
  <c r="J215" i="8"/>
  <c r="J214" i="8"/>
  <c r="J213" i="8"/>
  <c r="J212" i="8"/>
  <c r="J211" i="8"/>
  <c r="J210" i="8"/>
  <c r="J209" i="8"/>
  <c r="J208" i="8"/>
  <c r="J207" i="8"/>
  <c r="J196" i="8"/>
  <c r="J173" i="8"/>
  <c r="J153" i="8"/>
  <c r="J150" i="8"/>
  <c r="J149" i="8"/>
  <c r="J148" i="8"/>
  <c r="J147" i="8"/>
  <c r="J146" i="8"/>
  <c r="J145" i="8"/>
  <c r="J144" i="8"/>
  <c r="J143" i="8"/>
  <c r="J142" i="8"/>
  <c r="J141" i="8"/>
  <c r="J130" i="8"/>
  <c r="J107" i="8"/>
  <c r="J8" i="8"/>
  <c r="F54" i="12"/>
  <c r="F56" i="12"/>
  <c r="F53" i="12"/>
  <c r="I95" i="8"/>
  <c r="J96" i="8" s="1"/>
  <c r="J108" i="8"/>
  <c r="J120" i="8"/>
  <c r="J123" i="8"/>
  <c r="J126" i="8"/>
  <c r="J131" i="8"/>
  <c r="J151" i="8"/>
  <c r="J174" i="8"/>
  <c r="J186" i="8"/>
  <c r="J189" i="8"/>
  <c r="J192" i="8"/>
  <c r="J197" i="8"/>
  <c r="J217" i="8"/>
  <c r="J240" i="8"/>
  <c r="J252" i="8"/>
  <c r="J255" i="8"/>
  <c r="J258" i="8"/>
  <c r="J263" i="8"/>
  <c r="J283" i="8"/>
  <c r="E95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A14" i="12"/>
  <c r="A12" i="12"/>
  <c r="G54" i="12"/>
  <c r="G56" i="12"/>
  <c r="G53" i="12"/>
  <c r="G57" i="12" s="1"/>
  <c r="A15" i="12"/>
  <c r="A13" i="12"/>
  <c r="A11" i="12"/>
  <c r="F55" i="12"/>
  <c r="O20" i="13"/>
  <c r="C135" i="14"/>
  <c r="C93" i="14"/>
  <c r="C51" i="14"/>
  <c r="C23" i="14"/>
  <c r="C163" i="14"/>
  <c r="C121" i="14"/>
  <c r="C79" i="14"/>
  <c r="C37" i="14"/>
  <c r="C149" i="14"/>
  <c r="C107" i="14"/>
  <c r="C65" i="14"/>
  <c r="T9" i="14"/>
  <c r="L6" i="5"/>
  <c r="L74" i="8"/>
  <c r="I161" i="8"/>
  <c r="J162" i="8" s="1"/>
  <c r="I227" i="8"/>
  <c r="J228" i="8" s="1"/>
  <c r="N54" i="10"/>
  <c r="N57" i="10"/>
  <c r="N60" i="10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G55" i="12"/>
  <c r="P20" i="13"/>
  <c r="D133" i="15"/>
  <c r="D49" i="15"/>
  <c r="D147" i="15"/>
  <c r="D63" i="15"/>
  <c r="D21" i="15"/>
  <c r="D161" i="15"/>
  <c r="D77" i="15"/>
  <c r="D91" i="15"/>
  <c r="D35" i="15"/>
  <c r="K7" i="16"/>
  <c r="J7" i="16"/>
  <c r="U120" i="18"/>
  <c r="U134" i="18"/>
  <c r="U148" i="18"/>
  <c r="U118" i="18"/>
  <c r="U132" i="18"/>
  <c r="U92" i="18"/>
  <c r="U62" i="18"/>
  <c r="U8" i="18"/>
  <c r="U106" i="18"/>
  <c r="U76" i="18"/>
  <c r="U22" i="18"/>
  <c r="U160" i="18"/>
  <c r="U90" i="18"/>
  <c r="U36" i="18"/>
  <c r="U104" i="18"/>
  <c r="U50" i="18"/>
  <c r="U20" i="18"/>
  <c r="U146" i="18"/>
  <c r="U78" i="18"/>
  <c r="U48" i="18"/>
  <c r="U64" i="18"/>
  <c r="U34" i="18"/>
  <c r="L151" i="8"/>
  <c r="K161" i="8"/>
  <c r="L162" i="8" s="1"/>
  <c r="N163" i="8"/>
  <c r="N164" i="8"/>
  <c r="N165" i="8"/>
  <c r="N166" i="8"/>
  <c r="N167" i="8"/>
  <c r="N168" i="8"/>
  <c r="N169" i="8"/>
  <c r="N170" i="8"/>
  <c r="N171" i="8"/>
  <c r="L174" i="8"/>
  <c r="L185" i="8"/>
  <c r="L186" i="8"/>
  <c r="L187" i="8"/>
  <c r="L188" i="8"/>
  <c r="L189" i="8"/>
  <c r="L190" i="8"/>
  <c r="L191" i="8"/>
  <c r="L192" i="8"/>
  <c r="L193" i="8"/>
  <c r="L194" i="8"/>
  <c r="L197" i="8"/>
  <c r="L217" i="8"/>
  <c r="K227" i="8"/>
  <c r="L228" i="8" s="1"/>
  <c r="N229" i="8"/>
  <c r="N230" i="8"/>
  <c r="N231" i="8"/>
  <c r="N232" i="8"/>
  <c r="N233" i="8"/>
  <c r="N234" i="8"/>
  <c r="N235" i="8"/>
  <c r="N236" i="8"/>
  <c r="N237" i="8"/>
  <c r="L240" i="8"/>
  <c r="L251" i="8"/>
  <c r="L252" i="8"/>
  <c r="L253" i="8"/>
  <c r="L254" i="8"/>
  <c r="L255" i="8"/>
  <c r="L256" i="8"/>
  <c r="L257" i="8"/>
  <c r="L258" i="8"/>
  <c r="L259" i="8"/>
  <c r="L260" i="8"/>
  <c r="L263" i="8"/>
  <c r="L283" i="8"/>
  <c r="H8" i="10"/>
  <c r="H19" i="10"/>
  <c r="N74" i="10"/>
  <c r="Q20" i="13"/>
  <c r="F34" i="13"/>
  <c r="F90" i="13"/>
  <c r="F146" i="13"/>
  <c r="E147" i="15"/>
  <c r="E63" i="15"/>
  <c r="E161" i="15"/>
  <c r="E77" i="15"/>
  <c r="E91" i="15"/>
  <c r="E105" i="15"/>
  <c r="L7" i="15"/>
  <c r="X7" i="15"/>
  <c r="E35" i="15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C35" i="16"/>
  <c r="C21" i="16"/>
  <c r="C9" i="16"/>
  <c r="I7" i="16"/>
  <c r="F105" i="17"/>
  <c r="F135" i="17"/>
  <c r="N160" i="18"/>
  <c r="N120" i="18"/>
  <c r="N134" i="18"/>
  <c r="N148" i="18"/>
  <c r="N118" i="18"/>
  <c r="N78" i="18"/>
  <c r="N48" i="18"/>
  <c r="N92" i="18"/>
  <c r="N62" i="18"/>
  <c r="N8" i="18"/>
  <c r="N146" i="18"/>
  <c r="N106" i="18"/>
  <c r="N76" i="18"/>
  <c r="N22" i="18"/>
  <c r="N90" i="18"/>
  <c r="N36" i="18"/>
  <c r="N64" i="18"/>
  <c r="N34" i="18"/>
  <c r="N50" i="18"/>
  <c r="N20" i="18"/>
  <c r="M95" i="8"/>
  <c r="N96" i="8" s="1"/>
  <c r="M161" i="8"/>
  <c r="N162" i="8" s="1"/>
  <c r="M227" i="8"/>
  <c r="N228" i="8" s="1"/>
  <c r="J8" i="10"/>
  <c r="N96" i="10"/>
  <c r="I5" i="12"/>
  <c r="C55" i="12"/>
  <c r="F160" i="13"/>
  <c r="F132" i="13"/>
  <c r="F104" i="13"/>
  <c r="F76" i="13"/>
  <c r="F48" i="13"/>
  <c r="G90" i="13"/>
  <c r="G146" i="13"/>
  <c r="F161" i="15"/>
  <c r="F77" i="15"/>
  <c r="F91" i="15"/>
  <c r="F105" i="15"/>
  <c r="F119" i="15"/>
  <c r="F35" i="15"/>
  <c r="W7" i="17"/>
  <c r="V7" i="17"/>
  <c r="N132" i="18"/>
  <c r="L8" i="8"/>
  <c r="L107" i="8"/>
  <c r="K117" i="8"/>
  <c r="L118" i="8" s="1"/>
  <c r="N119" i="8"/>
  <c r="N120" i="8"/>
  <c r="N121" i="8"/>
  <c r="N122" i="8"/>
  <c r="N123" i="8"/>
  <c r="N124" i="8"/>
  <c r="N125" i="8"/>
  <c r="N126" i="8"/>
  <c r="N127" i="8"/>
  <c r="L130" i="8"/>
  <c r="L141" i="8"/>
  <c r="L142" i="8"/>
  <c r="L143" i="8"/>
  <c r="L144" i="8"/>
  <c r="L145" i="8"/>
  <c r="L146" i="8"/>
  <c r="L147" i="8"/>
  <c r="L148" i="8"/>
  <c r="L149" i="8"/>
  <c r="L150" i="8"/>
  <c r="L153" i="8"/>
  <c r="L173" i="8"/>
  <c r="K183" i="8"/>
  <c r="L184" i="8" s="1"/>
  <c r="N185" i="8"/>
  <c r="N186" i="8"/>
  <c r="N187" i="8"/>
  <c r="N188" i="8"/>
  <c r="N189" i="8"/>
  <c r="N190" i="8"/>
  <c r="N191" i="8"/>
  <c r="N192" i="8"/>
  <c r="N193" i="8"/>
  <c r="L196" i="8"/>
  <c r="L207" i="8"/>
  <c r="L208" i="8"/>
  <c r="L209" i="8"/>
  <c r="L210" i="8"/>
  <c r="L211" i="8"/>
  <c r="L212" i="8"/>
  <c r="L213" i="8"/>
  <c r="L214" i="8"/>
  <c r="L215" i="8"/>
  <c r="L216" i="8"/>
  <c r="L219" i="8"/>
  <c r="L239" i="8"/>
  <c r="K249" i="8"/>
  <c r="L250" i="8" s="1"/>
  <c r="N251" i="8"/>
  <c r="N252" i="8"/>
  <c r="N253" i="8"/>
  <c r="N254" i="8"/>
  <c r="N255" i="8"/>
  <c r="N256" i="8"/>
  <c r="N257" i="8"/>
  <c r="N258" i="8"/>
  <c r="N259" i="8"/>
  <c r="L262" i="8"/>
  <c r="L273" i="8"/>
  <c r="L274" i="8"/>
  <c r="L275" i="8"/>
  <c r="L276" i="8"/>
  <c r="L277" i="8"/>
  <c r="L278" i="8"/>
  <c r="L279" i="8"/>
  <c r="L280" i="8"/>
  <c r="L281" i="8"/>
  <c r="L282" i="8"/>
  <c r="L285" i="8"/>
  <c r="L8" i="10"/>
  <c r="H9" i="10"/>
  <c r="H10" i="10"/>
  <c r="N10" i="10"/>
  <c r="H11" i="10"/>
  <c r="N11" i="10"/>
  <c r="H12" i="10"/>
  <c r="N12" i="10"/>
  <c r="H13" i="10"/>
  <c r="N13" i="10"/>
  <c r="H14" i="10"/>
  <c r="N14" i="10"/>
  <c r="H15" i="10"/>
  <c r="N15" i="10"/>
  <c r="H16" i="10"/>
  <c r="N16" i="10"/>
  <c r="H17" i="10"/>
  <c r="N17" i="10"/>
  <c r="H18" i="10"/>
  <c r="J5" i="12"/>
  <c r="U56" i="12"/>
  <c r="U53" i="12"/>
  <c r="U50" i="12"/>
  <c r="U47" i="12"/>
  <c r="U44" i="12"/>
  <c r="U41" i="12"/>
  <c r="U38" i="12"/>
  <c r="U35" i="12"/>
  <c r="U32" i="12"/>
  <c r="D55" i="12"/>
  <c r="U8" i="12"/>
  <c r="G160" i="13"/>
  <c r="G132" i="13"/>
  <c r="G104" i="13"/>
  <c r="G76" i="13"/>
  <c r="G48" i="13"/>
  <c r="F21" i="15"/>
  <c r="U21" i="15"/>
  <c r="D119" i="15"/>
  <c r="E133" i="15"/>
  <c r="F147" i="15"/>
  <c r="E161" i="17"/>
  <c r="E135" i="17"/>
  <c r="E133" i="17"/>
  <c r="E107" i="17"/>
  <c r="E105" i="17"/>
  <c r="E149" i="17"/>
  <c r="E147" i="17"/>
  <c r="E121" i="17"/>
  <c r="E119" i="17"/>
  <c r="E79" i="17"/>
  <c r="E77" i="17"/>
  <c r="E51" i="17"/>
  <c r="E49" i="17"/>
  <c r="E23" i="17"/>
  <c r="E93" i="17"/>
  <c r="O21" i="17"/>
  <c r="O9" i="17"/>
  <c r="F133" i="17"/>
  <c r="N104" i="18"/>
  <c r="Q6" i="6"/>
  <c r="N8" i="8"/>
  <c r="M117" i="8"/>
  <c r="N118" i="8" s="1"/>
  <c r="M183" i="8"/>
  <c r="N184" i="8" s="1"/>
  <c r="N8" i="10"/>
  <c r="K5" i="12"/>
  <c r="C53" i="12"/>
  <c r="C57" i="12" s="1"/>
  <c r="E55" i="12"/>
  <c r="C56" i="12"/>
  <c r="U11" i="12"/>
  <c r="U13" i="12"/>
  <c r="U15" i="12"/>
  <c r="U18" i="12"/>
  <c r="U21" i="12"/>
  <c r="U24" i="12"/>
  <c r="U27" i="12"/>
  <c r="U30" i="12"/>
  <c r="U31" i="12"/>
  <c r="U34" i="12"/>
  <c r="U37" i="12"/>
  <c r="U40" i="12"/>
  <c r="U43" i="12"/>
  <c r="U46" i="12"/>
  <c r="U49" i="12"/>
  <c r="U52" i="12"/>
  <c r="U55" i="12"/>
  <c r="K6" i="13"/>
  <c r="J6" i="13"/>
  <c r="I6" i="13"/>
  <c r="F20" i="13"/>
  <c r="F62" i="13"/>
  <c r="F118" i="13"/>
  <c r="S21" i="15"/>
  <c r="D105" i="15"/>
  <c r="E119" i="15"/>
  <c r="F133" i="15"/>
  <c r="O21" i="16"/>
  <c r="O9" i="16"/>
  <c r="F149" i="17"/>
  <c r="F147" i="17"/>
  <c r="F121" i="17"/>
  <c r="F119" i="17"/>
  <c r="F93" i="17"/>
  <c r="F79" i="17"/>
  <c r="F77" i="17"/>
  <c r="F51" i="17"/>
  <c r="F49" i="17"/>
  <c r="F23" i="17"/>
  <c r="F91" i="17"/>
  <c r="F65" i="17"/>
  <c r="F63" i="17"/>
  <c r="F37" i="17"/>
  <c r="F35" i="17"/>
  <c r="F21" i="17"/>
  <c r="F9" i="17"/>
  <c r="E48" i="13"/>
  <c r="E76" i="13"/>
  <c r="E104" i="13"/>
  <c r="E132" i="13"/>
  <c r="E160" i="13"/>
  <c r="Q23" i="14"/>
  <c r="M7" i="15"/>
  <c r="Q21" i="15"/>
  <c r="G49" i="15"/>
  <c r="C77" i="15"/>
  <c r="G133" i="15"/>
  <c r="C161" i="15"/>
  <c r="F23" i="16"/>
  <c r="F49" i="16"/>
  <c r="F51" i="16"/>
  <c r="F77" i="16"/>
  <c r="F79" i="16"/>
  <c r="F105" i="16"/>
  <c r="F107" i="16"/>
  <c r="F133" i="16"/>
  <c r="F135" i="16"/>
  <c r="F161" i="16"/>
  <c r="G149" i="17"/>
  <c r="G147" i="17"/>
  <c r="G121" i="17"/>
  <c r="G119" i="17"/>
  <c r="G93" i="17"/>
  <c r="C23" i="17"/>
  <c r="C49" i="17"/>
  <c r="C51" i="17"/>
  <c r="C77" i="17"/>
  <c r="C79" i="17"/>
  <c r="D93" i="17"/>
  <c r="C119" i="17"/>
  <c r="C121" i="17"/>
  <c r="C147" i="17"/>
  <c r="C149" i="17"/>
  <c r="J6" i="18"/>
  <c r="O120" i="18"/>
  <c r="O134" i="18"/>
  <c r="O148" i="18"/>
  <c r="O118" i="18"/>
  <c r="O132" i="18"/>
  <c r="O92" i="18"/>
  <c r="O62" i="18"/>
  <c r="O8" i="18"/>
  <c r="O146" i="18"/>
  <c r="O106" i="18"/>
  <c r="O76" i="18"/>
  <c r="O22" i="18"/>
  <c r="O90" i="18"/>
  <c r="O36" i="18"/>
  <c r="O104" i="18"/>
  <c r="O50" i="18"/>
  <c r="O20" i="18"/>
  <c r="C34" i="18"/>
  <c r="C64" i="18"/>
  <c r="T104" i="18"/>
  <c r="O160" i="18"/>
  <c r="C20" i="13"/>
  <c r="R20" i="13"/>
  <c r="C34" i="13"/>
  <c r="C62" i="13"/>
  <c r="C90" i="13"/>
  <c r="C118" i="13"/>
  <c r="C146" i="13"/>
  <c r="W7" i="15"/>
  <c r="C21" i="15"/>
  <c r="R21" i="15"/>
  <c r="G35" i="15"/>
  <c r="C63" i="15"/>
  <c r="G119" i="15"/>
  <c r="C147" i="15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D119" i="17"/>
  <c r="D121" i="17"/>
  <c r="D147" i="17"/>
  <c r="D149" i="17"/>
  <c r="C120" i="18"/>
  <c r="C134" i="18"/>
  <c r="C148" i="18"/>
  <c r="C118" i="18"/>
  <c r="C132" i="18"/>
  <c r="C92" i="18"/>
  <c r="C62" i="18"/>
  <c r="C8" i="18"/>
  <c r="C106" i="18"/>
  <c r="C76" i="18"/>
  <c r="C22" i="18"/>
  <c r="C160" i="18"/>
  <c r="C90" i="18"/>
  <c r="C36" i="18"/>
  <c r="C104" i="18"/>
  <c r="C50" i="18"/>
  <c r="C20" i="18"/>
  <c r="I6" i="18"/>
  <c r="O48" i="18"/>
  <c r="O78" i="18"/>
  <c r="C146" i="18"/>
  <c r="D20" i="13"/>
  <c r="S20" i="13"/>
  <c r="D34" i="13"/>
  <c r="D62" i="13"/>
  <c r="D90" i="13"/>
  <c r="D118" i="13"/>
  <c r="D146" i="13"/>
  <c r="I7" i="15"/>
  <c r="C49" i="15"/>
  <c r="G105" i="15"/>
  <c r="C133" i="15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C161" i="17"/>
  <c r="C135" i="17"/>
  <c r="C133" i="17"/>
  <c r="C107" i="17"/>
  <c r="C105" i="17"/>
  <c r="I7" i="17"/>
  <c r="Q9" i="17"/>
  <c r="Q21" i="17"/>
  <c r="T20" i="18"/>
  <c r="T50" i="18"/>
  <c r="D161" i="17"/>
  <c r="D135" i="17"/>
  <c r="D133" i="17"/>
  <c r="D107" i="17"/>
  <c r="D105" i="17"/>
  <c r="T160" i="18"/>
  <c r="T120" i="18"/>
  <c r="T134" i="18"/>
  <c r="T148" i="18"/>
  <c r="T118" i="18"/>
  <c r="T146" i="18"/>
  <c r="T78" i="18"/>
  <c r="T48" i="18"/>
  <c r="T92" i="18"/>
  <c r="T62" i="18"/>
  <c r="T8" i="18"/>
  <c r="T106" i="18"/>
  <c r="T76" i="18"/>
  <c r="T22" i="18"/>
  <c r="T132" i="18"/>
  <c r="T90" i="18"/>
  <c r="T36" i="18"/>
  <c r="D134" i="18"/>
  <c r="D148" i="18"/>
  <c r="D118" i="18"/>
  <c r="D132" i="18"/>
  <c r="D146" i="18"/>
  <c r="V134" i="18"/>
  <c r="V148" i="18"/>
  <c r="V118" i="18"/>
  <c r="V132" i="18"/>
  <c r="V146" i="18"/>
  <c r="F8" i="18"/>
  <c r="L8" i="18"/>
  <c r="G22" i="18"/>
  <c r="M22" i="18"/>
  <c r="S22" i="18"/>
  <c r="D34" i="18"/>
  <c r="V34" i="18"/>
  <c r="E48" i="18"/>
  <c r="K48" i="18"/>
  <c r="F62" i="18"/>
  <c r="L62" i="18"/>
  <c r="D64" i="18"/>
  <c r="V64" i="18"/>
  <c r="G76" i="18"/>
  <c r="M76" i="18"/>
  <c r="S76" i="18"/>
  <c r="E78" i="18"/>
  <c r="K78" i="18"/>
  <c r="F92" i="18"/>
  <c r="L92" i="18"/>
  <c r="G106" i="18"/>
  <c r="M106" i="18"/>
  <c r="S106" i="18"/>
  <c r="M118" i="18"/>
  <c r="F134" i="18"/>
  <c r="M148" i="18"/>
  <c r="E7" i="19"/>
  <c r="N161" i="19"/>
  <c r="N149" i="19"/>
  <c r="N147" i="19"/>
  <c r="N135" i="19"/>
  <c r="N133" i="19"/>
  <c r="N121" i="19"/>
  <c r="N119" i="19"/>
  <c r="N107" i="19"/>
  <c r="P7" i="19"/>
  <c r="N77" i="19"/>
  <c r="N65" i="19"/>
  <c r="N63" i="19"/>
  <c r="N51" i="19"/>
  <c r="N49" i="19"/>
  <c r="N37" i="19"/>
  <c r="N35" i="19"/>
  <c r="N23" i="19"/>
  <c r="N21" i="19"/>
  <c r="N9" i="19"/>
  <c r="M7" i="19"/>
  <c r="F37" i="19"/>
  <c r="F49" i="19"/>
  <c r="F93" i="19"/>
  <c r="F105" i="19"/>
  <c r="E148" i="18"/>
  <c r="E118" i="18"/>
  <c r="E132" i="18"/>
  <c r="E146" i="18"/>
  <c r="E160" i="18"/>
  <c r="K148" i="18"/>
  <c r="K118" i="18"/>
  <c r="K132" i="18"/>
  <c r="K146" i="18"/>
  <c r="K160" i="18"/>
  <c r="Q6" i="18"/>
  <c r="G8" i="18"/>
  <c r="M8" i="18"/>
  <c r="S8" i="18"/>
  <c r="D20" i="18"/>
  <c r="V20" i="18"/>
  <c r="E34" i="18"/>
  <c r="K34" i="18"/>
  <c r="F48" i="18"/>
  <c r="L48" i="18"/>
  <c r="D50" i="18"/>
  <c r="V50" i="18"/>
  <c r="G62" i="18"/>
  <c r="M62" i="18"/>
  <c r="S62" i="18"/>
  <c r="E64" i="18"/>
  <c r="K64" i="18"/>
  <c r="F78" i="18"/>
  <c r="L78" i="18"/>
  <c r="G92" i="18"/>
  <c r="M92" i="18"/>
  <c r="S92" i="18"/>
  <c r="D104" i="18"/>
  <c r="V104" i="18"/>
  <c r="D120" i="18"/>
  <c r="V120" i="18"/>
  <c r="G132" i="18"/>
  <c r="K134" i="18"/>
  <c r="F147" i="19"/>
  <c r="F135" i="19"/>
  <c r="F133" i="19"/>
  <c r="F121" i="19"/>
  <c r="N93" i="19"/>
  <c r="N105" i="19"/>
  <c r="F132" i="18"/>
  <c r="F146" i="18"/>
  <c r="F160" i="18"/>
  <c r="F120" i="18"/>
  <c r="L132" i="18"/>
  <c r="L146" i="18"/>
  <c r="L160" i="18"/>
  <c r="L120" i="18"/>
  <c r="R6" i="18"/>
  <c r="X6" i="18"/>
  <c r="E20" i="18"/>
  <c r="K20" i="18"/>
  <c r="F34" i="18"/>
  <c r="L34" i="18"/>
  <c r="D36" i="18"/>
  <c r="V36" i="18"/>
  <c r="G48" i="18"/>
  <c r="M48" i="18"/>
  <c r="S48" i="18"/>
  <c r="E50" i="18"/>
  <c r="K50" i="18"/>
  <c r="F64" i="18"/>
  <c r="L64" i="18"/>
  <c r="G78" i="18"/>
  <c r="M78" i="18"/>
  <c r="S78" i="18"/>
  <c r="D90" i="18"/>
  <c r="V90" i="18"/>
  <c r="E104" i="18"/>
  <c r="K104" i="18"/>
  <c r="S118" i="18"/>
  <c r="E120" i="18"/>
  <c r="L134" i="18"/>
  <c r="D160" i="18"/>
  <c r="V160" i="18"/>
  <c r="F9" i="19"/>
  <c r="F21" i="19"/>
  <c r="F51" i="19"/>
  <c r="F63" i="19"/>
  <c r="F79" i="19"/>
  <c r="F91" i="19"/>
  <c r="F107" i="19"/>
  <c r="G146" i="18"/>
  <c r="G160" i="18"/>
  <c r="G120" i="18"/>
  <c r="G134" i="18"/>
  <c r="M146" i="18"/>
  <c r="M160" i="18"/>
  <c r="M120" i="18"/>
  <c r="M134" i="18"/>
  <c r="S146" i="18"/>
  <c r="S160" i="18"/>
  <c r="S120" i="18"/>
  <c r="S134" i="18"/>
  <c r="Y6" i="18"/>
  <c r="F20" i="18"/>
  <c r="L20" i="18"/>
  <c r="D22" i="18"/>
  <c r="V22" i="18"/>
  <c r="G34" i="18"/>
  <c r="M34" i="18"/>
  <c r="S34" i="18"/>
  <c r="E36" i="18"/>
  <c r="K36" i="18"/>
  <c r="F50" i="18"/>
  <c r="L50" i="18"/>
  <c r="G64" i="18"/>
  <c r="M64" i="18"/>
  <c r="S64" i="18"/>
  <c r="D76" i="18"/>
  <c r="V76" i="18"/>
  <c r="E90" i="18"/>
  <c r="K90" i="18"/>
  <c r="F104" i="18"/>
  <c r="L104" i="18"/>
  <c r="D106" i="18"/>
  <c r="V106" i="18"/>
  <c r="F118" i="18"/>
  <c r="M132" i="18"/>
  <c r="F148" i="18"/>
  <c r="V7" i="19"/>
  <c r="N79" i="19"/>
  <c r="N91" i="19"/>
  <c r="E64" i="21"/>
  <c r="R21" i="22"/>
  <c r="G77" i="22"/>
  <c r="H7" i="19"/>
  <c r="L22" i="21"/>
  <c r="G133" i="22"/>
  <c r="G91" i="22"/>
  <c r="G49" i="22"/>
  <c r="G147" i="22"/>
  <c r="G105" i="22"/>
  <c r="G63" i="22"/>
  <c r="G21" i="22"/>
  <c r="G119" i="22"/>
  <c r="G35" i="22"/>
  <c r="D92" i="21"/>
  <c r="D162" i="21"/>
  <c r="D78" i="21"/>
  <c r="D64" i="21"/>
  <c r="D22" i="21"/>
  <c r="D50" i="21"/>
  <c r="D148" i="21"/>
  <c r="D36" i="21"/>
  <c r="D134" i="21"/>
  <c r="E22" i="21"/>
  <c r="E92" i="21"/>
  <c r="E162" i="21"/>
  <c r="E78" i="21"/>
  <c r="E148" i="21"/>
  <c r="E50" i="21"/>
  <c r="E36" i="21"/>
  <c r="E134" i="21"/>
  <c r="E120" i="21"/>
  <c r="H64" i="24"/>
  <c r="H87" i="24"/>
  <c r="H65" i="24"/>
  <c r="H62" i="24"/>
  <c r="H61" i="24"/>
  <c r="H60" i="24"/>
  <c r="H59" i="24"/>
  <c r="H58" i="24"/>
  <c r="H57" i="24"/>
  <c r="H56" i="24"/>
  <c r="H55" i="24"/>
  <c r="H54" i="24"/>
  <c r="H53" i="24"/>
  <c r="L241" i="24"/>
  <c r="J240" i="24"/>
  <c r="H239" i="24"/>
  <c r="L238" i="24"/>
  <c r="L237" i="24"/>
  <c r="L236" i="24"/>
  <c r="L235" i="24"/>
  <c r="L234" i="24"/>
  <c r="L233" i="24"/>
  <c r="L232" i="24"/>
  <c r="L231" i="24"/>
  <c r="L230" i="24"/>
  <c r="L229" i="24"/>
  <c r="J241" i="24"/>
  <c r="H240" i="24"/>
  <c r="L239" i="24"/>
  <c r="J238" i="24"/>
  <c r="J237" i="24"/>
  <c r="J236" i="24"/>
  <c r="J235" i="24"/>
  <c r="J234" i="24"/>
  <c r="J233" i="24"/>
  <c r="J232" i="24"/>
  <c r="H238" i="24"/>
  <c r="N236" i="24"/>
  <c r="H235" i="24"/>
  <c r="N233" i="24"/>
  <c r="H232" i="24"/>
  <c r="H231" i="24"/>
  <c r="H230" i="24"/>
  <c r="H229" i="24"/>
  <c r="H241" i="24"/>
  <c r="J239" i="24"/>
  <c r="N237" i="24"/>
  <c r="H236" i="24"/>
  <c r="N234" i="24"/>
  <c r="H233" i="24"/>
  <c r="N231" i="24"/>
  <c r="N230" i="24"/>
  <c r="N229" i="24"/>
  <c r="H234" i="24"/>
  <c r="J230" i="24"/>
  <c r="H237" i="24"/>
  <c r="N232" i="24"/>
  <c r="J229" i="24"/>
  <c r="L240" i="24"/>
  <c r="F148" i="21"/>
  <c r="F134" i="21"/>
  <c r="O22" i="21"/>
  <c r="C36" i="21"/>
  <c r="F106" i="21"/>
  <c r="C148" i="21"/>
  <c r="H147" i="22"/>
  <c r="H105" i="22"/>
  <c r="H63" i="22"/>
  <c r="P21" i="22"/>
  <c r="H49" i="22"/>
  <c r="H133" i="22"/>
  <c r="C50" i="21"/>
  <c r="F120" i="21"/>
  <c r="C147" i="22"/>
  <c r="C105" i="22"/>
  <c r="C63" i="22"/>
  <c r="C161" i="22"/>
  <c r="C119" i="22"/>
  <c r="C77" i="22"/>
  <c r="C35" i="22"/>
  <c r="L7" i="22"/>
  <c r="K7" i="22"/>
  <c r="J7" i="22"/>
  <c r="Q21" i="22"/>
  <c r="C91" i="22"/>
  <c r="G227" i="24"/>
  <c r="G183" i="24"/>
  <c r="G117" i="24"/>
  <c r="G205" i="24"/>
  <c r="E7" i="24"/>
  <c r="G253" i="24"/>
  <c r="G95" i="24"/>
  <c r="G73" i="24"/>
  <c r="G29" i="24"/>
  <c r="N74" i="25"/>
  <c r="C22" i="21"/>
  <c r="C64" i="21"/>
  <c r="C21" i="22"/>
  <c r="H35" i="22"/>
  <c r="H119" i="22"/>
  <c r="I227" i="24"/>
  <c r="I161" i="24"/>
  <c r="I205" i="24"/>
  <c r="I253" i="24"/>
  <c r="I95" i="24"/>
  <c r="I73" i="24"/>
  <c r="I139" i="24"/>
  <c r="I51" i="24"/>
  <c r="I29" i="24"/>
  <c r="G161" i="24"/>
  <c r="I183" i="24"/>
  <c r="C106" i="21"/>
  <c r="C92" i="21"/>
  <c r="C162" i="21"/>
  <c r="I8" i="21"/>
  <c r="Q8" i="21"/>
  <c r="F36" i="21"/>
  <c r="C78" i="21"/>
  <c r="H91" i="22"/>
  <c r="K253" i="24"/>
  <c r="K205" i="24"/>
  <c r="K95" i="24"/>
  <c r="K73" i="24"/>
  <c r="K139" i="24"/>
  <c r="K51" i="24"/>
  <c r="K227" i="24"/>
  <c r="K161" i="24"/>
  <c r="K29" i="24"/>
  <c r="I117" i="24"/>
  <c r="G139" i="24"/>
  <c r="K183" i="24"/>
  <c r="D21" i="22"/>
  <c r="S21" i="22"/>
  <c r="E91" i="22"/>
  <c r="E133" i="22"/>
  <c r="M205" i="24"/>
  <c r="M253" i="24"/>
  <c r="M183" i="24"/>
  <c r="N8" i="24"/>
  <c r="M117" i="24"/>
  <c r="J169" i="24"/>
  <c r="H170" i="24"/>
  <c r="N171" i="24"/>
  <c r="J172" i="24"/>
  <c r="J173" i="24"/>
  <c r="H174" i="24"/>
  <c r="H175" i="24"/>
  <c r="N77" i="25"/>
  <c r="N80" i="25"/>
  <c r="N83" i="25"/>
  <c r="N97" i="25"/>
  <c r="N100" i="25"/>
  <c r="E21" i="22"/>
  <c r="T21" i="22"/>
  <c r="D35" i="22"/>
  <c r="F49" i="22"/>
  <c r="D77" i="22"/>
  <c r="F91" i="22"/>
  <c r="D119" i="22"/>
  <c r="F133" i="22"/>
  <c r="D161" i="22"/>
  <c r="M29" i="24"/>
  <c r="H141" i="24"/>
  <c r="N141" i="24"/>
  <c r="H142" i="24"/>
  <c r="N142" i="24"/>
  <c r="H143" i="24"/>
  <c r="N143" i="24"/>
  <c r="H144" i="24"/>
  <c r="N144" i="24"/>
  <c r="H145" i="24"/>
  <c r="N145" i="24"/>
  <c r="H146" i="24"/>
  <c r="N146" i="24"/>
  <c r="H147" i="24"/>
  <c r="N147" i="24"/>
  <c r="H148" i="24"/>
  <c r="N148" i="24"/>
  <c r="H149" i="24"/>
  <c r="N149" i="24"/>
  <c r="H150" i="24"/>
  <c r="J151" i="24"/>
  <c r="L152" i="24"/>
  <c r="H153" i="24"/>
  <c r="M161" i="24"/>
  <c r="L163" i="24"/>
  <c r="L166" i="24"/>
  <c r="L169" i="24"/>
  <c r="L172" i="24"/>
  <c r="J174" i="24"/>
  <c r="M227" i="24"/>
  <c r="F21" i="22"/>
  <c r="E35" i="22"/>
  <c r="E77" i="22"/>
  <c r="E119" i="22"/>
  <c r="E161" i="22"/>
  <c r="M51" i="24"/>
  <c r="N75" i="24"/>
  <c r="N76" i="24"/>
  <c r="N77" i="24"/>
  <c r="N78" i="24"/>
  <c r="N79" i="24"/>
  <c r="N80" i="24"/>
  <c r="N81" i="24"/>
  <c r="N82" i="24"/>
  <c r="N83" i="24"/>
  <c r="M139" i="24"/>
  <c r="N61" i="25"/>
  <c r="N60" i="25"/>
  <c r="N59" i="25"/>
  <c r="N58" i="25"/>
  <c r="N57" i="25"/>
  <c r="N56" i="25"/>
  <c r="N55" i="25"/>
  <c r="N54" i="25"/>
  <c r="N53" i="25"/>
  <c r="N39" i="25"/>
  <c r="N38" i="25"/>
  <c r="N37" i="25"/>
  <c r="N36" i="25"/>
  <c r="N35" i="25"/>
  <c r="N34" i="25"/>
  <c r="N33" i="25"/>
  <c r="N32" i="25"/>
  <c r="N31" i="25"/>
  <c r="N76" i="25"/>
  <c r="N79" i="25"/>
  <c r="N82" i="25"/>
  <c r="N99" i="25"/>
  <c r="N102" i="25"/>
  <c r="N105" i="25"/>
  <c r="E146" i="26"/>
  <c r="E118" i="26"/>
  <c r="E90" i="26"/>
  <c r="E160" i="26"/>
  <c r="E132" i="26"/>
  <c r="E104" i="26"/>
  <c r="E62" i="26"/>
  <c r="E76" i="26"/>
  <c r="E20" i="26"/>
  <c r="F90" i="26"/>
  <c r="L125" i="24"/>
  <c r="L126" i="24"/>
  <c r="L127" i="24"/>
  <c r="L128" i="24"/>
  <c r="H129" i="24"/>
  <c r="J130" i="24"/>
  <c r="J141" i="24"/>
  <c r="J142" i="24"/>
  <c r="J143" i="24"/>
  <c r="J144" i="24"/>
  <c r="J145" i="24"/>
  <c r="J146" i="24"/>
  <c r="J147" i="24"/>
  <c r="J148" i="24"/>
  <c r="J149" i="24"/>
  <c r="J150" i="24"/>
  <c r="L151" i="24"/>
  <c r="H152" i="24"/>
  <c r="J153" i="24"/>
  <c r="L164" i="24"/>
  <c r="L167" i="24"/>
  <c r="L170" i="24"/>
  <c r="F160" i="26"/>
  <c r="F132" i="26"/>
  <c r="F104" i="26"/>
  <c r="F76" i="26"/>
  <c r="F48" i="26"/>
  <c r="F146" i="26"/>
  <c r="F20" i="26"/>
  <c r="F118" i="26"/>
  <c r="F62" i="26"/>
  <c r="E48" i="26"/>
  <c r="H260" i="24"/>
  <c r="N260" i="24"/>
  <c r="H261" i="24"/>
  <c r="N261" i="24"/>
  <c r="H262" i="24"/>
  <c r="N262" i="24"/>
  <c r="H263" i="24"/>
  <c r="N263" i="24"/>
  <c r="H264" i="24"/>
  <c r="J265" i="24"/>
  <c r="L266" i="24"/>
  <c r="H267" i="24"/>
  <c r="I7" i="25"/>
  <c r="L8" i="25" s="1"/>
  <c r="M95" i="25"/>
  <c r="N96" i="25" s="1"/>
  <c r="G160" i="26"/>
  <c r="G132" i="26"/>
  <c r="G104" i="26"/>
  <c r="G146" i="26"/>
  <c r="G118" i="26"/>
  <c r="G90" i="26"/>
  <c r="G76" i="26"/>
  <c r="G48" i="26"/>
  <c r="G62" i="26"/>
  <c r="D20" i="26"/>
  <c r="G34" i="26"/>
  <c r="C132" i="26"/>
  <c r="J258" i="24"/>
  <c r="J259" i="24"/>
  <c r="J260" i="24"/>
  <c r="J261" i="24"/>
  <c r="J262" i="24"/>
  <c r="J263" i="24"/>
  <c r="J264" i="24"/>
  <c r="L265" i="24"/>
  <c r="H266" i="24"/>
  <c r="N8" i="25"/>
  <c r="K29" i="25"/>
  <c r="N30" i="25" s="1"/>
  <c r="C146" i="26"/>
  <c r="C118" i="26"/>
  <c r="C90" i="26"/>
  <c r="C62" i="26"/>
  <c r="I6" i="26"/>
  <c r="C34" i="26"/>
  <c r="C76" i="26"/>
  <c r="E132" i="28"/>
  <c r="E48" i="28"/>
  <c r="E146" i="28"/>
  <c r="E62" i="28"/>
  <c r="E90" i="28"/>
  <c r="E104" i="28"/>
  <c r="E20" i="28"/>
  <c r="E34" i="28"/>
  <c r="E160" i="28"/>
  <c r="E76" i="28"/>
  <c r="D146" i="26"/>
  <c r="D118" i="26"/>
  <c r="D90" i="26"/>
  <c r="D160" i="26"/>
  <c r="D132" i="26"/>
  <c r="D104" i="26"/>
  <c r="D62" i="26"/>
  <c r="D76" i="26"/>
  <c r="J6" i="26"/>
  <c r="G20" i="26"/>
  <c r="D34" i="26"/>
  <c r="C48" i="26"/>
  <c r="C160" i="26"/>
  <c r="E146" i="27"/>
  <c r="E118" i="27"/>
  <c r="E160" i="27"/>
  <c r="E132" i="27"/>
  <c r="E90" i="27"/>
  <c r="E62" i="27"/>
  <c r="E34" i="27"/>
  <c r="E104" i="27"/>
  <c r="E76" i="27"/>
  <c r="E48" i="27"/>
  <c r="E20" i="27"/>
  <c r="J6" i="28"/>
  <c r="I6" i="28"/>
  <c r="M6" i="28"/>
  <c r="L6" i="28"/>
  <c r="K6" i="28"/>
  <c r="J6" i="27"/>
  <c r="I6" i="27"/>
  <c r="C20" i="27"/>
  <c r="F34" i="27"/>
  <c r="C48" i="27"/>
  <c r="F62" i="27"/>
  <c r="C76" i="27"/>
  <c r="F90" i="27"/>
  <c r="C104" i="27"/>
  <c r="F132" i="27"/>
  <c r="F160" i="27"/>
  <c r="G160" i="27"/>
  <c r="G132" i="27"/>
  <c r="G146" i="27"/>
  <c r="G118" i="27"/>
  <c r="D20" i="27"/>
  <c r="G34" i="27"/>
  <c r="D48" i="27"/>
  <c r="G62" i="27"/>
  <c r="D76" i="27"/>
  <c r="G90" i="27"/>
  <c r="F20" i="27"/>
  <c r="C34" i="27"/>
  <c r="F48" i="27"/>
  <c r="C62" i="27"/>
  <c r="F76" i="27"/>
  <c r="C90" i="27"/>
  <c r="F104" i="27"/>
  <c r="F118" i="27"/>
  <c r="F146" i="27"/>
  <c r="F109" i="31"/>
  <c r="F108" i="31"/>
  <c r="F106" i="31"/>
  <c r="F105" i="31"/>
  <c r="F104" i="31"/>
  <c r="F103" i="31"/>
  <c r="F102" i="31"/>
  <c r="F101" i="31"/>
  <c r="F100" i="31"/>
  <c r="F99" i="31"/>
  <c r="F98" i="31"/>
  <c r="F97" i="31"/>
  <c r="F64" i="31"/>
  <c r="F87" i="31"/>
  <c r="F84" i="31"/>
  <c r="F83" i="31"/>
  <c r="F82" i="31"/>
  <c r="F81" i="31"/>
  <c r="F80" i="31"/>
  <c r="F79" i="31"/>
  <c r="F78" i="31"/>
  <c r="F77" i="31"/>
  <c r="F76" i="31"/>
  <c r="F75" i="31"/>
  <c r="F42" i="31"/>
  <c r="F86" i="31"/>
  <c r="F85" i="31"/>
  <c r="F41" i="31"/>
  <c r="F40" i="31"/>
  <c r="F107" i="31"/>
  <c r="F63" i="31"/>
  <c r="F62" i="31"/>
  <c r="F59" i="31"/>
  <c r="F56" i="31"/>
  <c r="F53" i="31"/>
  <c r="F43" i="31"/>
  <c r="F38" i="31"/>
  <c r="F36" i="31"/>
  <c r="F35" i="31"/>
  <c r="F34" i="31"/>
  <c r="F33" i="31"/>
  <c r="F32" i="31"/>
  <c r="F31" i="31"/>
  <c r="F37" i="31"/>
  <c r="F65" i="31"/>
  <c r="F60" i="31"/>
  <c r="F57" i="31"/>
  <c r="F54" i="31"/>
  <c r="H30" i="31"/>
  <c r="F39" i="31"/>
  <c r="F30" i="31"/>
  <c r="F61" i="31"/>
  <c r="F58" i="31"/>
  <c r="F55" i="31"/>
  <c r="D146" i="27"/>
  <c r="D118" i="27"/>
  <c r="D160" i="27"/>
  <c r="D132" i="27"/>
  <c r="G20" i="27"/>
  <c r="D34" i="27"/>
  <c r="G48" i="27"/>
  <c r="D62" i="27"/>
  <c r="G76" i="27"/>
  <c r="D90" i="27"/>
  <c r="G104" i="27"/>
  <c r="J8" i="30"/>
  <c r="L8" i="30"/>
  <c r="F146" i="28"/>
  <c r="F34" i="28"/>
  <c r="G48" i="28"/>
  <c r="C76" i="28"/>
  <c r="D90" i="28"/>
  <c r="F118" i="28"/>
  <c r="G132" i="28"/>
  <c r="H65" i="30"/>
  <c r="H62" i="30"/>
  <c r="H61" i="30"/>
  <c r="H60" i="30"/>
  <c r="H59" i="30"/>
  <c r="H58" i="30"/>
  <c r="H57" i="30"/>
  <c r="H56" i="30"/>
  <c r="H55" i="30"/>
  <c r="H54" i="30"/>
  <c r="H53" i="30"/>
  <c r="H85" i="30"/>
  <c r="H86" i="30"/>
  <c r="H64" i="30"/>
  <c r="H83" i="30"/>
  <c r="H80" i="30"/>
  <c r="H77" i="30"/>
  <c r="H87" i="30"/>
  <c r="H82" i="30"/>
  <c r="H79" i="30"/>
  <c r="H76" i="30"/>
  <c r="H63" i="30"/>
  <c r="H52" i="30"/>
  <c r="L102" i="33"/>
  <c r="L107" i="33"/>
  <c r="L103" i="33"/>
  <c r="L99" i="33"/>
  <c r="K95" i="33"/>
  <c r="L96" i="33" s="1"/>
  <c r="L82" i="33"/>
  <c r="L76" i="33"/>
  <c r="L64" i="33"/>
  <c r="L62" i="33"/>
  <c r="L56" i="33"/>
  <c r="K51" i="33"/>
  <c r="L38" i="33"/>
  <c r="L108" i="33"/>
  <c r="L106" i="33"/>
  <c r="L98" i="33"/>
  <c r="L78" i="33"/>
  <c r="K73" i="33"/>
  <c r="L74" i="33" s="1"/>
  <c r="L58" i="33"/>
  <c r="L34" i="33"/>
  <c r="K29" i="33"/>
  <c r="L105" i="33"/>
  <c r="L101" i="33"/>
  <c r="L85" i="33"/>
  <c r="L79" i="33"/>
  <c r="L63" i="33"/>
  <c r="L59" i="33"/>
  <c r="L53" i="33"/>
  <c r="L35" i="33"/>
  <c r="L21" i="33"/>
  <c r="L18" i="33"/>
  <c r="L81" i="33"/>
  <c r="L55" i="33"/>
  <c r="L31" i="33"/>
  <c r="L17" i="33"/>
  <c r="L86" i="33"/>
  <c r="L83" i="33"/>
  <c r="L57" i="33"/>
  <c r="L41" i="33"/>
  <c r="L15" i="33"/>
  <c r="L12" i="33"/>
  <c r="L9" i="33"/>
  <c r="L40" i="33"/>
  <c r="L32" i="33"/>
  <c r="L19" i="33"/>
  <c r="N8" i="33"/>
  <c r="L104" i="33"/>
  <c r="L100" i="33"/>
  <c r="L77" i="33"/>
  <c r="L39" i="33"/>
  <c r="L16" i="33"/>
  <c r="L80" i="33"/>
  <c r="L54" i="33"/>
  <c r="L36" i="33"/>
  <c r="L84" i="33"/>
  <c r="L61" i="33"/>
  <c r="L60" i="33"/>
  <c r="L42" i="33"/>
  <c r="L14" i="33"/>
  <c r="L20" i="33"/>
  <c r="L37" i="33"/>
  <c r="L13" i="33"/>
  <c r="L33" i="33"/>
  <c r="L8" i="33"/>
  <c r="G160" i="28"/>
  <c r="G146" i="28"/>
  <c r="F20" i="28"/>
  <c r="G34" i="28"/>
  <c r="C62" i="28"/>
  <c r="D76" i="28"/>
  <c r="F104" i="28"/>
  <c r="G118" i="28"/>
  <c r="H81" i="30"/>
  <c r="D52" i="33"/>
  <c r="C146" i="28"/>
  <c r="C160" i="28"/>
  <c r="C132" i="28"/>
  <c r="C34" i="28"/>
  <c r="D48" i="28"/>
  <c r="F76" i="28"/>
  <c r="G90" i="28"/>
  <c r="C118" i="28"/>
  <c r="F160" i="28"/>
  <c r="H30" i="30"/>
  <c r="D160" i="28"/>
  <c r="C20" i="28"/>
  <c r="D34" i="28"/>
  <c r="F62" i="28"/>
  <c r="G76" i="28"/>
  <c r="C104" i="28"/>
  <c r="D118" i="28"/>
  <c r="D132" i="28"/>
  <c r="H206" i="30"/>
  <c r="J206" i="30"/>
  <c r="L11" i="33"/>
  <c r="N61" i="30"/>
  <c r="N60" i="30"/>
  <c r="N59" i="30"/>
  <c r="N58" i="30"/>
  <c r="N57" i="30"/>
  <c r="N56" i="30"/>
  <c r="N55" i="30"/>
  <c r="N54" i="30"/>
  <c r="N53" i="30"/>
  <c r="L272" i="30"/>
  <c r="J272" i="30"/>
  <c r="L109" i="31"/>
  <c r="L106" i="31"/>
  <c r="L105" i="31"/>
  <c r="L104" i="31"/>
  <c r="L103" i="31"/>
  <c r="L102" i="31"/>
  <c r="L101" i="31"/>
  <c r="L100" i="31"/>
  <c r="L99" i="31"/>
  <c r="L98" i="31"/>
  <c r="L97" i="31"/>
  <c r="L64" i="31"/>
  <c r="L108" i="31"/>
  <c r="L87" i="31"/>
  <c r="L84" i="31"/>
  <c r="L83" i="31"/>
  <c r="L82" i="31"/>
  <c r="L81" i="31"/>
  <c r="L80" i="31"/>
  <c r="L79" i="31"/>
  <c r="L78" i="31"/>
  <c r="L77" i="31"/>
  <c r="L76" i="31"/>
  <c r="L75" i="31"/>
  <c r="L42" i="31"/>
  <c r="L107" i="31"/>
  <c r="L43" i="31"/>
  <c r="L38" i="31"/>
  <c r="L65" i="31"/>
  <c r="L60" i="31"/>
  <c r="L57" i="31"/>
  <c r="L54" i="31"/>
  <c r="L37" i="31"/>
  <c r="L39" i="31"/>
  <c r="L86" i="31"/>
  <c r="L41" i="31"/>
  <c r="L61" i="31"/>
  <c r="L58" i="31"/>
  <c r="L55" i="31"/>
  <c r="L36" i="31"/>
  <c r="L35" i="31"/>
  <c r="L34" i="31"/>
  <c r="L33" i="31"/>
  <c r="L32" i="31"/>
  <c r="L31" i="31"/>
  <c r="L85" i="31"/>
  <c r="L40" i="31"/>
  <c r="L53" i="31"/>
  <c r="L62" i="31"/>
  <c r="N52" i="30"/>
  <c r="H74" i="30"/>
  <c r="J8" i="31"/>
  <c r="H8" i="31"/>
  <c r="L30" i="31"/>
  <c r="H52" i="31"/>
  <c r="F52" i="31"/>
  <c r="L63" i="31"/>
  <c r="N8" i="30"/>
  <c r="N75" i="30"/>
  <c r="N78" i="30"/>
  <c r="N81" i="30"/>
  <c r="M95" i="31"/>
  <c r="N96" i="31" s="1"/>
  <c r="M51" i="31"/>
  <c r="N52" i="31" s="1"/>
  <c r="M29" i="31"/>
  <c r="M73" i="31"/>
  <c r="N74" i="31" s="1"/>
  <c r="L56" i="31"/>
  <c r="D52" i="30"/>
  <c r="F63" i="30"/>
  <c r="N74" i="30"/>
  <c r="N162" i="30"/>
  <c r="F184" i="30"/>
  <c r="N228" i="30"/>
  <c r="F250" i="30"/>
  <c r="F272" i="30"/>
  <c r="N36" i="33"/>
  <c r="N37" i="33"/>
  <c r="N31" i="33"/>
  <c r="N35" i="33"/>
  <c r="N30" i="33"/>
  <c r="N34" i="33"/>
  <c r="N32" i="33"/>
  <c r="H35" i="33"/>
  <c r="H59" i="33"/>
  <c r="H76" i="33"/>
  <c r="F52" i="30"/>
  <c r="F85" i="30"/>
  <c r="H38" i="33"/>
  <c r="J52" i="30"/>
  <c r="F75" i="30"/>
  <c r="L75" i="30"/>
  <c r="F76" i="30"/>
  <c r="L76" i="30"/>
  <c r="F77" i="30"/>
  <c r="L77" i="30"/>
  <c r="F78" i="30"/>
  <c r="L78" i="30"/>
  <c r="F79" i="30"/>
  <c r="L79" i="30"/>
  <c r="F80" i="30"/>
  <c r="L80" i="30"/>
  <c r="F81" i="30"/>
  <c r="L81" i="30"/>
  <c r="F82" i="30"/>
  <c r="L82" i="30"/>
  <c r="F83" i="30"/>
  <c r="L83" i="30"/>
  <c r="F84" i="30"/>
  <c r="L84" i="30"/>
  <c r="J86" i="30"/>
  <c r="F87" i="30"/>
  <c r="L87" i="30"/>
  <c r="N122" i="30"/>
  <c r="J123" i="30"/>
  <c r="H124" i="30"/>
  <c r="N125" i="30"/>
  <c r="J126" i="30"/>
  <c r="H127" i="30"/>
  <c r="L129" i="30"/>
  <c r="L130" i="30"/>
  <c r="J131" i="30"/>
  <c r="H187" i="30"/>
  <c r="N188" i="30"/>
  <c r="J189" i="30"/>
  <c r="H190" i="30"/>
  <c r="N191" i="30"/>
  <c r="J192" i="30"/>
  <c r="H193" i="30"/>
  <c r="L195" i="30"/>
  <c r="L196" i="30"/>
  <c r="N251" i="30"/>
  <c r="J252" i="30"/>
  <c r="J253" i="30"/>
  <c r="J254" i="30"/>
  <c r="J255" i="30"/>
  <c r="J256" i="30"/>
  <c r="J257" i="30"/>
  <c r="J258" i="30"/>
  <c r="J259" i="30"/>
  <c r="J260" i="30"/>
  <c r="L261" i="30"/>
  <c r="H107" i="31"/>
  <c r="H65" i="31"/>
  <c r="H62" i="31"/>
  <c r="H61" i="31"/>
  <c r="H60" i="31"/>
  <c r="H59" i="31"/>
  <c r="H58" i="31"/>
  <c r="H57" i="31"/>
  <c r="H56" i="31"/>
  <c r="H55" i="31"/>
  <c r="H54" i="31"/>
  <c r="H53" i="31"/>
  <c r="H85" i="31"/>
  <c r="H43" i="31"/>
  <c r="H40" i="31"/>
  <c r="H39" i="31"/>
  <c r="H38" i="31"/>
  <c r="H37" i="31"/>
  <c r="H84" i="31"/>
  <c r="H81" i="31"/>
  <c r="H78" i="31"/>
  <c r="H75" i="31"/>
  <c r="H109" i="31"/>
  <c r="H108" i="31"/>
  <c r="H106" i="31"/>
  <c r="H103" i="31"/>
  <c r="H100" i="31"/>
  <c r="H97" i="31"/>
  <c r="H87" i="31"/>
  <c r="H86" i="31"/>
  <c r="H82" i="31"/>
  <c r="H79" i="31"/>
  <c r="H76" i="31"/>
  <c r="H42" i="31"/>
  <c r="H41" i="31"/>
  <c r="H77" i="31"/>
  <c r="H80" i="31"/>
  <c r="H83" i="31"/>
  <c r="H104" i="33"/>
  <c r="H98" i="33"/>
  <c r="G95" i="33"/>
  <c r="H96" i="33" s="1"/>
  <c r="H86" i="33"/>
  <c r="H84" i="33"/>
  <c r="H105" i="33"/>
  <c r="H107" i="33"/>
  <c r="H101" i="33"/>
  <c r="H100" i="33"/>
  <c r="H85" i="33"/>
  <c r="H78" i="33"/>
  <c r="H58" i="33"/>
  <c r="H99" i="33"/>
  <c r="H80" i="33"/>
  <c r="H60" i="33"/>
  <c r="H54" i="33"/>
  <c r="G51" i="33"/>
  <c r="H42" i="33"/>
  <c r="H40" i="33"/>
  <c r="H36" i="33"/>
  <c r="H103" i="33"/>
  <c r="H81" i="33"/>
  <c r="H61" i="33"/>
  <c r="H55" i="33"/>
  <c r="H37" i="33"/>
  <c r="H31" i="33"/>
  <c r="H19" i="33"/>
  <c r="H106" i="33"/>
  <c r="H77" i="33"/>
  <c r="H39" i="33"/>
  <c r="H33" i="33"/>
  <c r="H21" i="33"/>
  <c r="H20" i="33"/>
  <c r="H16" i="33"/>
  <c r="H13" i="33"/>
  <c r="H10" i="33"/>
  <c r="H79" i="33"/>
  <c r="H63" i="33"/>
  <c r="H53" i="33"/>
  <c r="H32" i="33"/>
  <c r="H83" i="33"/>
  <c r="H62" i="33"/>
  <c r="H57" i="33"/>
  <c r="G29" i="33"/>
  <c r="H18" i="33"/>
  <c r="H15" i="33"/>
  <c r="H14" i="33"/>
  <c r="H108" i="33"/>
  <c r="H82" i="33"/>
  <c r="H56" i="33"/>
  <c r="H8" i="33"/>
  <c r="G73" i="33"/>
  <c r="H74" i="33" s="1"/>
  <c r="H41" i="33"/>
  <c r="H34" i="33"/>
  <c r="H17" i="33"/>
  <c r="H9" i="33"/>
  <c r="N33" i="33"/>
  <c r="N38" i="33"/>
  <c r="H64" i="33"/>
  <c r="L52" i="30"/>
  <c r="J119" i="30"/>
  <c r="J120" i="30"/>
  <c r="J121" i="30"/>
  <c r="F122" i="30"/>
  <c r="L123" i="30"/>
  <c r="F125" i="30"/>
  <c r="L126" i="30"/>
  <c r="F128" i="30"/>
  <c r="L131" i="30"/>
  <c r="F140" i="30"/>
  <c r="J162" i="30"/>
  <c r="F185" i="30"/>
  <c r="L186" i="30"/>
  <c r="F188" i="30"/>
  <c r="L189" i="30"/>
  <c r="F191" i="30"/>
  <c r="L192" i="30"/>
  <c r="F194" i="30"/>
  <c r="L197" i="30"/>
  <c r="J228" i="30"/>
  <c r="H263" i="30"/>
  <c r="L262" i="30"/>
  <c r="F262" i="30"/>
  <c r="J261" i="30"/>
  <c r="H260" i="30"/>
  <c r="N259" i="30"/>
  <c r="H259" i="30"/>
  <c r="N258" i="30"/>
  <c r="H258" i="30"/>
  <c r="N257" i="30"/>
  <c r="H257" i="30"/>
  <c r="N256" i="30"/>
  <c r="H256" i="30"/>
  <c r="N255" i="30"/>
  <c r="H255" i="30"/>
  <c r="N254" i="30"/>
  <c r="H254" i="30"/>
  <c r="N253" i="30"/>
  <c r="H253" i="30"/>
  <c r="N252" i="30"/>
  <c r="F251" i="30"/>
  <c r="L252" i="30"/>
  <c r="L253" i="30"/>
  <c r="L254" i="30"/>
  <c r="L255" i="30"/>
  <c r="L256" i="30"/>
  <c r="L257" i="30"/>
  <c r="L258" i="30"/>
  <c r="L259" i="30"/>
  <c r="L260" i="30"/>
  <c r="F263" i="30"/>
  <c r="L8" i="31"/>
  <c r="H64" i="31"/>
  <c r="H98" i="31"/>
  <c r="H101" i="31"/>
  <c r="H104" i="31"/>
  <c r="H11" i="33"/>
  <c r="J40" i="31"/>
  <c r="H74" i="31"/>
  <c r="J75" i="31"/>
  <c r="J78" i="31"/>
  <c r="J81" i="31"/>
  <c r="J84" i="31"/>
  <c r="J85" i="31"/>
  <c r="J15" i="33"/>
  <c r="J16" i="33"/>
  <c r="J21" i="33"/>
  <c r="J59" i="33"/>
  <c r="D30" i="31"/>
  <c r="J99" i="31"/>
  <c r="J102" i="31"/>
  <c r="J35" i="33"/>
  <c r="N83" i="33"/>
  <c r="N78" i="33"/>
  <c r="N80" i="33"/>
  <c r="N81" i="33"/>
  <c r="N75" i="33"/>
  <c r="J108" i="31"/>
  <c r="J109" i="31"/>
  <c r="J63" i="31"/>
  <c r="J86" i="31"/>
  <c r="J41" i="31"/>
  <c r="J30" i="31"/>
  <c r="J39" i="31"/>
  <c r="J52" i="31"/>
  <c r="J77" i="31"/>
  <c r="J80" i="31"/>
  <c r="J83" i="31"/>
  <c r="J108" i="33"/>
  <c r="J106" i="33"/>
  <c r="J100" i="33"/>
  <c r="J101" i="33"/>
  <c r="J105" i="33"/>
  <c r="J104" i="33"/>
  <c r="J84" i="33"/>
  <c r="J80" i="33"/>
  <c r="J60" i="33"/>
  <c r="J54" i="33"/>
  <c r="J42" i="33"/>
  <c r="J40" i="33"/>
  <c r="J102" i="33"/>
  <c r="J82" i="33"/>
  <c r="J76" i="33"/>
  <c r="J64" i="33"/>
  <c r="J62" i="33"/>
  <c r="J56" i="33"/>
  <c r="J38" i="33"/>
  <c r="J32" i="33"/>
  <c r="J107" i="33"/>
  <c r="J86" i="33"/>
  <c r="J83" i="33"/>
  <c r="J77" i="33"/>
  <c r="I73" i="33"/>
  <c r="J57" i="33"/>
  <c r="J41" i="33"/>
  <c r="J39" i="33"/>
  <c r="J33" i="33"/>
  <c r="I29" i="33"/>
  <c r="J20" i="33"/>
  <c r="J17" i="33"/>
  <c r="J79" i="33"/>
  <c r="J63" i="33"/>
  <c r="J53" i="33"/>
  <c r="J37" i="33"/>
  <c r="J19" i="33"/>
  <c r="J18" i="33"/>
  <c r="J14" i="33"/>
  <c r="J11" i="33"/>
  <c r="J103" i="33"/>
  <c r="J81" i="33"/>
  <c r="J55" i="33"/>
  <c r="I51" i="33"/>
  <c r="J36" i="33"/>
  <c r="J12" i="33"/>
  <c r="J13" i="33"/>
  <c r="J78" i="33"/>
  <c r="J85" i="33"/>
  <c r="I95" i="33"/>
  <c r="J99" i="33"/>
  <c r="N104" i="33"/>
  <c r="N98" i="33"/>
  <c r="N105" i="33"/>
  <c r="N99" i="33"/>
  <c r="N103" i="33"/>
  <c r="M95" i="33"/>
  <c r="N102" i="33"/>
  <c r="N100" i="33"/>
  <c r="N10" i="33"/>
  <c r="N13" i="33"/>
  <c r="N16" i="33"/>
  <c r="C29" i="33"/>
  <c r="C109" i="33"/>
  <c r="C87" i="33"/>
  <c r="C73" i="33"/>
  <c r="C95" i="33"/>
  <c r="D96" i="33" s="1"/>
  <c r="D8" i="33"/>
  <c r="M51" i="33"/>
  <c r="F21" i="33"/>
  <c r="F35" i="33"/>
  <c r="E51" i="33"/>
  <c r="F53" i="33"/>
  <c r="F59" i="33"/>
  <c r="F63" i="33"/>
  <c r="F79" i="33"/>
  <c r="F102" i="33"/>
  <c r="F107" i="33"/>
  <c r="F103" i="33"/>
  <c r="F8" i="33"/>
  <c r="F34" i="33"/>
  <c r="F58" i="33"/>
  <c r="F78" i="33"/>
  <c r="F85" i="33"/>
  <c r="E95" i="33"/>
  <c r="F96" i="33" s="1"/>
  <c r="F100" i="33"/>
  <c r="F104" i="33"/>
  <c r="AV7" i="35"/>
  <c r="AU7" i="35"/>
  <c r="AT7" i="35"/>
  <c r="F56" i="33"/>
  <c r="F62" i="33"/>
  <c r="F64" i="33"/>
  <c r="F76" i="33"/>
  <c r="F82" i="33"/>
  <c r="F86" i="33"/>
  <c r="F106" i="33"/>
  <c r="F108" i="33"/>
  <c r="AL29" i="35"/>
  <c r="AK29" i="35"/>
  <c r="H8" i="35"/>
  <c r="N8" i="35"/>
  <c r="V8" i="35"/>
  <c r="AB8" i="35"/>
  <c r="H9" i="35"/>
  <c r="N9" i="35"/>
  <c r="V9" i="35"/>
  <c r="AB9" i="35"/>
  <c r="H10" i="35"/>
  <c r="N10" i="35"/>
  <c r="V10" i="35"/>
  <c r="AB10" i="35"/>
  <c r="H11" i="35"/>
  <c r="N11" i="35"/>
  <c r="V11" i="35"/>
  <c r="AB11" i="35"/>
  <c r="H12" i="35"/>
  <c r="N12" i="35"/>
  <c r="V12" i="35"/>
  <c r="AB12" i="35"/>
  <c r="H13" i="35"/>
  <c r="N13" i="35"/>
  <c r="V13" i="35"/>
  <c r="AB13" i="35"/>
  <c r="H14" i="35"/>
  <c r="N14" i="35"/>
  <c r="V14" i="35"/>
  <c r="AB14" i="35"/>
  <c r="H15" i="35"/>
  <c r="N15" i="35"/>
  <c r="V15" i="35"/>
  <c r="AB15" i="35"/>
  <c r="H16" i="35"/>
  <c r="N16" i="35"/>
  <c r="V16" i="35"/>
  <c r="AB16" i="35"/>
  <c r="H17" i="35"/>
  <c r="N17" i="35"/>
  <c r="V17" i="35"/>
  <c r="AB17" i="35"/>
  <c r="H18" i="35"/>
  <c r="N18" i="35"/>
  <c r="V18" i="35"/>
  <c r="AB18" i="35"/>
  <c r="Q5" i="36"/>
  <c r="N5" i="44"/>
  <c r="M5" i="44"/>
  <c r="L5" i="44"/>
  <c r="I5" i="37"/>
  <c r="M5" i="40"/>
  <c r="P5" i="41"/>
  <c r="R5" i="41"/>
  <c r="Q5" i="41"/>
  <c r="T5" i="41"/>
  <c r="S5" i="41"/>
  <c r="L5" i="39"/>
  <c r="M5" i="39"/>
  <c r="I5" i="40"/>
  <c r="J5" i="40"/>
  <c r="J5" i="41"/>
  <c r="L5" i="41"/>
  <c r="I5" i="41"/>
  <c r="H5" i="41"/>
  <c r="M5" i="41"/>
  <c r="N5" i="42"/>
  <c r="M5" i="42"/>
  <c r="Q5" i="42"/>
  <c r="P5" i="42"/>
  <c r="L5" i="42"/>
  <c r="H5" i="40"/>
  <c r="G5" i="39"/>
  <c r="S5" i="39"/>
  <c r="P5" i="40"/>
  <c r="F10" i="42"/>
  <c r="F9" i="42"/>
  <c r="F8" i="42"/>
  <c r="F7" i="42"/>
  <c r="F6" i="42"/>
  <c r="F5" i="42"/>
  <c r="H5" i="39"/>
  <c r="T5" i="39"/>
  <c r="Q5" i="40"/>
  <c r="F6" i="40"/>
  <c r="F7" i="40"/>
  <c r="F8" i="40"/>
  <c r="F9" i="40"/>
  <c r="F10" i="40"/>
  <c r="H133" i="41"/>
  <c r="I133" i="41"/>
  <c r="O5" i="39"/>
  <c r="L123" i="39"/>
  <c r="R5" i="40"/>
  <c r="G133" i="41"/>
  <c r="I123" i="39"/>
  <c r="K133" i="40"/>
  <c r="L133" i="40"/>
  <c r="L133" i="41"/>
  <c r="F6" i="41"/>
  <c r="F7" i="41"/>
  <c r="F8" i="41"/>
  <c r="F9" i="41"/>
  <c r="F10" i="41"/>
  <c r="O133" i="41"/>
  <c r="I5" i="42"/>
  <c r="F5" i="43"/>
  <c r="I5" i="43"/>
  <c r="G133" i="42"/>
  <c r="M5" i="43"/>
  <c r="L5" i="43"/>
  <c r="H5" i="42"/>
  <c r="M133" i="42"/>
  <c r="L133" i="42"/>
  <c r="N5" i="43"/>
  <c r="E146" i="43"/>
  <c r="T5" i="45"/>
  <c r="R5" i="45"/>
  <c r="S5" i="45"/>
  <c r="Q5" i="45"/>
  <c r="P5" i="45"/>
  <c r="C16" i="43"/>
  <c r="O135" i="43"/>
  <c r="P5" i="43"/>
  <c r="D16" i="43"/>
  <c r="C146" i="43"/>
  <c r="T5" i="42"/>
  <c r="R5" i="43"/>
  <c r="L135" i="43"/>
  <c r="H5" i="44"/>
  <c r="P5" i="44"/>
  <c r="I135" i="44"/>
  <c r="H135" i="44"/>
  <c r="H5" i="45"/>
  <c r="J5" i="45"/>
  <c r="I5" i="45"/>
  <c r="G135" i="43"/>
  <c r="M135" i="43"/>
  <c r="I5" i="44"/>
  <c r="Q5" i="44"/>
  <c r="G135" i="44"/>
  <c r="O135" i="44"/>
  <c r="C146" i="45"/>
  <c r="O135" i="45"/>
  <c r="C146" i="44"/>
  <c r="N5" i="45"/>
  <c r="L5" i="45"/>
  <c r="M5" i="45"/>
  <c r="K135" i="45"/>
  <c r="D146" i="45"/>
  <c r="L135" i="45"/>
  <c r="G135" i="45"/>
  <c r="M135" i="45"/>
  <c r="H135" i="45"/>
  <c r="N135" i="45"/>
  <c r="Y100" i="18" l="1"/>
  <c r="Y99" i="18"/>
  <c r="Y41" i="18"/>
  <c r="R15" i="18"/>
  <c r="W18" i="17"/>
  <c r="Y9" i="18"/>
  <c r="Y28" i="18"/>
  <c r="J96" i="33"/>
  <c r="F87" i="33"/>
  <c r="J87" i="33"/>
  <c r="Y74" i="18"/>
  <c r="Y55" i="18"/>
  <c r="Y93" i="18"/>
  <c r="R40" i="18"/>
  <c r="R86" i="18"/>
  <c r="Y61" i="18"/>
  <c r="R28" i="18"/>
  <c r="R9" i="18"/>
  <c r="R159" i="18"/>
  <c r="R85" i="18"/>
  <c r="Y60" i="18"/>
  <c r="R27" i="18"/>
  <c r="W10" i="17"/>
  <c r="Y47" i="18"/>
  <c r="Y86" i="18"/>
  <c r="W16" i="17"/>
  <c r="K140" i="43"/>
  <c r="K143" i="43"/>
  <c r="R14" i="18"/>
  <c r="J74" i="33"/>
  <c r="N74" i="33"/>
  <c r="F57" i="12"/>
  <c r="K144" i="45"/>
  <c r="Y135" i="18"/>
  <c r="R59" i="18"/>
  <c r="Y68" i="18"/>
  <c r="W19" i="17"/>
  <c r="W17" i="17"/>
  <c r="W15" i="17"/>
  <c r="R53" i="18"/>
  <c r="R93" i="18"/>
  <c r="Y29" i="18"/>
  <c r="Y107" i="18"/>
  <c r="Y42" i="18"/>
  <c r="R66" i="18"/>
  <c r="W20" i="17"/>
  <c r="W14" i="17"/>
  <c r="R139" i="18"/>
  <c r="N96" i="33"/>
  <c r="Y73" i="18"/>
  <c r="W12" i="17"/>
  <c r="R72" i="18"/>
  <c r="K138" i="45"/>
  <c r="Y153" i="18"/>
  <c r="Y94" i="18"/>
  <c r="R60" i="18"/>
  <c r="R41" i="18"/>
  <c r="Y16" i="18"/>
  <c r="Y114" i="18"/>
  <c r="Y81" i="18"/>
  <c r="R47" i="18"/>
  <c r="Y154" i="18"/>
  <c r="Y80" i="18"/>
  <c r="Y127" i="18"/>
  <c r="W13" i="17"/>
  <c r="O139" i="45"/>
  <c r="N139" i="45"/>
  <c r="M139" i="45"/>
  <c r="L139" i="45"/>
  <c r="I137" i="45"/>
  <c r="H137" i="45"/>
  <c r="K137" i="45" s="1"/>
  <c r="G137" i="45"/>
  <c r="O144" i="45"/>
  <c r="N144" i="45"/>
  <c r="M144" i="45"/>
  <c r="L144" i="45"/>
  <c r="G142" i="45"/>
  <c r="I142" i="45"/>
  <c r="H142" i="45"/>
  <c r="K142" i="45" s="1"/>
  <c r="O138" i="45"/>
  <c r="N138" i="45"/>
  <c r="M138" i="45"/>
  <c r="L138" i="45"/>
  <c r="G136" i="45"/>
  <c r="F146" i="45"/>
  <c r="I136" i="45"/>
  <c r="H136" i="45"/>
  <c r="K136" i="45" s="1"/>
  <c r="L143" i="45"/>
  <c r="O143" i="45"/>
  <c r="N143" i="45"/>
  <c r="M143" i="45"/>
  <c r="H141" i="45"/>
  <c r="K141" i="45" s="1"/>
  <c r="G141" i="45"/>
  <c r="I141" i="45"/>
  <c r="L137" i="45"/>
  <c r="O137" i="45"/>
  <c r="N137" i="45"/>
  <c r="M137" i="45"/>
  <c r="M142" i="45"/>
  <c r="L142" i="45"/>
  <c r="O142" i="45"/>
  <c r="N142" i="45"/>
  <c r="I140" i="45"/>
  <c r="H140" i="45"/>
  <c r="K140" i="45" s="1"/>
  <c r="G140" i="45"/>
  <c r="M136" i="45"/>
  <c r="L136" i="45"/>
  <c r="O136" i="45"/>
  <c r="N136" i="45"/>
  <c r="J146" i="45"/>
  <c r="I145" i="45"/>
  <c r="H145" i="45"/>
  <c r="K145" i="45" s="1"/>
  <c r="G145" i="45"/>
  <c r="N141" i="45"/>
  <c r="M141" i="45"/>
  <c r="L141" i="45"/>
  <c r="O141" i="45"/>
  <c r="I139" i="45"/>
  <c r="H139" i="45"/>
  <c r="K139" i="45" s="1"/>
  <c r="G139" i="45"/>
  <c r="L143" i="44"/>
  <c r="O143" i="44"/>
  <c r="N143" i="44"/>
  <c r="M143" i="44"/>
  <c r="N145" i="44"/>
  <c r="L145" i="44"/>
  <c r="O145" i="44"/>
  <c r="M145" i="44"/>
  <c r="G144" i="43"/>
  <c r="I144" i="43"/>
  <c r="H144" i="43"/>
  <c r="F146" i="43"/>
  <c r="I136" i="43"/>
  <c r="H136" i="43"/>
  <c r="K136" i="43" s="1"/>
  <c r="G136" i="43"/>
  <c r="J14" i="43"/>
  <c r="I14" i="43"/>
  <c r="H14" i="43"/>
  <c r="J13" i="43"/>
  <c r="I13" i="43"/>
  <c r="H13" i="43"/>
  <c r="J12" i="43"/>
  <c r="I12" i="43"/>
  <c r="H12" i="43"/>
  <c r="J11" i="43"/>
  <c r="I11" i="43"/>
  <c r="H11" i="43"/>
  <c r="J10" i="43"/>
  <c r="I10" i="43"/>
  <c r="H10" i="43"/>
  <c r="J9" i="43"/>
  <c r="I9" i="43"/>
  <c r="H9" i="43"/>
  <c r="J8" i="43"/>
  <c r="I8" i="43"/>
  <c r="H8" i="43"/>
  <c r="J7" i="43"/>
  <c r="I7" i="43"/>
  <c r="H7" i="43"/>
  <c r="G16" i="43"/>
  <c r="J6" i="43"/>
  <c r="I6" i="43"/>
  <c r="H6" i="43"/>
  <c r="T9" i="42"/>
  <c r="Q9" i="42"/>
  <c r="P9" i="42"/>
  <c r="S9" i="42"/>
  <c r="R9" i="42"/>
  <c r="T8" i="42"/>
  <c r="Q8" i="42"/>
  <c r="P8" i="42"/>
  <c r="S8" i="42"/>
  <c r="R8" i="42"/>
  <c r="T7" i="42"/>
  <c r="AA19" i="42" s="1"/>
  <c r="Q7" i="42"/>
  <c r="P7" i="42"/>
  <c r="R7" i="42"/>
  <c r="S7" i="42"/>
  <c r="T6" i="42"/>
  <c r="Q6" i="42"/>
  <c r="P6" i="42"/>
  <c r="S6" i="42"/>
  <c r="R6" i="42"/>
  <c r="I137" i="44"/>
  <c r="H137" i="44"/>
  <c r="K137" i="44" s="1"/>
  <c r="G137" i="44"/>
  <c r="H138" i="44"/>
  <c r="K138" i="44" s="1"/>
  <c r="G138" i="44"/>
  <c r="I138" i="44"/>
  <c r="G139" i="44"/>
  <c r="I139" i="44"/>
  <c r="H139" i="44"/>
  <c r="K139" i="44" s="1"/>
  <c r="I144" i="44"/>
  <c r="G144" i="44"/>
  <c r="H144" i="44"/>
  <c r="K144" i="44" s="1"/>
  <c r="G140" i="44"/>
  <c r="H140" i="44"/>
  <c r="K140" i="44" s="1"/>
  <c r="I140" i="44"/>
  <c r="G142" i="44"/>
  <c r="H142" i="44"/>
  <c r="K142" i="44" s="1"/>
  <c r="I142" i="44"/>
  <c r="H141" i="44"/>
  <c r="K141" i="44" s="1"/>
  <c r="I141" i="44"/>
  <c r="G141" i="44"/>
  <c r="I143" i="44"/>
  <c r="H143" i="44"/>
  <c r="K143" i="44" s="1"/>
  <c r="G143" i="44"/>
  <c r="O142" i="43"/>
  <c r="N142" i="43"/>
  <c r="M142" i="43"/>
  <c r="L142" i="43"/>
  <c r="N137" i="43"/>
  <c r="O137" i="43"/>
  <c r="M137" i="43"/>
  <c r="L137" i="43"/>
  <c r="G139" i="43"/>
  <c r="I139" i="43"/>
  <c r="H139" i="43"/>
  <c r="H145" i="43"/>
  <c r="G145" i="43"/>
  <c r="I145" i="43"/>
  <c r="N143" i="43"/>
  <c r="L143" i="43"/>
  <c r="O143" i="43"/>
  <c r="M143" i="43"/>
  <c r="M138" i="43"/>
  <c r="L138" i="43"/>
  <c r="O138" i="43"/>
  <c r="N138" i="43"/>
  <c r="M144" i="43"/>
  <c r="N144" i="43"/>
  <c r="L144" i="43"/>
  <c r="O144" i="43"/>
  <c r="L139" i="43"/>
  <c r="N139" i="43"/>
  <c r="M139" i="43"/>
  <c r="O139" i="43"/>
  <c r="O140" i="43"/>
  <c r="N140" i="43"/>
  <c r="M140" i="43"/>
  <c r="L140" i="43"/>
  <c r="S15" i="43"/>
  <c r="R15" i="43"/>
  <c r="P15" i="43"/>
  <c r="Q15" i="43"/>
  <c r="T15" i="43"/>
  <c r="S14" i="43"/>
  <c r="R14" i="43"/>
  <c r="P14" i="43"/>
  <c r="Q14" i="43"/>
  <c r="T14" i="43"/>
  <c r="S13" i="43"/>
  <c r="R13" i="43"/>
  <c r="P13" i="43"/>
  <c r="Q13" i="43"/>
  <c r="T13" i="43"/>
  <c r="S12" i="43"/>
  <c r="R12" i="43"/>
  <c r="P12" i="43"/>
  <c r="Q12" i="43"/>
  <c r="T12" i="43"/>
  <c r="S11" i="43"/>
  <c r="R11" i="43"/>
  <c r="P11" i="43"/>
  <c r="Q11" i="43"/>
  <c r="T11" i="43"/>
  <c r="S10" i="43"/>
  <c r="R10" i="43"/>
  <c r="P10" i="43"/>
  <c r="Q10" i="43"/>
  <c r="T10" i="43"/>
  <c r="S9" i="43"/>
  <c r="R9" i="43"/>
  <c r="P9" i="43"/>
  <c r="Q9" i="43"/>
  <c r="T9" i="43"/>
  <c r="S8" i="43"/>
  <c r="R8" i="43"/>
  <c r="P8" i="43"/>
  <c r="Q8" i="43"/>
  <c r="T8" i="43"/>
  <c r="S7" i="43"/>
  <c r="R7" i="43"/>
  <c r="P7" i="43"/>
  <c r="Q7" i="43"/>
  <c r="T7" i="43"/>
  <c r="S6" i="43"/>
  <c r="R6" i="43"/>
  <c r="P6" i="43"/>
  <c r="O16" i="43"/>
  <c r="Q6" i="43"/>
  <c r="T6" i="43"/>
  <c r="M15" i="43"/>
  <c r="L15" i="43"/>
  <c r="N15" i="43"/>
  <c r="M14" i="43"/>
  <c r="L14" i="43"/>
  <c r="N14" i="43"/>
  <c r="M13" i="43"/>
  <c r="L13" i="43"/>
  <c r="N13" i="43"/>
  <c r="M12" i="43"/>
  <c r="L12" i="43"/>
  <c r="N12" i="43"/>
  <c r="M11" i="43"/>
  <c r="L11" i="43"/>
  <c r="N11" i="43"/>
  <c r="M10" i="43"/>
  <c r="L10" i="43"/>
  <c r="N10" i="43"/>
  <c r="M9" i="43"/>
  <c r="L9" i="43"/>
  <c r="N9" i="43"/>
  <c r="M8" i="43"/>
  <c r="L8" i="43"/>
  <c r="N8" i="43"/>
  <c r="M7" i="43"/>
  <c r="L7" i="43"/>
  <c r="N7" i="43"/>
  <c r="M6" i="43"/>
  <c r="L6" i="43"/>
  <c r="K16" i="43"/>
  <c r="N6" i="43"/>
  <c r="I9" i="42"/>
  <c r="H9" i="42"/>
  <c r="M9" i="42"/>
  <c r="J9" i="42"/>
  <c r="L9" i="41"/>
  <c r="N9" i="41"/>
  <c r="L8" i="41"/>
  <c r="N8" i="41"/>
  <c r="L7" i="41"/>
  <c r="N7" i="41"/>
  <c r="M7" i="41"/>
  <c r="L6" i="41"/>
  <c r="N6" i="41"/>
  <c r="M6" i="41"/>
  <c r="L134" i="40"/>
  <c r="K134" i="40"/>
  <c r="N134" i="40"/>
  <c r="M134" i="40"/>
  <c r="O134" i="40"/>
  <c r="T9" i="40"/>
  <c r="R9" i="40"/>
  <c r="Q9" i="40"/>
  <c r="P9" i="40"/>
  <c r="S9" i="40"/>
  <c r="T8" i="40"/>
  <c r="R8" i="40"/>
  <c r="Q8" i="40"/>
  <c r="P8" i="40"/>
  <c r="S8" i="40"/>
  <c r="T7" i="40"/>
  <c r="AA19" i="40"/>
  <c r="R7" i="40"/>
  <c r="Q7" i="40"/>
  <c r="P7" i="40"/>
  <c r="S7" i="40"/>
  <c r="T6" i="40"/>
  <c r="R6" i="40"/>
  <c r="Q6" i="40"/>
  <c r="P6" i="40"/>
  <c r="S6" i="40"/>
  <c r="M127" i="39"/>
  <c r="O127" i="39"/>
  <c r="N127" i="39"/>
  <c r="J129" i="39"/>
  <c r="L127" i="39"/>
  <c r="K127" i="39"/>
  <c r="I125" i="39"/>
  <c r="H125" i="39"/>
  <c r="G125" i="39"/>
  <c r="G134" i="41"/>
  <c r="I134" i="41"/>
  <c r="H134" i="41"/>
  <c r="N10" i="40"/>
  <c r="L10" i="40"/>
  <c r="M10" i="40"/>
  <c r="N9" i="40"/>
  <c r="L9" i="40"/>
  <c r="N8" i="40"/>
  <c r="L8" i="40"/>
  <c r="N7" i="40"/>
  <c r="L7" i="40"/>
  <c r="M7" i="40"/>
  <c r="N6" i="40"/>
  <c r="L6" i="40"/>
  <c r="M6" i="40"/>
  <c r="O125" i="39"/>
  <c r="L125" i="39"/>
  <c r="K125" i="39"/>
  <c r="M125" i="39"/>
  <c r="N125" i="39"/>
  <c r="M124" i="39"/>
  <c r="L124" i="39"/>
  <c r="O124" i="39"/>
  <c r="N124" i="39"/>
  <c r="N9" i="42"/>
  <c r="L9" i="42"/>
  <c r="N7" i="42"/>
  <c r="M7" i="42"/>
  <c r="L7" i="42"/>
  <c r="N10" i="42"/>
  <c r="M10" i="42"/>
  <c r="L10" i="42"/>
  <c r="N8" i="42"/>
  <c r="L8" i="42"/>
  <c r="J6" i="41"/>
  <c r="H6" i="41"/>
  <c r="I6" i="41"/>
  <c r="J8" i="41"/>
  <c r="M8" i="41"/>
  <c r="H8" i="41"/>
  <c r="I8" i="41"/>
  <c r="J10" i="41"/>
  <c r="H10" i="41"/>
  <c r="I10" i="41"/>
  <c r="J7" i="41"/>
  <c r="H7" i="41"/>
  <c r="I7" i="41"/>
  <c r="J9" i="41"/>
  <c r="H9" i="41"/>
  <c r="M9" i="41"/>
  <c r="I9" i="41"/>
  <c r="I7" i="40"/>
  <c r="H7" i="40"/>
  <c r="J7" i="40"/>
  <c r="P9" i="41"/>
  <c r="R9" i="41"/>
  <c r="Q9" i="41"/>
  <c r="T9" i="41"/>
  <c r="S9" i="41"/>
  <c r="P6" i="41"/>
  <c r="R6" i="41"/>
  <c r="Q6" i="41"/>
  <c r="T6" i="41"/>
  <c r="S6" i="41"/>
  <c r="P8" i="41"/>
  <c r="R8" i="41"/>
  <c r="Q8" i="41"/>
  <c r="T8" i="41"/>
  <c r="S8" i="41"/>
  <c r="AA20" i="41"/>
  <c r="P10" i="41"/>
  <c r="R10" i="41"/>
  <c r="Q10" i="41"/>
  <c r="T10" i="41"/>
  <c r="S10" i="41"/>
  <c r="Q28" i="37"/>
  <c r="P28" i="37"/>
  <c r="Q9" i="37"/>
  <c r="P9" i="37"/>
  <c r="Q7" i="37"/>
  <c r="P7" i="37"/>
  <c r="Q41" i="37"/>
  <c r="P41" i="37"/>
  <c r="Q47" i="37"/>
  <c r="P47" i="37"/>
  <c r="Q49" i="37"/>
  <c r="P49" i="37"/>
  <c r="P11" i="37"/>
  <c r="Q11" i="37"/>
  <c r="Q13" i="37"/>
  <c r="P13" i="37"/>
  <c r="Q15" i="37"/>
  <c r="P15" i="37"/>
  <c r="Q19" i="37"/>
  <c r="P19" i="37"/>
  <c r="Q21" i="37"/>
  <c r="P21" i="37"/>
  <c r="Q23" i="37"/>
  <c r="P23" i="37"/>
  <c r="Q25" i="37"/>
  <c r="P25" i="37"/>
  <c r="Q27" i="37"/>
  <c r="P27" i="37"/>
  <c r="Q29" i="37"/>
  <c r="P29" i="37"/>
  <c r="Q31" i="37"/>
  <c r="P31" i="37"/>
  <c r="Q33" i="37"/>
  <c r="P33" i="37"/>
  <c r="Q35" i="37"/>
  <c r="P35" i="37"/>
  <c r="Q37" i="37"/>
  <c r="P37" i="37"/>
  <c r="Q43" i="37"/>
  <c r="P43" i="37"/>
  <c r="Q14" i="37"/>
  <c r="P14" i="37"/>
  <c r="Q39" i="37"/>
  <c r="P39" i="37"/>
  <c r="Q45" i="37"/>
  <c r="P45" i="37"/>
  <c r="Q40" i="37"/>
  <c r="P40" i="37"/>
  <c r="Q42" i="37"/>
  <c r="P42" i="37"/>
  <c r="Q44" i="37"/>
  <c r="P44" i="37"/>
  <c r="Q46" i="37"/>
  <c r="P46" i="37"/>
  <c r="Q48" i="37"/>
  <c r="P48" i="37"/>
  <c r="Q50" i="37"/>
  <c r="P50" i="37"/>
  <c r="J13" i="36"/>
  <c r="I13" i="36"/>
  <c r="J11" i="36"/>
  <c r="I11" i="36"/>
  <c r="I9" i="36"/>
  <c r="J9" i="36"/>
  <c r="J7" i="36"/>
  <c r="I7" i="36"/>
  <c r="Q16" i="37"/>
  <c r="P16" i="37"/>
  <c r="I11" i="37"/>
  <c r="J11" i="37"/>
  <c r="I9" i="37"/>
  <c r="J9" i="37"/>
  <c r="I7" i="37"/>
  <c r="J7" i="37"/>
  <c r="I13" i="37"/>
  <c r="J13" i="37"/>
  <c r="I15" i="37"/>
  <c r="J15" i="37"/>
  <c r="I42" i="37"/>
  <c r="J42" i="37"/>
  <c r="I48" i="37"/>
  <c r="J48" i="37"/>
  <c r="J17" i="37"/>
  <c r="I17" i="37"/>
  <c r="J19" i="37"/>
  <c r="I19" i="37"/>
  <c r="J21" i="37"/>
  <c r="I21" i="37"/>
  <c r="J23" i="37"/>
  <c r="I23" i="37"/>
  <c r="J25" i="37"/>
  <c r="I25" i="37"/>
  <c r="J27" i="37"/>
  <c r="I27" i="37"/>
  <c r="J29" i="37"/>
  <c r="I29" i="37"/>
  <c r="J31" i="37"/>
  <c r="I31" i="37"/>
  <c r="J33" i="37"/>
  <c r="I33" i="37"/>
  <c r="J35" i="37"/>
  <c r="I35" i="37"/>
  <c r="J37" i="37"/>
  <c r="I37" i="37"/>
  <c r="I44" i="37"/>
  <c r="J44" i="37"/>
  <c r="I12" i="37"/>
  <c r="J12" i="37"/>
  <c r="I14" i="37"/>
  <c r="J14" i="37"/>
  <c r="J16" i="37"/>
  <c r="I16" i="37"/>
  <c r="J18" i="37"/>
  <c r="I18" i="37"/>
  <c r="J20" i="37"/>
  <c r="I20" i="37"/>
  <c r="J22" i="37"/>
  <c r="I22" i="37"/>
  <c r="J24" i="37"/>
  <c r="I24" i="37"/>
  <c r="J26" i="37"/>
  <c r="I26" i="37"/>
  <c r="J28" i="37"/>
  <c r="I28" i="37"/>
  <c r="J30" i="37"/>
  <c r="I30" i="37"/>
  <c r="J32" i="37"/>
  <c r="I32" i="37"/>
  <c r="J34" i="37"/>
  <c r="I34" i="37"/>
  <c r="J36" i="37"/>
  <c r="I36" i="37"/>
  <c r="J38" i="37"/>
  <c r="I38" i="37"/>
  <c r="I40" i="37"/>
  <c r="J40" i="37"/>
  <c r="I46" i="37"/>
  <c r="J46" i="37"/>
  <c r="J39" i="37"/>
  <c r="I39" i="37"/>
  <c r="J41" i="37"/>
  <c r="I41" i="37"/>
  <c r="I43" i="37"/>
  <c r="J43" i="37"/>
  <c r="J45" i="37"/>
  <c r="I45" i="37"/>
  <c r="J47" i="37"/>
  <c r="I47" i="37"/>
  <c r="J49" i="37"/>
  <c r="I49" i="37"/>
  <c r="J51" i="37"/>
  <c r="I51" i="37"/>
  <c r="J50" i="37"/>
  <c r="I50" i="37"/>
  <c r="J50" i="36"/>
  <c r="I50" i="36"/>
  <c r="J48" i="36"/>
  <c r="I48" i="36"/>
  <c r="J46" i="36"/>
  <c r="I46" i="36"/>
  <c r="J44" i="36"/>
  <c r="I44" i="36"/>
  <c r="J42" i="36"/>
  <c r="I42" i="36"/>
  <c r="J40" i="36"/>
  <c r="I40" i="36"/>
  <c r="J38" i="36"/>
  <c r="I38" i="36"/>
  <c r="J36" i="36"/>
  <c r="I36" i="36"/>
  <c r="J34" i="36"/>
  <c r="I34" i="36"/>
  <c r="J32" i="36"/>
  <c r="I32" i="36"/>
  <c r="J30" i="36"/>
  <c r="I30" i="36"/>
  <c r="J28" i="36"/>
  <c r="I28" i="36"/>
  <c r="J26" i="36"/>
  <c r="I26" i="36"/>
  <c r="J24" i="36"/>
  <c r="I24" i="36"/>
  <c r="J22" i="36"/>
  <c r="I22" i="36"/>
  <c r="J20" i="36"/>
  <c r="I20" i="36"/>
  <c r="J18" i="36"/>
  <c r="I18" i="36"/>
  <c r="J16" i="36"/>
  <c r="I16" i="36"/>
  <c r="Q51" i="37"/>
  <c r="P51" i="37"/>
  <c r="Q34" i="37"/>
  <c r="P34" i="37"/>
  <c r="J14" i="36"/>
  <c r="I14" i="36"/>
  <c r="J12" i="36"/>
  <c r="I12" i="36"/>
  <c r="J10" i="36"/>
  <c r="I10" i="36"/>
  <c r="Q15" i="36"/>
  <c r="P15" i="36"/>
  <c r="Q11" i="36"/>
  <c r="P11" i="36"/>
  <c r="Q17" i="36"/>
  <c r="P17" i="36"/>
  <c r="Q19" i="36"/>
  <c r="P19" i="36"/>
  <c r="Q21" i="36"/>
  <c r="P21" i="36"/>
  <c r="Q23" i="36"/>
  <c r="P23" i="36"/>
  <c r="Q25" i="36"/>
  <c r="P25" i="36"/>
  <c r="Q27" i="36"/>
  <c r="P27" i="36"/>
  <c r="Q29" i="36"/>
  <c r="P29" i="36"/>
  <c r="Q31" i="36"/>
  <c r="P31" i="36"/>
  <c r="Q33" i="36"/>
  <c r="P33" i="36"/>
  <c r="Q35" i="36"/>
  <c r="P35" i="36"/>
  <c r="Q37" i="36"/>
  <c r="P37" i="36"/>
  <c r="Q39" i="36"/>
  <c r="P39" i="36"/>
  <c r="Q41" i="36"/>
  <c r="P41" i="36"/>
  <c r="Q43" i="36"/>
  <c r="P43" i="36"/>
  <c r="Q45" i="36"/>
  <c r="P45" i="36"/>
  <c r="Q47" i="36"/>
  <c r="P47" i="36"/>
  <c r="Q49" i="36"/>
  <c r="P49" i="36"/>
  <c r="Q51" i="36"/>
  <c r="P51" i="36"/>
  <c r="Q6" i="36"/>
  <c r="P6" i="36"/>
  <c r="Q8" i="36"/>
  <c r="P8" i="36"/>
  <c r="Q10" i="36"/>
  <c r="P10" i="36"/>
  <c r="Q12" i="36"/>
  <c r="P12" i="36"/>
  <c r="Q14" i="36"/>
  <c r="P14" i="36"/>
  <c r="P16" i="36"/>
  <c r="Q16" i="36"/>
  <c r="P18" i="36"/>
  <c r="Q18" i="36"/>
  <c r="P20" i="36"/>
  <c r="Q20" i="36"/>
  <c r="P22" i="36"/>
  <c r="Q22" i="36"/>
  <c r="P24" i="36"/>
  <c r="Q24" i="36"/>
  <c r="P26" i="36"/>
  <c r="Q26" i="36"/>
  <c r="P28" i="36"/>
  <c r="Q28" i="36"/>
  <c r="P30" i="36"/>
  <c r="Q30" i="36"/>
  <c r="P32" i="36"/>
  <c r="Q32" i="36"/>
  <c r="P34" i="36"/>
  <c r="Q34" i="36"/>
  <c r="P36" i="36"/>
  <c r="Q36" i="36"/>
  <c r="P38" i="36"/>
  <c r="Q38" i="36"/>
  <c r="P40" i="36"/>
  <c r="Q40" i="36"/>
  <c r="P42" i="36"/>
  <c r="Q42" i="36"/>
  <c r="P44" i="36"/>
  <c r="Q44" i="36"/>
  <c r="P46" i="36"/>
  <c r="Q46" i="36"/>
  <c r="P48" i="36"/>
  <c r="Q48" i="36"/>
  <c r="P50" i="36"/>
  <c r="Q50" i="36"/>
  <c r="V35" i="35"/>
  <c r="W35" i="35"/>
  <c r="W33" i="35"/>
  <c r="V33" i="35"/>
  <c r="W31" i="35"/>
  <c r="V31" i="35"/>
  <c r="V37" i="35"/>
  <c r="W37" i="35"/>
  <c r="V39" i="35"/>
  <c r="W39" i="35"/>
  <c r="I39" i="35"/>
  <c r="H39" i="35"/>
  <c r="H35" i="35"/>
  <c r="I35" i="35"/>
  <c r="H33" i="35"/>
  <c r="I33" i="35"/>
  <c r="H31" i="35"/>
  <c r="I31" i="35"/>
  <c r="I36" i="35"/>
  <c r="H36" i="35"/>
  <c r="AK18" i="35"/>
  <c r="AJ18" i="35"/>
  <c r="AL18" i="35"/>
  <c r="AK17" i="35"/>
  <c r="AJ17" i="35"/>
  <c r="AL17" i="35"/>
  <c r="AK16" i="35"/>
  <c r="AJ16" i="35"/>
  <c r="AL16" i="35"/>
  <c r="AK15" i="35"/>
  <c r="AJ15" i="35"/>
  <c r="AL15" i="35"/>
  <c r="AK14" i="35"/>
  <c r="AJ14" i="35"/>
  <c r="AL14" i="35"/>
  <c r="AK13" i="35"/>
  <c r="AJ13" i="35"/>
  <c r="AL13" i="35"/>
  <c r="AJ12" i="35"/>
  <c r="AK12" i="35"/>
  <c r="AL12" i="35"/>
  <c r="AJ11" i="35"/>
  <c r="AK11" i="35"/>
  <c r="AL11" i="35"/>
  <c r="AJ10" i="35"/>
  <c r="AK10" i="35"/>
  <c r="AL10" i="35"/>
  <c r="AJ9" i="35"/>
  <c r="AK9" i="35"/>
  <c r="AL9" i="35"/>
  <c r="AJ8" i="35"/>
  <c r="AK8" i="35"/>
  <c r="AL8" i="35"/>
  <c r="W34" i="35"/>
  <c r="V34" i="35"/>
  <c r="W32" i="35"/>
  <c r="V32" i="35"/>
  <c r="W30" i="35"/>
  <c r="V30" i="35"/>
  <c r="AV12" i="35"/>
  <c r="AU12" i="35"/>
  <c r="AT12" i="35"/>
  <c r="AS12" i="35"/>
  <c r="AR12" i="35"/>
  <c r="AV10" i="35"/>
  <c r="AU10" i="35"/>
  <c r="AT10" i="35"/>
  <c r="AS10" i="35"/>
  <c r="AR10" i="35"/>
  <c r="AV8" i="35"/>
  <c r="AU8" i="35"/>
  <c r="AT8" i="35"/>
  <c r="AS8" i="35"/>
  <c r="AR8" i="35"/>
  <c r="AL30" i="35"/>
  <c r="AK30" i="35"/>
  <c r="AL32" i="35"/>
  <c r="AK32" i="35"/>
  <c r="AL34" i="35"/>
  <c r="AK34" i="35"/>
  <c r="AL38" i="35"/>
  <c r="AK38" i="35"/>
  <c r="AL40" i="35"/>
  <c r="AK40" i="35"/>
  <c r="AK35" i="35"/>
  <c r="AL35" i="35"/>
  <c r="AL37" i="35"/>
  <c r="AK37" i="35"/>
  <c r="AL39" i="35"/>
  <c r="AK39" i="35"/>
  <c r="AQ22" i="35"/>
  <c r="AV11" i="35"/>
  <c r="AU11" i="35"/>
  <c r="AT11" i="35"/>
  <c r="AS11" i="35"/>
  <c r="AR11" i="35"/>
  <c r="AV9" i="35"/>
  <c r="AU9" i="35"/>
  <c r="AT9" i="35"/>
  <c r="AS9" i="35"/>
  <c r="AR9" i="35"/>
  <c r="AV13" i="35"/>
  <c r="AU13" i="35"/>
  <c r="AT13" i="35"/>
  <c r="AS13" i="35"/>
  <c r="AR13" i="35"/>
  <c r="AV14" i="35"/>
  <c r="AU14" i="35"/>
  <c r="AT14" i="35"/>
  <c r="AS14" i="35"/>
  <c r="AR14" i="35"/>
  <c r="AV15" i="35"/>
  <c r="AU15" i="35"/>
  <c r="AT15" i="35"/>
  <c r="AR15" i="35"/>
  <c r="AS15" i="35"/>
  <c r="AV16" i="35"/>
  <c r="AU16" i="35"/>
  <c r="AT16" i="35"/>
  <c r="AS16" i="35"/>
  <c r="AR16" i="35"/>
  <c r="AV17" i="35"/>
  <c r="AU17" i="35"/>
  <c r="AT17" i="35"/>
  <c r="AS17" i="35"/>
  <c r="AR17" i="35"/>
  <c r="AV18" i="35"/>
  <c r="AU18" i="35"/>
  <c r="AT18" i="35"/>
  <c r="AR18" i="35"/>
  <c r="AS18" i="35"/>
  <c r="F65" i="33"/>
  <c r="F52" i="33"/>
  <c r="N58" i="33"/>
  <c r="N60" i="33"/>
  <c r="N54" i="33"/>
  <c r="N61" i="33"/>
  <c r="N55" i="33"/>
  <c r="N57" i="33"/>
  <c r="N59" i="33"/>
  <c r="N52" i="33"/>
  <c r="N56" i="33"/>
  <c r="N53" i="33"/>
  <c r="D74" i="33"/>
  <c r="F74" i="33"/>
  <c r="F30" i="33"/>
  <c r="D30" i="33"/>
  <c r="J65" i="33"/>
  <c r="J52" i="33"/>
  <c r="J43" i="33"/>
  <c r="J30" i="33"/>
  <c r="J97" i="33"/>
  <c r="I109" i="33"/>
  <c r="J109" i="33" s="1"/>
  <c r="H43" i="33"/>
  <c r="H30" i="33"/>
  <c r="H75" i="33"/>
  <c r="G87" i="33"/>
  <c r="H87" i="33" s="1"/>
  <c r="G109" i="33"/>
  <c r="H109" i="33" s="1"/>
  <c r="H97" i="33"/>
  <c r="H52" i="33"/>
  <c r="H65" i="33"/>
  <c r="N61" i="31"/>
  <c r="N60" i="31"/>
  <c r="N59" i="31"/>
  <c r="N58" i="31"/>
  <c r="N57" i="31"/>
  <c r="N56" i="31"/>
  <c r="N55" i="31"/>
  <c r="N54" i="31"/>
  <c r="N53" i="31"/>
  <c r="N39" i="31"/>
  <c r="N38" i="31"/>
  <c r="N37" i="31"/>
  <c r="N36" i="31"/>
  <c r="N82" i="31"/>
  <c r="N79" i="31"/>
  <c r="N76" i="31"/>
  <c r="N104" i="31"/>
  <c r="N101" i="31"/>
  <c r="N98" i="31"/>
  <c r="N83" i="31"/>
  <c r="N80" i="31"/>
  <c r="N77" i="31"/>
  <c r="N30" i="31"/>
  <c r="N105" i="31"/>
  <c r="N102" i="31"/>
  <c r="N99" i="31"/>
  <c r="N81" i="31"/>
  <c r="N78" i="31"/>
  <c r="N75" i="31"/>
  <c r="N100" i="31"/>
  <c r="N33" i="31"/>
  <c r="N97" i="31"/>
  <c r="N35" i="31"/>
  <c r="N32" i="31"/>
  <c r="N31" i="31"/>
  <c r="N103" i="31"/>
  <c r="N34" i="31"/>
  <c r="K87" i="33"/>
  <c r="L87" i="33" s="1"/>
  <c r="L75" i="33"/>
  <c r="L30" i="33"/>
  <c r="L43" i="33"/>
  <c r="L52" i="33"/>
  <c r="L65" i="33"/>
  <c r="L97" i="33"/>
  <c r="K109" i="33"/>
  <c r="J103" i="28"/>
  <c r="I103" i="28"/>
  <c r="M103" i="28"/>
  <c r="L103" i="28"/>
  <c r="K103" i="28"/>
  <c r="J45" i="28"/>
  <c r="I45" i="28"/>
  <c r="M45" i="28"/>
  <c r="L45" i="28"/>
  <c r="K45" i="28"/>
  <c r="J95" i="27"/>
  <c r="I95" i="27"/>
  <c r="K95" i="27"/>
  <c r="J93" i="27"/>
  <c r="I93" i="27"/>
  <c r="K93" i="27"/>
  <c r="J88" i="27"/>
  <c r="I88" i="27"/>
  <c r="K88" i="27"/>
  <c r="J86" i="27"/>
  <c r="I86" i="27"/>
  <c r="K86" i="27"/>
  <c r="J84" i="27"/>
  <c r="I84" i="27"/>
  <c r="K84" i="27"/>
  <c r="J82" i="27"/>
  <c r="I82" i="27"/>
  <c r="H90" i="27"/>
  <c r="K82" i="27"/>
  <c r="J80" i="27"/>
  <c r="I80" i="27"/>
  <c r="K80" i="27"/>
  <c r="J78" i="27"/>
  <c r="I78" i="27"/>
  <c r="K78" i="27"/>
  <c r="J75" i="27"/>
  <c r="I75" i="27"/>
  <c r="K75" i="27"/>
  <c r="J73" i="27"/>
  <c r="I73" i="27"/>
  <c r="K73" i="27"/>
  <c r="J71" i="27"/>
  <c r="I71" i="27"/>
  <c r="K71" i="27"/>
  <c r="J69" i="27"/>
  <c r="I69" i="27"/>
  <c r="K69" i="27"/>
  <c r="J67" i="27"/>
  <c r="I67" i="27"/>
  <c r="K67" i="27"/>
  <c r="J65" i="27"/>
  <c r="I65" i="27"/>
  <c r="K65" i="27"/>
  <c r="J60" i="27"/>
  <c r="I60" i="27"/>
  <c r="K60" i="27"/>
  <c r="J58" i="27"/>
  <c r="I58" i="27"/>
  <c r="K58" i="27"/>
  <c r="J56" i="27"/>
  <c r="I56" i="27"/>
  <c r="K56" i="27"/>
  <c r="J54" i="27"/>
  <c r="I54" i="27"/>
  <c r="H62" i="27"/>
  <c r="K54" i="27"/>
  <c r="J52" i="27"/>
  <c r="I52" i="27"/>
  <c r="K52" i="27"/>
  <c r="J50" i="27"/>
  <c r="I50" i="27"/>
  <c r="K50" i="27"/>
  <c r="J47" i="27"/>
  <c r="I47" i="27"/>
  <c r="K47" i="27"/>
  <c r="J45" i="27"/>
  <c r="I45" i="27"/>
  <c r="K45" i="27"/>
  <c r="J43" i="27"/>
  <c r="I43" i="27"/>
  <c r="K43" i="27"/>
  <c r="J41" i="27"/>
  <c r="I41" i="27"/>
  <c r="K41" i="27"/>
  <c r="J39" i="27"/>
  <c r="I39" i="27"/>
  <c r="K39" i="27"/>
  <c r="J37" i="27"/>
  <c r="I37" i="27"/>
  <c r="K37" i="27"/>
  <c r="J32" i="27"/>
  <c r="I32" i="27"/>
  <c r="K32" i="27"/>
  <c r="J30" i="27"/>
  <c r="I30" i="27"/>
  <c r="K30" i="27"/>
  <c r="J28" i="27"/>
  <c r="I28" i="27"/>
  <c r="K28" i="27"/>
  <c r="J26" i="27"/>
  <c r="I26" i="27"/>
  <c r="H34" i="27"/>
  <c r="K26" i="27"/>
  <c r="J24" i="27"/>
  <c r="I24" i="27"/>
  <c r="K24" i="27"/>
  <c r="J22" i="27"/>
  <c r="I22" i="27"/>
  <c r="K22" i="27"/>
  <c r="J19" i="27"/>
  <c r="I19" i="27"/>
  <c r="K19" i="27"/>
  <c r="J17" i="27"/>
  <c r="I17" i="27"/>
  <c r="K17" i="27"/>
  <c r="J15" i="27"/>
  <c r="I15" i="27"/>
  <c r="K15" i="27"/>
  <c r="J13" i="27"/>
  <c r="I13" i="27"/>
  <c r="K13" i="27"/>
  <c r="J11" i="27"/>
  <c r="I11" i="27"/>
  <c r="K11" i="27"/>
  <c r="J9" i="27"/>
  <c r="I9" i="27"/>
  <c r="K9" i="27"/>
  <c r="K97" i="27"/>
  <c r="J97" i="27"/>
  <c r="I97" i="27"/>
  <c r="K99" i="27"/>
  <c r="J99" i="27"/>
  <c r="I99" i="27"/>
  <c r="K101" i="27"/>
  <c r="J101" i="27"/>
  <c r="I101" i="27"/>
  <c r="K103" i="27"/>
  <c r="J103" i="27"/>
  <c r="I103" i="27"/>
  <c r="K106" i="27"/>
  <c r="J106" i="27"/>
  <c r="I106" i="27"/>
  <c r="K108" i="27"/>
  <c r="J108" i="27"/>
  <c r="I108" i="27"/>
  <c r="K110" i="27"/>
  <c r="J110" i="27"/>
  <c r="H118" i="27"/>
  <c r="I110" i="27"/>
  <c r="K112" i="27"/>
  <c r="J112" i="27"/>
  <c r="I112" i="27"/>
  <c r="K114" i="27"/>
  <c r="J114" i="27"/>
  <c r="I114" i="27"/>
  <c r="K116" i="27"/>
  <c r="J116" i="27"/>
  <c r="I116" i="27"/>
  <c r="K121" i="27"/>
  <c r="J121" i="27"/>
  <c r="I121" i="27"/>
  <c r="K123" i="27"/>
  <c r="J123" i="27"/>
  <c r="I123" i="27"/>
  <c r="K125" i="27"/>
  <c r="J125" i="27"/>
  <c r="I125" i="27"/>
  <c r="K127" i="27"/>
  <c r="J127" i="27"/>
  <c r="I127" i="27"/>
  <c r="K129" i="27"/>
  <c r="J129" i="27"/>
  <c r="I129" i="27"/>
  <c r="K131" i="27"/>
  <c r="J131" i="27"/>
  <c r="I131" i="27"/>
  <c r="K134" i="27"/>
  <c r="J134" i="27"/>
  <c r="I134" i="27"/>
  <c r="K136" i="27"/>
  <c r="J136" i="27"/>
  <c r="I136" i="27"/>
  <c r="K138" i="27"/>
  <c r="J138" i="27"/>
  <c r="H146" i="27"/>
  <c r="I138" i="27"/>
  <c r="K140" i="27"/>
  <c r="J140" i="27"/>
  <c r="I140" i="27"/>
  <c r="K142" i="27"/>
  <c r="J142" i="27"/>
  <c r="I142" i="27"/>
  <c r="K144" i="27"/>
  <c r="J144" i="27"/>
  <c r="I144" i="27"/>
  <c r="K149" i="27"/>
  <c r="J149" i="27"/>
  <c r="I149" i="27"/>
  <c r="K151" i="27"/>
  <c r="J151" i="27"/>
  <c r="I151" i="27"/>
  <c r="K153" i="27"/>
  <c r="J153" i="27"/>
  <c r="I153" i="27"/>
  <c r="K155" i="27"/>
  <c r="J155" i="27"/>
  <c r="I155" i="27"/>
  <c r="K157" i="27"/>
  <c r="J157" i="27"/>
  <c r="I157" i="27"/>
  <c r="K159" i="27"/>
  <c r="J159" i="27"/>
  <c r="I159" i="27"/>
  <c r="K98" i="27"/>
  <c r="J98" i="27"/>
  <c r="I98" i="27"/>
  <c r="K100" i="27"/>
  <c r="J100" i="27"/>
  <c r="I100" i="27"/>
  <c r="K102" i="27"/>
  <c r="J102" i="27"/>
  <c r="I102" i="27"/>
  <c r="K107" i="27"/>
  <c r="J107" i="27"/>
  <c r="I107" i="27"/>
  <c r="K109" i="27"/>
  <c r="J109" i="27"/>
  <c r="I109" i="27"/>
  <c r="K111" i="27"/>
  <c r="J111" i="27"/>
  <c r="I111" i="27"/>
  <c r="K113" i="27"/>
  <c r="J113" i="27"/>
  <c r="I113" i="27"/>
  <c r="K115" i="27"/>
  <c r="J115" i="27"/>
  <c r="I115" i="27"/>
  <c r="K117" i="27"/>
  <c r="J117" i="27"/>
  <c r="I117" i="27"/>
  <c r="K120" i="27"/>
  <c r="J120" i="27"/>
  <c r="I120" i="27"/>
  <c r="K122" i="27"/>
  <c r="J122" i="27"/>
  <c r="I122" i="27"/>
  <c r="H132" i="27"/>
  <c r="K124" i="27"/>
  <c r="J124" i="27"/>
  <c r="I124" i="27"/>
  <c r="K126" i="27"/>
  <c r="J126" i="27"/>
  <c r="I126" i="27"/>
  <c r="K128" i="27"/>
  <c r="J128" i="27"/>
  <c r="I128" i="27"/>
  <c r="K130" i="27"/>
  <c r="J130" i="27"/>
  <c r="I130" i="27"/>
  <c r="K135" i="27"/>
  <c r="J135" i="27"/>
  <c r="I135" i="27"/>
  <c r="K137" i="27"/>
  <c r="J137" i="27"/>
  <c r="I137" i="27"/>
  <c r="K139" i="27"/>
  <c r="J139" i="27"/>
  <c r="I139" i="27"/>
  <c r="K141" i="27"/>
  <c r="J141" i="27"/>
  <c r="I141" i="27"/>
  <c r="K143" i="27"/>
  <c r="J143" i="27"/>
  <c r="I143" i="27"/>
  <c r="K145" i="27"/>
  <c r="J145" i="27"/>
  <c r="I145" i="27"/>
  <c r="K148" i="27"/>
  <c r="J148" i="27"/>
  <c r="I148" i="27"/>
  <c r="K150" i="27"/>
  <c r="J150" i="27"/>
  <c r="I150" i="27"/>
  <c r="H160" i="27"/>
  <c r="K152" i="27"/>
  <c r="J152" i="27"/>
  <c r="I152" i="27"/>
  <c r="K154" i="27"/>
  <c r="J154" i="27"/>
  <c r="I154" i="27"/>
  <c r="K156" i="27"/>
  <c r="J156" i="27"/>
  <c r="I156" i="27"/>
  <c r="K158" i="27"/>
  <c r="J158" i="27"/>
  <c r="I158" i="27"/>
  <c r="M55" i="28"/>
  <c r="L55" i="28"/>
  <c r="J55" i="28"/>
  <c r="I55" i="28"/>
  <c r="K55" i="28"/>
  <c r="J65" i="28"/>
  <c r="I65" i="28"/>
  <c r="M65" i="28"/>
  <c r="L65" i="28"/>
  <c r="K65" i="28"/>
  <c r="J13" i="28"/>
  <c r="I13" i="28"/>
  <c r="M13" i="28"/>
  <c r="L13" i="28"/>
  <c r="K13" i="28"/>
  <c r="J32" i="28"/>
  <c r="I32" i="28"/>
  <c r="M32" i="28"/>
  <c r="L32" i="28"/>
  <c r="K32" i="28"/>
  <c r="J52" i="28"/>
  <c r="I52" i="28"/>
  <c r="M52" i="28"/>
  <c r="L52" i="28"/>
  <c r="K52" i="28"/>
  <c r="J71" i="28"/>
  <c r="I71" i="28"/>
  <c r="M71" i="28"/>
  <c r="L71" i="28"/>
  <c r="K71" i="28"/>
  <c r="J110" i="28"/>
  <c r="H118" i="28"/>
  <c r="I110" i="28"/>
  <c r="M110" i="28"/>
  <c r="L110" i="28"/>
  <c r="K110" i="28"/>
  <c r="M10" i="28"/>
  <c r="L10" i="28"/>
  <c r="J10" i="28"/>
  <c r="I10" i="28"/>
  <c r="K10" i="28"/>
  <c r="M29" i="28"/>
  <c r="L29" i="28"/>
  <c r="J29" i="28"/>
  <c r="I29" i="28"/>
  <c r="K29" i="28"/>
  <c r="M68" i="28"/>
  <c r="H76" i="28"/>
  <c r="L68" i="28"/>
  <c r="J68" i="28"/>
  <c r="I68" i="28"/>
  <c r="K68" i="28"/>
  <c r="M87" i="28"/>
  <c r="L87" i="28"/>
  <c r="J87" i="28"/>
  <c r="I87" i="28"/>
  <c r="K87" i="28"/>
  <c r="M107" i="28"/>
  <c r="L107" i="28"/>
  <c r="J107" i="28"/>
  <c r="I107" i="28"/>
  <c r="K107" i="28"/>
  <c r="J126" i="28"/>
  <c r="M126" i="28"/>
  <c r="K126" i="28"/>
  <c r="L126" i="28"/>
  <c r="I126" i="28"/>
  <c r="M23" i="28"/>
  <c r="L23" i="28"/>
  <c r="J23" i="28"/>
  <c r="I23" i="28"/>
  <c r="K23" i="28"/>
  <c r="M42" i="28"/>
  <c r="L42" i="28"/>
  <c r="J42" i="28"/>
  <c r="I42" i="28"/>
  <c r="K42" i="28"/>
  <c r="M61" i="28"/>
  <c r="L61" i="28"/>
  <c r="J61" i="28"/>
  <c r="I61" i="28"/>
  <c r="K61" i="28"/>
  <c r="M81" i="28"/>
  <c r="L81" i="28"/>
  <c r="J81" i="28"/>
  <c r="I81" i="28"/>
  <c r="K81" i="28"/>
  <c r="M100" i="28"/>
  <c r="L100" i="28"/>
  <c r="J100" i="28"/>
  <c r="I100" i="28"/>
  <c r="K100" i="28"/>
  <c r="K159" i="28"/>
  <c r="J159" i="28"/>
  <c r="L159" i="28"/>
  <c r="M159" i="28"/>
  <c r="I159" i="28"/>
  <c r="J19" i="28"/>
  <c r="I19" i="28"/>
  <c r="M19" i="28"/>
  <c r="L19" i="28"/>
  <c r="K19" i="28"/>
  <c r="J39" i="28"/>
  <c r="I39" i="28"/>
  <c r="M39" i="28"/>
  <c r="L39" i="28"/>
  <c r="K39" i="28"/>
  <c r="J58" i="28"/>
  <c r="I58" i="28"/>
  <c r="M58" i="28"/>
  <c r="L58" i="28"/>
  <c r="K58" i="28"/>
  <c r="J78" i="28"/>
  <c r="I78" i="28"/>
  <c r="M78" i="28"/>
  <c r="L78" i="28"/>
  <c r="K78" i="28"/>
  <c r="J97" i="28"/>
  <c r="I97" i="28"/>
  <c r="M97" i="28"/>
  <c r="L97" i="28"/>
  <c r="K97" i="28"/>
  <c r="M155" i="28"/>
  <c r="L155" i="28"/>
  <c r="J155" i="28"/>
  <c r="K155" i="28"/>
  <c r="I155" i="28"/>
  <c r="L9" i="28"/>
  <c r="K9" i="28"/>
  <c r="I9" i="28"/>
  <c r="J9" i="28"/>
  <c r="M9" i="28"/>
  <c r="L15" i="28"/>
  <c r="K15" i="28"/>
  <c r="I15" i="28"/>
  <c r="M15" i="28"/>
  <c r="J15" i="28"/>
  <c r="L22" i="28"/>
  <c r="K22" i="28"/>
  <c r="I22" i="28"/>
  <c r="M22" i="28"/>
  <c r="J22" i="28"/>
  <c r="L28" i="28"/>
  <c r="K28" i="28"/>
  <c r="I28" i="28"/>
  <c r="J28" i="28"/>
  <c r="M28" i="28"/>
  <c r="L41" i="28"/>
  <c r="K41" i="28"/>
  <c r="I41" i="28"/>
  <c r="M41" i="28"/>
  <c r="J41" i="28"/>
  <c r="L47" i="28"/>
  <c r="K47" i="28"/>
  <c r="I47" i="28"/>
  <c r="J47" i="28"/>
  <c r="M47" i="28"/>
  <c r="H62" i="28"/>
  <c r="L54" i="28"/>
  <c r="K54" i="28"/>
  <c r="I54" i="28"/>
  <c r="M54" i="28"/>
  <c r="J54" i="28"/>
  <c r="L60" i="28"/>
  <c r="K60" i="28"/>
  <c r="I60" i="28"/>
  <c r="M60" i="28"/>
  <c r="J60" i="28"/>
  <c r="L67" i="28"/>
  <c r="K67" i="28"/>
  <c r="I67" i="28"/>
  <c r="J67" i="28"/>
  <c r="M67" i="28"/>
  <c r="L73" i="28"/>
  <c r="K73" i="28"/>
  <c r="I73" i="28"/>
  <c r="M73" i="28"/>
  <c r="J73" i="28"/>
  <c r="L80" i="28"/>
  <c r="K80" i="28"/>
  <c r="I80" i="28"/>
  <c r="M80" i="28"/>
  <c r="J80" i="28"/>
  <c r="L86" i="28"/>
  <c r="K86" i="28"/>
  <c r="I86" i="28"/>
  <c r="J86" i="28"/>
  <c r="M86" i="28"/>
  <c r="L93" i="28"/>
  <c r="K93" i="28"/>
  <c r="I93" i="28"/>
  <c r="M93" i="28"/>
  <c r="J93" i="28"/>
  <c r="L99" i="28"/>
  <c r="K99" i="28"/>
  <c r="I99" i="28"/>
  <c r="M99" i="28"/>
  <c r="J99" i="28"/>
  <c r="L106" i="28"/>
  <c r="K106" i="28"/>
  <c r="I106" i="28"/>
  <c r="J106" i="28"/>
  <c r="M106" i="28"/>
  <c r="I125" i="28"/>
  <c r="L125" i="28"/>
  <c r="J125" i="28"/>
  <c r="K125" i="28"/>
  <c r="M125" i="28"/>
  <c r="J145" i="28"/>
  <c r="I145" i="28"/>
  <c r="K145" i="28"/>
  <c r="L145" i="28"/>
  <c r="M145" i="28"/>
  <c r="K8" i="28"/>
  <c r="J8" i="28"/>
  <c r="M8" i="28"/>
  <c r="L8" i="28"/>
  <c r="I8" i="28"/>
  <c r="K14" i="28"/>
  <c r="J14" i="28"/>
  <c r="M14" i="28"/>
  <c r="I14" i="28"/>
  <c r="L14" i="28"/>
  <c r="K27" i="28"/>
  <c r="J27" i="28"/>
  <c r="M27" i="28"/>
  <c r="L27" i="28"/>
  <c r="I27" i="28"/>
  <c r="K33" i="28"/>
  <c r="J33" i="28"/>
  <c r="M33" i="28"/>
  <c r="I33" i="28"/>
  <c r="L33" i="28"/>
  <c r="K40" i="28"/>
  <c r="J40" i="28"/>
  <c r="M40" i="28"/>
  <c r="L40" i="28"/>
  <c r="H48" i="28"/>
  <c r="I40" i="28"/>
  <c r="K46" i="28"/>
  <c r="J46" i="28"/>
  <c r="M46" i="28"/>
  <c r="L46" i="28"/>
  <c r="I46" i="28"/>
  <c r="K53" i="28"/>
  <c r="J53" i="28"/>
  <c r="M53" i="28"/>
  <c r="I53" i="28"/>
  <c r="L53" i="28"/>
  <c r="K59" i="28"/>
  <c r="J59" i="28"/>
  <c r="M59" i="28"/>
  <c r="L59" i="28"/>
  <c r="I59" i="28"/>
  <c r="K66" i="28"/>
  <c r="J66" i="28"/>
  <c r="M66" i="28"/>
  <c r="L66" i="28"/>
  <c r="I66" i="28"/>
  <c r="K72" i="28"/>
  <c r="J72" i="28"/>
  <c r="M72" i="28"/>
  <c r="I72" i="28"/>
  <c r="L72" i="28"/>
  <c r="K79" i="28"/>
  <c r="J79" i="28"/>
  <c r="M79" i="28"/>
  <c r="L79" i="28"/>
  <c r="I79" i="28"/>
  <c r="K85" i="28"/>
  <c r="J85" i="28"/>
  <c r="M85" i="28"/>
  <c r="L85" i="28"/>
  <c r="I85" i="28"/>
  <c r="K92" i="28"/>
  <c r="J92" i="28"/>
  <c r="M92" i="28"/>
  <c r="I92" i="28"/>
  <c r="L92" i="28"/>
  <c r="K98" i="28"/>
  <c r="J98" i="28"/>
  <c r="M98" i="28"/>
  <c r="L98" i="28"/>
  <c r="I98" i="28"/>
  <c r="K111" i="28"/>
  <c r="L111" i="28"/>
  <c r="J111" i="28"/>
  <c r="I111" i="28"/>
  <c r="M111" i="28"/>
  <c r="L122" i="28"/>
  <c r="I122" i="28"/>
  <c r="M122" i="28"/>
  <c r="K122" i="28"/>
  <c r="J122" i="28"/>
  <c r="L135" i="28"/>
  <c r="I135" i="28"/>
  <c r="M135" i="28"/>
  <c r="K135" i="28"/>
  <c r="J135" i="28"/>
  <c r="K153" i="28"/>
  <c r="J153" i="28"/>
  <c r="I153" i="28"/>
  <c r="M153" i="28"/>
  <c r="L153" i="28"/>
  <c r="I12" i="28"/>
  <c r="H20" i="28"/>
  <c r="L12" i="28"/>
  <c r="K12" i="28"/>
  <c r="M12" i="28"/>
  <c r="J12" i="28"/>
  <c r="I18" i="28"/>
  <c r="L18" i="28"/>
  <c r="K18" i="28"/>
  <c r="J18" i="28"/>
  <c r="M18" i="28"/>
  <c r="I25" i="28"/>
  <c r="L25" i="28"/>
  <c r="K25" i="28"/>
  <c r="M25" i="28"/>
  <c r="J25" i="28"/>
  <c r="I31" i="28"/>
  <c r="L31" i="28"/>
  <c r="K31" i="28"/>
  <c r="M31" i="28"/>
  <c r="J31" i="28"/>
  <c r="I38" i="28"/>
  <c r="L38" i="28"/>
  <c r="K38" i="28"/>
  <c r="J38" i="28"/>
  <c r="M38" i="28"/>
  <c r="I44" i="28"/>
  <c r="L44" i="28"/>
  <c r="K44" i="28"/>
  <c r="M44" i="28"/>
  <c r="J44" i="28"/>
  <c r="I51" i="28"/>
  <c r="L51" i="28"/>
  <c r="K51" i="28"/>
  <c r="M51" i="28"/>
  <c r="J51" i="28"/>
  <c r="I57" i="28"/>
  <c r="L57" i="28"/>
  <c r="K57" i="28"/>
  <c r="J57" i="28"/>
  <c r="M57" i="28"/>
  <c r="I64" i="28"/>
  <c r="L64" i="28"/>
  <c r="K64" i="28"/>
  <c r="M64" i="28"/>
  <c r="J64" i="28"/>
  <c r="I70" i="28"/>
  <c r="L70" i="28"/>
  <c r="K70" i="28"/>
  <c r="M70" i="28"/>
  <c r="J70" i="28"/>
  <c r="I83" i="28"/>
  <c r="L83" i="28"/>
  <c r="K83" i="28"/>
  <c r="M83" i="28"/>
  <c r="J83" i="28"/>
  <c r="I89" i="28"/>
  <c r="L89" i="28"/>
  <c r="K89" i="28"/>
  <c r="M89" i="28"/>
  <c r="J89" i="28"/>
  <c r="I96" i="28"/>
  <c r="H104" i="28"/>
  <c r="L96" i="28"/>
  <c r="K96" i="28"/>
  <c r="J96" i="28"/>
  <c r="M96" i="28"/>
  <c r="I102" i="28"/>
  <c r="L102" i="28"/>
  <c r="K102" i="28"/>
  <c r="M102" i="28"/>
  <c r="J102" i="28"/>
  <c r="I109" i="28"/>
  <c r="L109" i="28"/>
  <c r="K109" i="28"/>
  <c r="M109" i="28"/>
  <c r="J109" i="28"/>
  <c r="I112" i="28"/>
  <c r="L112" i="28"/>
  <c r="J112" i="28"/>
  <c r="M112" i="28"/>
  <c r="K112" i="28"/>
  <c r="I131" i="28"/>
  <c r="L131" i="28"/>
  <c r="J131" i="28"/>
  <c r="K131" i="28"/>
  <c r="M131" i="28"/>
  <c r="L141" i="28"/>
  <c r="K141" i="28"/>
  <c r="I141" i="28"/>
  <c r="J141" i="28"/>
  <c r="M141" i="28"/>
  <c r="M11" i="28"/>
  <c r="K11" i="28"/>
  <c r="J11" i="28"/>
  <c r="L11" i="28"/>
  <c r="I11" i="28"/>
  <c r="M17" i="28"/>
  <c r="K17" i="28"/>
  <c r="J17" i="28"/>
  <c r="L17" i="28"/>
  <c r="I17" i="28"/>
  <c r="M24" i="28"/>
  <c r="K24" i="28"/>
  <c r="J24" i="28"/>
  <c r="I24" i="28"/>
  <c r="L24" i="28"/>
  <c r="M30" i="28"/>
  <c r="K30" i="28"/>
  <c r="J30" i="28"/>
  <c r="L30" i="28"/>
  <c r="I30" i="28"/>
  <c r="M37" i="28"/>
  <c r="K37" i="28"/>
  <c r="J37" i="28"/>
  <c r="L37" i="28"/>
  <c r="I37" i="28"/>
  <c r="M43" i="28"/>
  <c r="K43" i="28"/>
  <c r="J43" i="28"/>
  <c r="I43" i="28"/>
  <c r="L43" i="28"/>
  <c r="M50" i="28"/>
  <c r="K50" i="28"/>
  <c r="J50" i="28"/>
  <c r="L50" i="28"/>
  <c r="I50" i="28"/>
  <c r="M56" i="28"/>
  <c r="K56" i="28"/>
  <c r="J56" i="28"/>
  <c r="L56" i="28"/>
  <c r="I56" i="28"/>
  <c r="M69" i="28"/>
  <c r="K69" i="28"/>
  <c r="J69" i="28"/>
  <c r="L69" i="28"/>
  <c r="I69" i="28"/>
  <c r="M75" i="28"/>
  <c r="K75" i="28"/>
  <c r="J75" i="28"/>
  <c r="L75" i="28"/>
  <c r="I75" i="28"/>
  <c r="M82" i="28"/>
  <c r="K82" i="28"/>
  <c r="J82" i="28"/>
  <c r="I82" i="28"/>
  <c r="H90" i="28"/>
  <c r="L82" i="28"/>
  <c r="M88" i="28"/>
  <c r="K88" i="28"/>
  <c r="J88" i="28"/>
  <c r="L88" i="28"/>
  <c r="I88" i="28"/>
  <c r="M95" i="28"/>
  <c r="K95" i="28"/>
  <c r="J95" i="28"/>
  <c r="L95" i="28"/>
  <c r="I95" i="28"/>
  <c r="M101" i="28"/>
  <c r="K101" i="28"/>
  <c r="J101" i="28"/>
  <c r="I101" i="28"/>
  <c r="L101" i="28"/>
  <c r="M108" i="28"/>
  <c r="K108" i="28"/>
  <c r="J108" i="28"/>
  <c r="L108" i="28"/>
  <c r="I108" i="28"/>
  <c r="J113" i="28"/>
  <c r="M113" i="28"/>
  <c r="L113" i="28"/>
  <c r="K113" i="28"/>
  <c r="I113" i="28"/>
  <c r="L115" i="28"/>
  <c r="I115" i="28"/>
  <c r="M115" i="28"/>
  <c r="K115" i="28"/>
  <c r="J115" i="28"/>
  <c r="L128" i="28"/>
  <c r="I128" i="28"/>
  <c r="M128" i="28"/>
  <c r="K128" i="28"/>
  <c r="J128" i="28"/>
  <c r="M149" i="28"/>
  <c r="L149" i="28"/>
  <c r="I149" i="28"/>
  <c r="K149" i="28"/>
  <c r="J149" i="28"/>
  <c r="M116" i="28"/>
  <c r="J116" i="28"/>
  <c r="I116" i="28"/>
  <c r="L116" i="28"/>
  <c r="K116" i="28"/>
  <c r="M123" i="28"/>
  <c r="J123" i="28"/>
  <c r="L123" i="28"/>
  <c r="I123" i="28"/>
  <c r="K123" i="28"/>
  <c r="M129" i="28"/>
  <c r="J129" i="28"/>
  <c r="I129" i="28"/>
  <c r="L129" i="28"/>
  <c r="K129" i="28"/>
  <c r="M136" i="28"/>
  <c r="J136" i="28"/>
  <c r="L136" i="28"/>
  <c r="I136" i="28"/>
  <c r="K136" i="28"/>
  <c r="L148" i="28"/>
  <c r="K148" i="28"/>
  <c r="J148" i="28"/>
  <c r="I148" i="28"/>
  <c r="M148" i="28"/>
  <c r="J152" i="28"/>
  <c r="I152" i="28"/>
  <c r="L152" i="28"/>
  <c r="K152" i="28"/>
  <c r="H160" i="28"/>
  <c r="M152" i="28"/>
  <c r="K114" i="28"/>
  <c r="L114" i="28"/>
  <c r="M114" i="28"/>
  <c r="J114" i="28"/>
  <c r="I114" i="28"/>
  <c r="K121" i="28"/>
  <c r="L121" i="28"/>
  <c r="M121" i="28"/>
  <c r="J121" i="28"/>
  <c r="I121" i="28"/>
  <c r="K127" i="28"/>
  <c r="L127" i="28"/>
  <c r="M127" i="28"/>
  <c r="J127" i="28"/>
  <c r="I127" i="28"/>
  <c r="K134" i="28"/>
  <c r="L134" i="28"/>
  <c r="M134" i="28"/>
  <c r="J134" i="28"/>
  <c r="I134" i="28"/>
  <c r="J139" i="28"/>
  <c r="I139" i="28"/>
  <c r="M139" i="28"/>
  <c r="L139" i="28"/>
  <c r="K139" i="28"/>
  <c r="L154" i="28"/>
  <c r="K154" i="28"/>
  <c r="M154" i="28"/>
  <c r="J154" i="28"/>
  <c r="I154" i="28"/>
  <c r="J158" i="28"/>
  <c r="I158" i="28"/>
  <c r="M158" i="28"/>
  <c r="L158" i="28"/>
  <c r="K158" i="28"/>
  <c r="K117" i="28"/>
  <c r="I117" i="28"/>
  <c r="J117" i="28"/>
  <c r="M117" i="28"/>
  <c r="L117" i="28"/>
  <c r="K124" i="28"/>
  <c r="I124" i="28"/>
  <c r="M124" i="28"/>
  <c r="J124" i="28"/>
  <c r="L124" i="28"/>
  <c r="H132" i="28"/>
  <c r="K130" i="28"/>
  <c r="I130" i="28"/>
  <c r="J130" i="28"/>
  <c r="M130" i="28"/>
  <c r="L130" i="28"/>
  <c r="M142" i="28"/>
  <c r="L142" i="28"/>
  <c r="K142" i="28"/>
  <c r="I142" i="28"/>
  <c r="J142" i="28"/>
  <c r="I138" i="28"/>
  <c r="H146" i="28"/>
  <c r="K138" i="28"/>
  <c r="J138" i="28"/>
  <c r="M138" i="28"/>
  <c r="L138" i="28"/>
  <c r="I144" i="28"/>
  <c r="L144" i="28"/>
  <c r="M144" i="28"/>
  <c r="K144" i="28"/>
  <c r="J144" i="28"/>
  <c r="I151" i="28"/>
  <c r="J151" i="28"/>
  <c r="M151" i="28"/>
  <c r="K151" i="28"/>
  <c r="L151" i="28"/>
  <c r="I157" i="28"/>
  <c r="K157" i="28"/>
  <c r="J157" i="28"/>
  <c r="M157" i="28"/>
  <c r="L157" i="28"/>
  <c r="M137" i="28"/>
  <c r="I137" i="28"/>
  <c r="L137" i="28"/>
  <c r="J137" i="28"/>
  <c r="K137" i="28"/>
  <c r="M143" i="28"/>
  <c r="J143" i="28"/>
  <c r="I143" i="28"/>
  <c r="L143" i="28"/>
  <c r="K143" i="28"/>
  <c r="M150" i="28"/>
  <c r="K150" i="28"/>
  <c r="L150" i="28"/>
  <c r="J150" i="28"/>
  <c r="I150" i="28"/>
  <c r="M156" i="28"/>
  <c r="I156" i="28"/>
  <c r="L156" i="28"/>
  <c r="J156" i="28"/>
  <c r="K156" i="28"/>
  <c r="J94" i="27"/>
  <c r="I94" i="27"/>
  <c r="K94" i="27"/>
  <c r="J92" i="27"/>
  <c r="I92" i="27"/>
  <c r="K92" i="27"/>
  <c r="J89" i="27"/>
  <c r="I89" i="27"/>
  <c r="K89" i="27"/>
  <c r="J87" i="27"/>
  <c r="I87" i="27"/>
  <c r="K87" i="27"/>
  <c r="J85" i="27"/>
  <c r="I85" i="27"/>
  <c r="K85" i="27"/>
  <c r="J83" i="27"/>
  <c r="I83" i="27"/>
  <c r="K83" i="27"/>
  <c r="J81" i="27"/>
  <c r="I81" i="27"/>
  <c r="K81" i="27"/>
  <c r="J79" i="27"/>
  <c r="I79" i="27"/>
  <c r="K79" i="27"/>
  <c r="J74" i="27"/>
  <c r="I74" i="27"/>
  <c r="K74" i="27"/>
  <c r="J72" i="27"/>
  <c r="I72" i="27"/>
  <c r="K72" i="27"/>
  <c r="J70" i="27"/>
  <c r="I70" i="27"/>
  <c r="K70" i="27"/>
  <c r="J68" i="27"/>
  <c r="I68" i="27"/>
  <c r="K68" i="27"/>
  <c r="H76" i="27"/>
  <c r="J66" i="27"/>
  <c r="I66" i="27"/>
  <c r="K66" i="27"/>
  <c r="J64" i="27"/>
  <c r="I64" i="27"/>
  <c r="K64" i="27"/>
  <c r="J120" i="28"/>
  <c r="M120" i="28"/>
  <c r="K120" i="28"/>
  <c r="L120" i="28"/>
  <c r="I120" i="28"/>
  <c r="J84" i="28"/>
  <c r="I84" i="28"/>
  <c r="M84" i="28"/>
  <c r="L84" i="28"/>
  <c r="K84" i="28"/>
  <c r="I33" i="26"/>
  <c r="K33" i="26"/>
  <c r="J33" i="26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7" i="25"/>
  <c r="L84" i="25"/>
  <c r="L83" i="25"/>
  <c r="L82" i="25"/>
  <c r="L81" i="25"/>
  <c r="L80" i="25"/>
  <c r="L79" i="25"/>
  <c r="L78" i="25"/>
  <c r="L77" i="25"/>
  <c r="L76" i="25"/>
  <c r="L75" i="25"/>
  <c r="L42" i="25"/>
  <c r="L30" i="25"/>
  <c r="L107" i="25"/>
  <c r="L65" i="25"/>
  <c r="L62" i="25"/>
  <c r="L61" i="25"/>
  <c r="L60" i="25"/>
  <c r="L59" i="25"/>
  <c r="L58" i="25"/>
  <c r="L57" i="25"/>
  <c r="L56" i="25"/>
  <c r="L55" i="25"/>
  <c r="L54" i="25"/>
  <c r="L53" i="25"/>
  <c r="L85" i="25"/>
  <c r="L43" i="25"/>
  <c r="L40" i="25"/>
  <c r="L39" i="25"/>
  <c r="L38" i="25"/>
  <c r="L37" i="25"/>
  <c r="L36" i="25"/>
  <c r="L35" i="25"/>
  <c r="L34" i="25"/>
  <c r="L33" i="25"/>
  <c r="L32" i="25"/>
  <c r="L31" i="25"/>
  <c r="L63" i="25"/>
  <c r="L108" i="25"/>
  <c r="L41" i="25"/>
  <c r="L86" i="25"/>
  <c r="K80" i="26"/>
  <c r="J80" i="26"/>
  <c r="I80" i="26"/>
  <c r="K78" i="26"/>
  <c r="J78" i="26"/>
  <c r="I78" i="26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K54" i="26"/>
  <c r="J54" i="26"/>
  <c r="I54" i="26"/>
  <c r="H62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J41" i="26"/>
  <c r="I41" i="26"/>
  <c r="K41" i="26"/>
  <c r="J39" i="26"/>
  <c r="I39" i="26"/>
  <c r="K39" i="26"/>
  <c r="J37" i="26"/>
  <c r="I37" i="26"/>
  <c r="K37" i="26"/>
  <c r="J32" i="26"/>
  <c r="K32" i="26"/>
  <c r="I32" i="26"/>
  <c r="J30" i="26"/>
  <c r="I30" i="26"/>
  <c r="K30" i="26"/>
  <c r="J28" i="26"/>
  <c r="I28" i="26"/>
  <c r="K28" i="26"/>
  <c r="J26" i="26"/>
  <c r="I26" i="26"/>
  <c r="K26" i="26"/>
  <c r="H34" i="26"/>
  <c r="J24" i="26"/>
  <c r="I24" i="26"/>
  <c r="K24" i="26"/>
  <c r="J22" i="26"/>
  <c r="I22" i="26"/>
  <c r="K22" i="26"/>
  <c r="J19" i="26"/>
  <c r="I19" i="26"/>
  <c r="K19" i="26"/>
  <c r="J17" i="26"/>
  <c r="I17" i="26"/>
  <c r="K17" i="26"/>
  <c r="J15" i="26"/>
  <c r="I15" i="26"/>
  <c r="K15" i="26"/>
  <c r="J13" i="26"/>
  <c r="I13" i="26"/>
  <c r="K13" i="26"/>
  <c r="J11" i="26"/>
  <c r="I11" i="26"/>
  <c r="K11" i="26"/>
  <c r="J9" i="26"/>
  <c r="I9" i="26"/>
  <c r="K9" i="26"/>
  <c r="J44" i="26"/>
  <c r="I44" i="26"/>
  <c r="K44" i="26"/>
  <c r="J46" i="26"/>
  <c r="K46" i="26"/>
  <c r="I46" i="26"/>
  <c r="J51" i="26"/>
  <c r="K51" i="26"/>
  <c r="I51" i="26"/>
  <c r="J53" i="26"/>
  <c r="K53" i="26"/>
  <c r="I53" i="26"/>
  <c r="J55" i="26"/>
  <c r="K55" i="26"/>
  <c r="I55" i="26"/>
  <c r="J57" i="26"/>
  <c r="K57" i="26"/>
  <c r="I57" i="26"/>
  <c r="J59" i="26"/>
  <c r="K59" i="26"/>
  <c r="I59" i="26"/>
  <c r="J61" i="26"/>
  <c r="K61" i="26"/>
  <c r="I61" i="26"/>
  <c r="J64" i="26"/>
  <c r="K64" i="26"/>
  <c r="I64" i="26"/>
  <c r="J66" i="26"/>
  <c r="K66" i="26"/>
  <c r="I66" i="26"/>
  <c r="H76" i="26"/>
  <c r="J68" i="26"/>
  <c r="K68" i="26"/>
  <c r="I68" i="26"/>
  <c r="J70" i="26"/>
  <c r="K70" i="26"/>
  <c r="I70" i="26"/>
  <c r="J72" i="26"/>
  <c r="K72" i="26"/>
  <c r="I72" i="26"/>
  <c r="J74" i="26"/>
  <c r="K74" i="26"/>
  <c r="I74" i="26"/>
  <c r="J79" i="26"/>
  <c r="K79" i="26"/>
  <c r="I79" i="26"/>
  <c r="K82" i="26"/>
  <c r="J82" i="26"/>
  <c r="H90" i="26"/>
  <c r="I82" i="26"/>
  <c r="K84" i="26"/>
  <c r="J84" i="26"/>
  <c r="I84" i="26"/>
  <c r="K86" i="26"/>
  <c r="J86" i="26"/>
  <c r="I86" i="26"/>
  <c r="K88" i="26"/>
  <c r="J88" i="26"/>
  <c r="I88" i="26"/>
  <c r="K93" i="26"/>
  <c r="J93" i="26"/>
  <c r="I93" i="26"/>
  <c r="K95" i="26"/>
  <c r="J95" i="26"/>
  <c r="I95" i="26"/>
  <c r="K97" i="26"/>
  <c r="J97" i="26"/>
  <c r="I97" i="26"/>
  <c r="K99" i="26"/>
  <c r="J99" i="26"/>
  <c r="I99" i="26"/>
  <c r="K101" i="26"/>
  <c r="J101" i="26"/>
  <c r="I101" i="26"/>
  <c r="K103" i="26"/>
  <c r="J103" i="26"/>
  <c r="I103" i="26"/>
  <c r="K106" i="26"/>
  <c r="J106" i="26"/>
  <c r="I106" i="26"/>
  <c r="K108" i="26"/>
  <c r="J108" i="26"/>
  <c r="I108" i="26"/>
  <c r="K110" i="26"/>
  <c r="J110" i="26"/>
  <c r="H118" i="26"/>
  <c r="I110" i="26"/>
  <c r="K112" i="26"/>
  <c r="J112" i="26"/>
  <c r="I112" i="26"/>
  <c r="K114" i="26"/>
  <c r="J114" i="26"/>
  <c r="I114" i="26"/>
  <c r="K116" i="26"/>
  <c r="J116" i="26"/>
  <c r="I116" i="26"/>
  <c r="K121" i="26"/>
  <c r="J121" i="26"/>
  <c r="I121" i="26"/>
  <c r="K123" i="26"/>
  <c r="J123" i="26"/>
  <c r="I123" i="26"/>
  <c r="K125" i="26"/>
  <c r="J125" i="26"/>
  <c r="I125" i="26"/>
  <c r="K127" i="26"/>
  <c r="J127" i="26"/>
  <c r="I127" i="26"/>
  <c r="K129" i="26"/>
  <c r="J129" i="26"/>
  <c r="I129" i="26"/>
  <c r="K131" i="26"/>
  <c r="J131" i="26"/>
  <c r="I131" i="26"/>
  <c r="K134" i="26"/>
  <c r="J134" i="26"/>
  <c r="I134" i="26"/>
  <c r="K136" i="26"/>
  <c r="J136" i="26"/>
  <c r="I136" i="26"/>
  <c r="K138" i="26"/>
  <c r="J138" i="26"/>
  <c r="H146" i="26"/>
  <c r="I138" i="26"/>
  <c r="K140" i="26"/>
  <c r="J140" i="26"/>
  <c r="I140" i="26"/>
  <c r="K142" i="26"/>
  <c r="J142" i="26"/>
  <c r="I142" i="26"/>
  <c r="K144" i="26"/>
  <c r="J144" i="26"/>
  <c r="I144" i="26"/>
  <c r="K149" i="26"/>
  <c r="J149" i="26"/>
  <c r="I149" i="26"/>
  <c r="K151" i="26"/>
  <c r="J151" i="26"/>
  <c r="I151" i="26"/>
  <c r="K153" i="26"/>
  <c r="J153" i="26"/>
  <c r="I153" i="26"/>
  <c r="K155" i="26"/>
  <c r="J155" i="26"/>
  <c r="I155" i="26"/>
  <c r="K157" i="26"/>
  <c r="J157" i="26"/>
  <c r="I157" i="26"/>
  <c r="K159" i="26"/>
  <c r="J159" i="26"/>
  <c r="I159" i="26"/>
  <c r="K81" i="26"/>
  <c r="J81" i="26"/>
  <c r="I81" i="26"/>
  <c r="K83" i="26"/>
  <c r="J83" i="26"/>
  <c r="I83" i="26"/>
  <c r="K85" i="26"/>
  <c r="J85" i="26"/>
  <c r="I85" i="26"/>
  <c r="K87" i="26"/>
  <c r="J87" i="26"/>
  <c r="I87" i="26"/>
  <c r="K89" i="26"/>
  <c r="J89" i="26"/>
  <c r="I89" i="26"/>
  <c r="K92" i="26"/>
  <c r="J92" i="26"/>
  <c r="I92" i="26"/>
  <c r="K94" i="26"/>
  <c r="J94" i="26"/>
  <c r="I94" i="26"/>
  <c r="H104" i="26"/>
  <c r="K96" i="26"/>
  <c r="J96" i="26"/>
  <c r="I96" i="26"/>
  <c r="K98" i="26"/>
  <c r="J98" i="26"/>
  <c r="I98" i="26"/>
  <c r="K100" i="26"/>
  <c r="J100" i="26"/>
  <c r="I100" i="26"/>
  <c r="K102" i="26"/>
  <c r="J102" i="26"/>
  <c r="I102" i="26"/>
  <c r="K107" i="26"/>
  <c r="J107" i="26"/>
  <c r="I107" i="26"/>
  <c r="K109" i="26"/>
  <c r="J109" i="26"/>
  <c r="I109" i="26"/>
  <c r="K111" i="26"/>
  <c r="J111" i="26"/>
  <c r="I111" i="26"/>
  <c r="K113" i="26"/>
  <c r="J113" i="26"/>
  <c r="I113" i="26"/>
  <c r="K115" i="26"/>
  <c r="J115" i="26"/>
  <c r="I115" i="26"/>
  <c r="K117" i="26"/>
  <c r="J117" i="26"/>
  <c r="I117" i="26"/>
  <c r="K120" i="26"/>
  <c r="J120" i="26"/>
  <c r="I120" i="26"/>
  <c r="K122" i="26"/>
  <c r="J122" i="26"/>
  <c r="I122" i="26"/>
  <c r="H132" i="26"/>
  <c r="K124" i="26"/>
  <c r="J124" i="26"/>
  <c r="I124" i="26"/>
  <c r="K126" i="26"/>
  <c r="J126" i="26"/>
  <c r="I126" i="26"/>
  <c r="K128" i="26"/>
  <c r="J128" i="26"/>
  <c r="I128" i="26"/>
  <c r="K130" i="26"/>
  <c r="J130" i="26"/>
  <c r="I130" i="26"/>
  <c r="K135" i="26"/>
  <c r="J135" i="26"/>
  <c r="I135" i="26"/>
  <c r="K137" i="26"/>
  <c r="J137" i="26"/>
  <c r="I137" i="26"/>
  <c r="K139" i="26"/>
  <c r="J139" i="26"/>
  <c r="I139" i="26"/>
  <c r="K141" i="26"/>
  <c r="J141" i="26"/>
  <c r="I141" i="26"/>
  <c r="K143" i="26"/>
  <c r="J143" i="26"/>
  <c r="I143" i="26"/>
  <c r="K145" i="26"/>
  <c r="J145" i="26"/>
  <c r="I145" i="26"/>
  <c r="K148" i="26"/>
  <c r="J148" i="26"/>
  <c r="I148" i="26"/>
  <c r="K150" i="26"/>
  <c r="J150" i="26"/>
  <c r="I150" i="26"/>
  <c r="H160" i="26"/>
  <c r="K152" i="26"/>
  <c r="J152" i="26"/>
  <c r="I152" i="26"/>
  <c r="K154" i="26"/>
  <c r="J154" i="26"/>
  <c r="I154" i="26"/>
  <c r="K156" i="26"/>
  <c r="J156" i="26"/>
  <c r="I156" i="26"/>
  <c r="K158" i="26"/>
  <c r="J158" i="26"/>
  <c r="I158" i="26"/>
  <c r="H48" i="26"/>
  <c r="K40" i="26"/>
  <c r="J40" i="26"/>
  <c r="I40" i="26"/>
  <c r="K38" i="26"/>
  <c r="J38" i="26"/>
  <c r="I38" i="26"/>
  <c r="I73" i="25"/>
  <c r="I51" i="25"/>
  <c r="I29" i="25"/>
  <c r="G7" i="25"/>
  <c r="J8" i="25" s="1"/>
  <c r="I95" i="25"/>
  <c r="N61" i="24"/>
  <c r="N60" i="24"/>
  <c r="N59" i="24"/>
  <c r="N58" i="24"/>
  <c r="N57" i="24"/>
  <c r="N56" i="24"/>
  <c r="N55" i="24"/>
  <c r="N54" i="24"/>
  <c r="N53" i="24"/>
  <c r="V13" i="22"/>
  <c r="U21" i="22"/>
  <c r="X13" i="22"/>
  <c r="W13" i="22"/>
  <c r="V18" i="22"/>
  <c r="W18" i="22"/>
  <c r="X18" i="22"/>
  <c r="V12" i="22"/>
  <c r="X12" i="22"/>
  <c r="W12" i="22"/>
  <c r="W17" i="22"/>
  <c r="V17" i="22"/>
  <c r="X17" i="22"/>
  <c r="W11" i="22"/>
  <c r="V11" i="22"/>
  <c r="X11" i="22"/>
  <c r="L63" i="24"/>
  <c r="L64" i="24"/>
  <c r="L87" i="24"/>
  <c r="L62" i="24"/>
  <c r="L59" i="24"/>
  <c r="L56" i="24"/>
  <c r="L53" i="24"/>
  <c r="L65" i="24"/>
  <c r="L60" i="24"/>
  <c r="L57" i="24"/>
  <c r="L54" i="24"/>
  <c r="L58" i="24"/>
  <c r="L61" i="24"/>
  <c r="L55" i="24"/>
  <c r="L86" i="24"/>
  <c r="L84" i="24"/>
  <c r="L83" i="24"/>
  <c r="L82" i="24"/>
  <c r="L81" i="24"/>
  <c r="L80" i="24"/>
  <c r="L79" i="24"/>
  <c r="L78" i="24"/>
  <c r="L77" i="24"/>
  <c r="L76" i="24"/>
  <c r="L75" i="24"/>
  <c r="L85" i="24"/>
  <c r="L11" i="22"/>
  <c r="K11" i="22"/>
  <c r="J11" i="22"/>
  <c r="I160" i="21"/>
  <c r="H160" i="21"/>
  <c r="I147" i="21"/>
  <c r="H147" i="21"/>
  <c r="I130" i="21"/>
  <c r="H130" i="21"/>
  <c r="I115" i="21"/>
  <c r="H115" i="21"/>
  <c r="I111" i="21"/>
  <c r="H111" i="21"/>
  <c r="I96" i="21"/>
  <c r="H96" i="21"/>
  <c r="I91" i="21"/>
  <c r="H91" i="21"/>
  <c r="H76" i="21"/>
  <c r="I76" i="21"/>
  <c r="I72" i="21"/>
  <c r="H72" i="21"/>
  <c r="I53" i="21"/>
  <c r="H53" i="21"/>
  <c r="H46" i="21"/>
  <c r="I46" i="21"/>
  <c r="I40" i="21"/>
  <c r="H40" i="21"/>
  <c r="I33" i="21"/>
  <c r="H33" i="21"/>
  <c r="I27" i="21"/>
  <c r="H27" i="21"/>
  <c r="R18" i="21"/>
  <c r="Q18" i="21"/>
  <c r="R15" i="21"/>
  <c r="Q15" i="21"/>
  <c r="R12" i="21"/>
  <c r="Q12" i="21"/>
  <c r="J65" i="24"/>
  <c r="J62" i="24"/>
  <c r="J61" i="24"/>
  <c r="J60" i="24"/>
  <c r="J59" i="24"/>
  <c r="J58" i="24"/>
  <c r="J57" i="24"/>
  <c r="J56" i="24"/>
  <c r="J55" i="24"/>
  <c r="J54" i="24"/>
  <c r="J53" i="24"/>
  <c r="J63" i="24"/>
  <c r="J64" i="24"/>
  <c r="J87" i="24"/>
  <c r="J85" i="24"/>
  <c r="J86" i="24"/>
  <c r="J84" i="24"/>
  <c r="J81" i="24"/>
  <c r="J78" i="24"/>
  <c r="J75" i="24"/>
  <c r="J82" i="24"/>
  <c r="J79" i="24"/>
  <c r="J76" i="24"/>
  <c r="J77" i="24"/>
  <c r="J80" i="24"/>
  <c r="J83" i="24"/>
  <c r="L19" i="22"/>
  <c r="K19" i="22"/>
  <c r="J19" i="22"/>
  <c r="H153" i="21"/>
  <c r="I153" i="21"/>
  <c r="H140" i="21"/>
  <c r="G148" i="21"/>
  <c r="I140" i="21"/>
  <c r="I136" i="21"/>
  <c r="H136" i="21"/>
  <c r="I116" i="21"/>
  <c r="H116" i="21"/>
  <c r="H101" i="21"/>
  <c r="I101" i="21"/>
  <c r="I97" i="21"/>
  <c r="H97" i="21"/>
  <c r="H82" i="21"/>
  <c r="I82" i="21"/>
  <c r="I77" i="21"/>
  <c r="H77" i="21"/>
  <c r="H52" i="21"/>
  <c r="I52" i="21"/>
  <c r="H45" i="21"/>
  <c r="I45" i="21"/>
  <c r="H39" i="21"/>
  <c r="I39" i="21"/>
  <c r="H32" i="21"/>
  <c r="I32" i="21"/>
  <c r="H26" i="21"/>
  <c r="I26" i="21"/>
  <c r="H21" i="21"/>
  <c r="I21" i="21"/>
  <c r="H18" i="21"/>
  <c r="I18" i="21"/>
  <c r="H15" i="21"/>
  <c r="I15" i="21"/>
  <c r="H12" i="21"/>
  <c r="I12" i="21"/>
  <c r="H84" i="24"/>
  <c r="H83" i="24"/>
  <c r="H82" i="24"/>
  <c r="H81" i="24"/>
  <c r="H80" i="24"/>
  <c r="H79" i="24"/>
  <c r="H78" i="24"/>
  <c r="H77" i="24"/>
  <c r="H76" i="24"/>
  <c r="H75" i="24"/>
  <c r="H85" i="24"/>
  <c r="H86" i="24"/>
  <c r="E253" i="24"/>
  <c r="E183" i="24"/>
  <c r="E227" i="24"/>
  <c r="E161" i="24"/>
  <c r="E117" i="24"/>
  <c r="E205" i="24"/>
  <c r="F19" i="24"/>
  <c r="C7" i="24"/>
  <c r="F8" i="24" s="1"/>
  <c r="E95" i="24"/>
  <c r="E139" i="24"/>
  <c r="F18" i="24"/>
  <c r="F17" i="24"/>
  <c r="F16" i="24"/>
  <c r="F15" i="24"/>
  <c r="F14" i="24"/>
  <c r="F13" i="24"/>
  <c r="F12" i="24"/>
  <c r="F11" i="24"/>
  <c r="F10" i="24"/>
  <c r="F9" i="24"/>
  <c r="F20" i="24"/>
  <c r="E29" i="24"/>
  <c r="F21" i="24"/>
  <c r="E51" i="24"/>
  <c r="H8" i="24"/>
  <c r="E73" i="24"/>
  <c r="L157" i="22"/>
  <c r="K157" i="22"/>
  <c r="J157" i="22"/>
  <c r="L151" i="22"/>
  <c r="K151" i="22"/>
  <c r="J151" i="22"/>
  <c r="L144" i="22"/>
  <c r="K144" i="22"/>
  <c r="J144" i="22"/>
  <c r="L138" i="22"/>
  <c r="K138" i="22"/>
  <c r="J138" i="22"/>
  <c r="L131" i="22"/>
  <c r="K131" i="22"/>
  <c r="J131" i="22"/>
  <c r="L125" i="22"/>
  <c r="I133" i="22"/>
  <c r="K125" i="22"/>
  <c r="J125" i="22"/>
  <c r="L118" i="22"/>
  <c r="K118" i="22"/>
  <c r="J118" i="22"/>
  <c r="L112" i="22"/>
  <c r="K112" i="22"/>
  <c r="J112" i="22"/>
  <c r="L99" i="22"/>
  <c r="K99" i="22"/>
  <c r="J99" i="22"/>
  <c r="L93" i="22"/>
  <c r="K93" i="22"/>
  <c r="J93" i="22"/>
  <c r="L86" i="22"/>
  <c r="K86" i="22"/>
  <c r="J86" i="22"/>
  <c r="L80" i="22"/>
  <c r="K80" i="22"/>
  <c r="J80" i="22"/>
  <c r="L73" i="22"/>
  <c r="K73" i="22"/>
  <c r="J73" i="22"/>
  <c r="L67" i="22"/>
  <c r="K67" i="22"/>
  <c r="J67" i="22"/>
  <c r="L60" i="22"/>
  <c r="K60" i="22"/>
  <c r="J60" i="22"/>
  <c r="L54" i="22"/>
  <c r="K54" i="22"/>
  <c r="J54" i="22"/>
  <c r="L47" i="22"/>
  <c r="K47" i="22"/>
  <c r="J47" i="22"/>
  <c r="L41" i="22"/>
  <c r="I49" i="22"/>
  <c r="K41" i="22"/>
  <c r="J41" i="22"/>
  <c r="L34" i="22"/>
  <c r="K34" i="22"/>
  <c r="J34" i="22"/>
  <c r="L28" i="22"/>
  <c r="K28" i="22"/>
  <c r="J28" i="22"/>
  <c r="L12" i="22"/>
  <c r="K12" i="22"/>
  <c r="J12" i="22"/>
  <c r="K14" i="22"/>
  <c r="J14" i="22"/>
  <c r="L14" i="22"/>
  <c r="K20" i="22"/>
  <c r="J20" i="22"/>
  <c r="L20" i="22"/>
  <c r="K24" i="22"/>
  <c r="J24" i="22"/>
  <c r="L24" i="22"/>
  <c r="I35" i="22"/>
  <c r="K27" i="22"/>
  <c r="J27" i="22"/>
  <c r="L27" i="22"/>
  <c r="K30" i="22"/>
  <c r="J30" i="22"/>
  <c r="L30" i="22"/>
  <c r="K33" i="22"/>
  <c r="J33" i="22"/>
  <c r="L33" i="22"/>
  <c r="K37" i="22"/>
  <c r="J37" i="22"/>
  <c r="L37" i="22"/>
  <c r="K40" i="22"/>
  <c r="J40" i="22"/>
  <c r="L40" i="22"/>
  <c r="K43" i="22"/>
  <c r="J43" i="22"/>
  <c r="L43" i="22"/>
  <c r="K46" i="22"/>
  <c r="J46" i="22"/>
  <c r="L46" i="22"/>
  <c r="K53" i="22"/>
  <c r="J53" i="22"/>
  <c r="L53" i="22"/>
  <c r="K56" i="22"/>
  <c r="J56" i="22"/>
  <c r="L56" i="22"/>
  <c r="K59" i="22"/>
  <c r="J59" i="22"/>
  <c r="L59" i="22"/>
  <c r="K62" i="22"/>
  <c r="J62" i="22"/>
  <c r="L62" i="22"/>
  <c r="K66" i="22"/>
  <c r="J66" i="22"/>
  <c r="L66" i="22"/>
  <c r="I77" i="22"/>
  <c r="K69" i="22"/>
  <c r="J69" i="22"/>
  <c r="L69" i="22"/>
  <c r="K72" i="22"/>
  <c r="J72" i="22"/>
  <c r="L72" i="22"/>
  <c r="K75" i="22"/>
  <c r="J75" i="22"/>
  <c r="L75" i="22"/>
  <c r="K79" i="22"/>
  <c r="J79" i="22"/>
  <c r="L79" i="22"/>
  <c r="K82" i="22"/>
  <c r="J82" i="22"/>
  <c r="L82" i="22"/>
  <c r="K85" i="22"/>
  <c r="J85" i="22"/>
  <c r="L85" i="22"/>
  <c r="K88" i="22"/>
  <c r="J88" i="22"/>
  <c r="L88" i="22"/>
  <c r="K95" i="22"/>
  <c r="J95" i="22"/>
  <c r="L95" i="22"/>
  <c r="K98" i="22"/>
  <c r="J98" i="22"/>
  <c r="L98" i="22"/>
  <c r="K101" i="22"/>
  <c r="J101" i="22"/>
  <c r="L101" i="22"/>
  <c r="K104" i="22"/>
  <c r="J104" i="22"/>
  <c r="L104" i="22"/>
  <c r="K108" i="22"/>
  <c r="J108" i="22"/>
  <c r="L108" i="22"/>
  <c r="I119" i="22"/>
  <c r="K111" i="22"/>
  <c r="J111" i="22"/>
  <c r="L111" i="22"/>
  <c r="K114" i="22"/>
  <c r="J114" i="22"/>
  <c r="L114" i="22"/>
  <c r="K117" i="22"/>
  <c r="J117" i="22"/>
  <c r="L117" i="22"/>
  <c r="K121" i="22"/>
  <c r="J121" i="22"/>
  <c r="L121" i="22"/>
  <c r="K124" i="22"/>
  <c r="J124" i="22"/>
  <c r="L124" i="22"/>
  <c r="K127" i="22"/>
  <c r="J127" i="22"/>
  <c r="L127" i="22"/>
  <c r="K130" i="22"/>
  <c r="J130" i="22"/>
  <c r="L130" i="22"/>
  <c r="K137" i="22"/>
  <c r="J137" i="22"/>
  <c r="L137" i="22"/>
  <c r="K140" i="22"/>
  <c r="J140" i="22"/>
  <c r="L140" i="22"/>
  <c r="K143" i="22"/>
  <c r="J143" i="22"/>
  <c r="L143" i="22"/>
  <c r="K146" i="22"/>
  <c r="J146" i="22"/>
  <c r="L146" i="22"/>
  <c r="K150" i="22"/>
  <c r="J150" i="22"/>
  <c r="L150" i="22"/>
  <c r="I161" i="22"/>
  <c r="K153" i="22"/>
  <c r="J153" i="22"/>
  <c r="L153" i="22"/>
  <c r="K156" i="22"/>
  <c r="J156" i="22"/>
  <c r="L156" i="22"/>
  <c r="K159" i="22"/>
  <c r="J159" i="22"/>
  <c r="L159" i="22"/>
  <c r="J9" i="22"/>
  <c r="K9" i="22"/>
  <c r="L9" i="22"/>
  <c r="J15" i="22"/>
  <c r="L15" i="22"/>
  <c r="K15" i="22"/>
  <c r="L10" i="22"/>
  <c r="K10" i="22"/>
  <c r="J10" i="22"/>
  <c r="J16" i="22"/>
  <c r="L16" i="22"/>
  <c r="K16" i="22"/>
  <c r="L23" i="22"/>
  <c r="K23" i="22"/>
  <c r="J23" i="22"/>
  <c r="J26" i="22"/>
  <c r="L26" i="22"/>
  <c r="K26" i="22"/>
  <c r="L29" i="22"/>
  <c r="K29" i="22"/>
  <c r="J29" i="22"/>
  <c r="J32" i="22"/>
  <c r="L32" i="22"/>
  <c r="K32" i="22"/>
  <c r="J39" i="22"/>
  <c r="L39" i="22"/>
  <c r="K39" i="22"/>
  <c r="L42" i="22"/>
  <c r="K42" i="22"/>
  <c r="J42" i="22"/>
  <c r="J45" i="22"/>
  <c r="L45" i="22"/>
  <c r="K45" i="22"/>
  <c r="L48" i="22"/>
  <c r="K48" i="22"/>
  <c r="J48" i="22"/>
  <c r="J52" i="22"/>
  <c r="L52" i="22"/>
  <c r="K52" i="22"/>
  <c r="L55" i="22"/>
  <c r="K55" i="22"/>
  <c r="J55" i="22"/>
  <c r="I63" i="22"/>
  <c r="J58" i="22"/>
  <c r="L58" i="22"/>
  <c r="K58" i="22"/>
  <c r="L61" i="22"/>
  <c r="K61" i="22"/>
  <c r="J61" i="22"/>
  <c r="J65" i="22"/>
  <c r="L65" i="22"/>
  <c r="K65" i="22"/>
  <c r="L68" i="22"/>
  <c r="K68" i="22"/>
  <c r="J68" i="22"/>
  <c r="J71" i="22"/>
  <c r="L71" i="22"/>
  <c r="K71" i="22"/>
  <c r="L74" i="22"/>
  <c r="K74" i="22"/>
  <c r="J74" i="22"/>
  <c r="L81" i="22"/>
  <c r="K81" i="22"/>
  <c r="J81" i="22"/>
  <c r="J84" i="22"/>
  <c r="L84" i="22"/>
  <c r="K84" i="22"/>
  <c r="L87" i="22"/>
  <c r="K87" i="22"/>
  <c r="J87" i="22"/>
  <c r="J90" i="22"/>
  <c r="L90" i="22"/>
  <c r="K90" i="22"/>
  <c r="L94" i="22"/>
  <c r="K94" i="22"/>
  <c r="J94" i="22"/>
  <c r="J97" i="22"/>
  <c r="I105" i="22"/>
  <c r="L97" i="22"/>
  <c r="K97" i="22"/>
  <c r="L100" i="22"/>
  <c r="K100" i="22"/>
  <c r="J100" i="22"/>
  <c r="J103" i="22"/>
  <c r="L103" i="22"/>
  <c r="K103" i="22"/>
  <c r="L107" i="22"/>
  <c r="K107" i="22"/>
  <c r="J107" i="22"/>
  <c r="J110" i="22"/>
  <c r="L110" i="22"/>
  <c r="K110" i="22"/>
  <c r="L113" i="22"/>
  <c r="K113" i="22"/>
  <c r="J113" i="22"/>
  <c r="J116" i="22"/>
  <c r="L116" i="22"/>
  <c r="K116" i="22"/>
  <c r="J123" i="22"/>
  <c r="L123" i="22"/>
  <c r="K123" i="22"/>
  <c r="L126" i="22"/>
  <c r="K126" i="22"/>
  <c r="J126" i="22"/>
  <c r="J129" i="22"/>
  <c r="L129" i="22"/>
  <c r="K129" i="22"/>
  <c r="L132" i="22"/>
  <c r="K132" i="22"/>
  <c r="J132" i="22"/>
  <c r="J136" i="22"/>
  <c r="L136" i="22"/>
  <c r="K136" i="22"/>
  <c r="L139" i="22"/>
  <c r="K139" i="22"/>
  <c r="J139" i="22"/>
  <c r="I147" i="22"/>
  <c r="J142" i="22"/>
  <c r="L142" i="22"/>
  <c r="K142" i="22"/>
  <c r="L145" i="22"/>
  <c r="K145" i="22"/>
  <c r="J145" i="22"/>
  <c r="J149" i="22"/>
  <c r="L149" i="22"/>
  <c r="K149" i="22"/>
  <c r="L152" i="22"/>
  <c r="K152" i="22"/>
  <c r="J152" i="22"/>
  <c r="J155" i="22"/>
  <c r="L155" i="22"/>
  <c r="K155" i="22"/>
  <c r="L158" i="22"/>
  <c r="K158" i="22"/>
  <c r="J158" i="22"/>
  <c r="I161" i="21"/>
  <c r="H161" i="21"/>
  <c r="I137" i="21"/>
  <c r="H137" i="21"/>
  <c r="I122" i="21"/>
  <c r="H122" i="21"/>
  <c r="I117" i="21"/>
  <c r="H117" i="21"/>
  <c r="I102" i="21"/>
  <c r="H102" i="21"/>
  <c r="G106" i="21"/>
  <c r="I98" i="21"/>
  <c r="H98" i="21"/>
  <c r="I83" i="21"/>
  <c r="H83" i="21"/>
  <c r="H60" i="21"/>
  <c r="I60" i="21"/>
  <c r="I59" i="21"/>
  <c r="H59" i="21"/>
  <c r="I58" i="21"/>
  <c r="H58" i="21"/>
  <c r="I57" i="21"/>
  <c r="H57" i="21"/>
  <c r="I44" i="21"/>
  <c r="H44" i="21"/>
  <c r="I38" i="21"/>
  <c r="H38" i="21"/>
  <c r="I31" i="21"/>
  <c r="H31" i="21"/>
  <c r="I25" i="21"/>
  <c r="H25" i="21"/>
  <c r="R20" i="21"/>
  <c r="Q20" i="21"/>
  <c r="R17" i="21"/>
  <c r="Q17" i="21"/>
  <c r="R14" i="21"/>
  <c r="Q14" i="21"/>
  <c r="P22" i="21"/>
  <c r="R11" i="21"/>
  <c r="Q11" i="21"/>
  <c r="I143" i="21"/>
  <c r="H143" i="21"/>
  <c r="I150" i="21"/>
  <c r="H150" i="21"/>
  <c r="I156" i="21"/>
  <c r="H156" i="21"/>
  <c r="H67" i="21"/>
  <c r="I67" i="21"/>
  <c r="H73" i="21"/>
  <c r="I73" i="21"/>
  <c r="H80" i="21"/>
  <c r="I80" i="21"/>
  <c r="H86" i="21"/>
  <c r="I86" i="21"/>
  <c r="H99" i="21"/>
  <c r="I99" i="21"/>
  <c r="H105" i="21"/>
  <c r="I105" i="21"/>
  <c r="H112" i="21"/>
  <c r="G120" i="21"/>
  <c r="I112" i="21"/>
  <c r="H118" i="21"/>
  <c r="I118" i="21"/>
  <c r="H125" i="21"/>
  <c r="I125" i="21"/>
  <c r="H131" i="21"/>
  <c r="I131" i="21"/>
  <c r="H138" i="21"/>
  <c r="I138" i="21"/>
  <c r="H144" i="21"/>
  <c r="I144" i="21"/>
  <c r="H151" i="21"/>
  <c r="I151" i="21"/>
  <c r="H157" i="21"/>
  <c r="I157" i="21"/>
  <c r="I61" i="21"/>
  <c r="H61" i="21"/>
  <c r="I68" i="21"/>
  <c r="H68" i="21"/>
  <c r="I74" i="21"/>
  <c r="H74" i="21"/>
  <c r="I81" i="21"/>
  <c r="H81" i="21"/>
  <c r="I87" i="21"/>
  <c r="H87" i="21"/>
  <c r="I94" i="21"/>
  <c r="H94" i="21"/>
  <c r="I100" i="21"/>
  <c r="H100" i="21"/>
  <c r="I113" i="21"/>
  <c r="H113" i="21"/>
  <c r="I119" i="21"/>
  <c r="H119" i="21"/>
  <c r="G134" i="21"/>
  <c r="I126" i="21"/>
  <c r="H126" i="21"/>
  <c r="I132" i="21"/>
  <c r="H132" i="21"/>
  <c r="H139" i="21"/>
  <c r="I139" i="21"/>
  <c r="I145" i="21"/>
  <c r="H145" i="21"/>
  <c r="I152" i="21"/>
  <c r="H152" i="21"/>
  <c r="I158" i="21"/>
  <c r="H158" i="21"/>
  <c r="I141" i="21"/>
  <c r="H141" i="21"/>
  <c r="I127" i="21"/>
  <c r="H127" i="21"/>
  <c r="I123" i="21"/>
  <c r="H123" i="21"/>
  <c r="I108" i="21"/>
  <c r="H108" i="21"/>
  <c r="I103" i="21"/>
  <c r="H103" i="21"/>
  <c r="I88" i="21"/>
  <c r="H88" i="21"/>
  <c r="G92" i="21"/>
  <c r="I84" i="21"/>
  <c r="H84" i="21"/>
  <c r="I69" i="21"/>
  <c r="H69" i="21"/>
  <c r="I63" i="21"/>
  <c r="H63" i="21"/>
  <c r="I62" i="21"/>
  <c r="H62" i="21"/>
  <c r="I56" i="21"/>
  <c r="H56" i="21"/>
  <c r="G64" i="21"/>
  <c r="I49" i="21"/>
  <c r="H49" i="21"/>
  <c r="I43" i="21"/>
  <c r="H43" i="21"/>
  <c r="I30" i="21"/>
  <c r="H30" i="21"/>
  <c r="I24" i="21"/>
  <c r="H24" i="21"/>
  <c r="I20" i="21"/>
  <c r="H20" i="21"/>
  <c r="I17" i="21"/>
  <c r="H17" i="21"/>
  <c r="I14" i="21"/>
  <c r="H14" i="21"/>
  <c r="G22" i="21"/>
  <c r="I11" i="21"/>
  <c r="H11" i="21"/>
  <c r="I157" i="19"/>
  <c r="H157" i="19"/>
  <c r="I154" i="19"/>
  <c r="H154" i="19"/>
  <c r="I151" i="19"/>
  <c r="H151" i="19"/>
  <c r="I144" i="19"/>
  <c r="H144" i="19"/>
  <c r="I141" i="19"/>
  <c r="H141" i="19"/>
  <c r="I138" i="19"/>
  <c r="H138" i="19"/>
  <c r="I131" i="19"/>
  <c r="H131" i="19"/>
  <c r="I128" i="19"/>
  <c r="H128" i="19"/>
  <c r="I125" i="19"/>
  <c r="H125" i="19"/>
  <c r="G133" i="19"/>
  <c r="I122" i="19"/>
  <c r="H122" i="19"/>
  <c r="G121" i="19"/>
  <c r="J118" i="19"/>
  <c r="I118" i="19"/>
  <c r="H118" i="19"/>
  <c r="I115" i="19"/>
  <c r="H115" i="19"/>
  <c r="J112" i="19"/>
  <c r="I112" i="19"/>
  <c r="H112" i="19"/>
  <c r="I109" i="19"/>
  <c r="H109" i="19"/>
  <c r="J102" i="19"/>
  <c r="I102" i="19"/>
  <c r="H102" i="19"/>
  <c r="P75" i="19"/>
  <c r="Q75" i="19"/>
  <c r="P74" i="19"/>
  <c r="Q74" i="19"/>
  <c r="P73" i="19"/>
  <c r="Q73" i="19"/>
  <c r="R73" i="19"/>
  <c r="P72" i="19"/>
  <c r="Q72" i="19"/>
  <c r="P71" i="19"/>
  <c r="Q71" i="19"/>
  <c r="P70" i="19"/>
  <c r="Q70" i="19"/>
  <c r="O77" i="19"/>
  <c r="P69" i="19"/>
  <c r="R69" i="19"/>
  <c r="Q69" i="19"/>
  <c r="P68" i="19"/>
  <c r="Q68" i="19"/>
  <c r="P67" i="19"/>
  <c r="Q67" i="19"/>
  <c r="R67" i="19"/>
  <c r="P66" i="19"/>
  <c r="O65" i="19"/>
  <c r="Q66" i="19"/>
  <c r="P62" i="19"/>
  <c r="R62" i="19"/>
  <c r="Q62" i="19"/>
  <c r="P61" i="19"/>
  <c r="Q61" i="19"/>
  <c r="P60" i="19"/>
  <c r="Q60" i="19"/>
  <c r="P59" i="19"/>
  <c r="Q59" i="19"/>
  <c r="P58" i="19"/>
  <c r="R58" i="19"/>
  <c r="Q58" i="19"/>
  <c r="P57" i="19"/>
  <c r="Q57" i="19"/>
  <c r="P56" i="19"/>
  <c r="R56" i="19"/>
  <c r="Q56" i="19"/>
  <c r="P55" i="19"/>
  <c r="O63" i="19"/>
  <c r="Q55" i="19"/>
  <c r="P54" i="19"/>
  <c r="Q54" i="19"/>
  <c r="P53" i="19"/>
  <c r="Q53" i="19"/>
  <c r="P52" i="19"/>
  <c r="O51" i="19"/>
  <c r="Q52" i="19"/>
  <c r="P48" i="19"/>
  <c r="R48" i="19"/>
  <c r="Q48" i="19"/>
  <c r="P47" i="19"/>
  <c r="Q47" i="19"/>
  <c r="P46" i="19"/>
  <c r="R46" i="19"/>
  <c r="Q46" i="19"/>
  <c r="P45" i="19"/>
  <c r="Q45" i="19"/>
  <c r="P44" i="19"/>
  <c r="Q44" i="19"/>
  <c r="R44" i="19"/>
  <c r="P43" i="19"/>
  <c r="Q43" i="19"/>
  <c r="P42" i="19"/>
  <c r="R42" i="19"/>
  <c r="Q42" i="19"/>
  <c r="P41" i="19"/>
  <c r="O49" i="19"/>
  <c r="Q41" i="19"/>
  <c r="P40" i="19"/>
  <c r="R40" i="19"/>
  <c r="Q40" i="19"/>
  <c r="P39" i="19"/>
  <c r="Q39" i="19"/>
  <c r="P38" i="19"/>
  <c r="O37" i="19"/>
  <c r="Q38" i="19"/>
  <c r="P34" i="19"/>
  <c r="Q34" i="19"/>
  <c r="R34" i="19"/>
  <c r="P33" i="19"/>
  <c r="Q33" i="19"/>
  <c r="P32" i="19"/>
  <c r="Q32" i="19"/>
  <c r="P31" i="19"/>
  <c r="Q31" i="19"/>
  <c r="P30" i="19"/>
  <c r="Q30" i="19"/>
  <c r="P29" i="19"/>
  <c r="Q29" i="19"/>
  <c r="P28" i="19"/>
  <c r="Q28" i="19"/>
  <c r="R28" i="19"/>
  <c r="P27" i="19"/>
  <c r="O35" i="19"/>
  <c r="Q27" i="19"/>
  <c r="P26" i="19"/>
  <c r="R26" i="19"/>
  <c r="Q26" i="19"/>
  <c r="P25" i="19"/>
  <c r="Q25" i="19"/>
  <c r="P24" i="19"/>
  <c r="O23" i="19"/>
  <c r="R24" i="19"/>
  <c r="Q24" i="19"/>
  <c r="P20" i="19"/>
  <c r="Q20" i="19"/>
  <c r="P19" i="19"/>
  <c r="R19" i="19"/>
  <c r="Q19" i="19"/>
  <c r="P18" i="19"/>
  <c r="Q18" i="19"/>
  <c r="P17" i="19"/>
  <c r="R17" i="19"/>
  <c r="Q17" i="19"/>
  <c r="P16" i="19"/>
  <c r="Q16" i="19"/>
  <c r="P15" i="19"/>
  <c r="Q15" i="19"/>
  <c r="P14" i="19"/>
  <c r="Q14" i="19"/>
  <c r="P13" i="19"/>
  <c r="O21" i="19"/>
  <c r="Q13" i="19"/>
  <c r="P12" i="19"/>
  <c r="Q12" i="19"/>
  <c r="R12" i="19"/>
  <c r="P11" i="19"/>
  <c r="Q11" i="19"/>
  <c r="P10" i="19"/>
  <c r="O9" i="19"/>
  <c r="R74" i="19" s="1"/>
  <c r="R10" i="19"/>
  <c r="Q10" i="19"/>
  <c r="P76" i="19"/>
  <c r="R76" i="19"/>
  <c r="Q76" i="19"/>
  <c r="Q80" i="19"/>
  <c r="P80" i="19"/>
  <c r="O79" i="19"/>
  <c r="R80" i="19"/>
  <c r="Q81" i="19"/>
  <c r="P81" i="19"/>
  <c r="R81" i="19"/>
  <c r="Q82" i="19"/>
  <c r="P82" i="19"/>
  <c r="R82" i="19"/>
  <c r="Q83" i="19"/>
  <c r="P83" i="19"/>
  <c r="O91" i="19"/>
  <c r="R83" i="19"/>
  <c r="Q84" i="19"/>
  <c r="P84" i="19"/>
  <c r="R84" i="19"/>
  <c r="Q85" i="19"/>
  <c r="P85" i="19"/>
  <c r="R85" i="19"/>
  <c r="Q86" i="19"/>
  <c r="P86" i="19"/>
  <c r="R86" i="19"/>
  <c r="Q87" i="19"/>
  <c r="P87" i="19"/>
  <c r="R87" i="19"/>
  <c r="Q88" i="19"/>
  <c r="P88" i="19"/>
  <c r="R88" i="19"/>
  <c r="Q89" i="19"/>
  <c r="P89" i="19"/>
  <c r="R89" i="19"/>
  <c r="Q90" i="19"/>
  <c r="P90" i="19"/>
  <c r="R90" i="19"/>
  <c r="Q94" i="19"/>
  <c r="P94" i="19"/>
  <c r="O93" i="19"/>
  <c r="R94" i="19"/>
  <c r="Q95" i="19"/>
  <c r="P95" i="19"/>
  <c r="R95" i="19"/>
  <c r="Q96" i="19"/>
  <c r="P96" i="19"/>
  <c r="R96" i="19"/>
  <c r="Q97" i="19"/>
  <c r="P97" i="19"/>
  <c r="O105" i="19"/>
  <c r="R97" i="19"/>
  <c r="Q98" i="19"/>
  <c r="P98" i="19"/>
  <c r="R98" i="19"/>
  <c r="Q99" i="19"/>
  <c r="P99" i="19"/>
  <c r="R99" i="19"/>
  <c r="Q100" i="19"/>
  <c r="P100" i="19"/>
  <c r="R100" i="19"/>
  <c r="Q101" i="19"/>
  <c r="P101" i="19"/>
  <c r="R101" i="19"/>
  <c r="Q102" i="19"/>
  <c r="P102" i="19"/>
  <c r="R102" i="19"/>
  <c r="Q103" i="19"/>
  <c r="P103" i="19"/>
  <c r="R103" i="19"/>
  <c r="Q104" i="19"/>
  <c r="P104" i="19"/>
  <c r="R104" i="19"/>
  <c r="Q108" i="19"/>
  <c r="P108" i="19"/>
  <c r="O107" i="19"/>
  <c r="R108" i="19"/>
  <c r="Q109" i="19"/>
  <c r="P109" i="19"/>
  <c r="R109" i="19"/>
  <c r="Q110" i="19"/>
  <c r="P110" i="19"/>
  <c r="R110" i="19"/>
  <c r="Q111" i="19"/>
  <c r="P111" i="19"/>
  <c r="O119" i="19"/>
  <c r="R111" i="19"/>
  <c r="Q112" i="19"/>
  <c r="P112" i="19"/>
  <c r="R112" i="19"/>
  <c r="Q113" i="19"/>
  <c r="P113" i="19"/>
  <c r="R113" i="19"/>
  <c r="Q114" i="19"/>
  <c r="P114" i="19"/>
  <c r="R114" i="19"/>
  <c r="Q115" i="19"/>
  <c r="P115" i="19"/>
  <c r="R115" i="19"/>
  <c r="Q116" i="19"/>
  <c r="P116" i="19"/>
  <c r="R116" i="19"/>
  <c r="Q117" i="19"/>
  <c r="P117" i="19"/>
  <c r="R117" i="19"/>
  <c r="Q118" i="19"/>
  <c r="P118" i="19"/>
  <c r="R118" i="19"/>
  <c r="Q122" i="19"/>
  <c r="P122" i="19"/>
  <c r="O121" i="19"/>
  <c r="R122" i="19"/>
  <c r="Q123" i="19"/>
  <c r="P123" i="19"/>
  <c r="R123" i="19"/>
  <c r="Q124" i="19"/>
  <c r="P124" i="19"/>
  <c r="R124" i="19"/>
  <c r="Q125" i="19"/>
  <c r="P125" i="19"/>
  <c r="O133" i="19"/>
  <c r="R125" i="19"/>
  <c r="Q126" i="19"/>
  <c r="P126" i="19"/>
  <c r="R126" i="19"/>
  <c r="Q127" i="19"/>
  <c r="P127" i="19"/>
  <c r="R127" i="19"/>
  <c r="Q128" i="19"/>
  <c r="P128" i="19"/>
  <c r="R128" i="19"/>
  <c r="Q129" i="19"/>
  <c r="P129" i="19"/>
  <c r="R129" i="19"/>
  <c r="Q130" i="19"/>
  <c r="P130" i="19"/>
  <c r="R130" i="19"/>
  <c r="Q131" i="19"/>
  <c r="P131" i="19"/>
  <c r="R131" i="19"/>
  <c r="Q132" i="19"/>
  <c r="P132" i="19"/>
  <c r="R132" i="19"/>
  <c r="Q136" i="19"/>
  <c r="P136" i="19"/>
  <c r="O135" i="19"/>
  <c r="R136" i="19"/>
  <c r="Q137" i="19"/>
  <c r="P137" i="19"/>
  <c r="R137" i="19"/>
  <c r="Q138" i="19"/>
  <c r="P138" i="19"/>
  <c r="R138" i="19"/>
  <c r="Q139" i="19"/>
  <c r="P139" i="19"/>
  <c r="O147" i="19"/>
  <c r="R139" i="19"/>
  <c r="Q140" i="19"/>
  <c r="P140" i="19"/>
  <c r="R140" i="19"/>
  <c r="Q141" i="19"/>
  <c r="P141" i="19"/>
  <c r="R141" i="19"/>
  <c r="Q142" i="19"/>
  <c r="P142" i="19"/>
  <c r="R142" i="19"/>
  <c r="Q143" i="19"/>
  <c r="P143" i="19"/>
  <c r="R143" i="19"/>
  <c r="Q144" i="19"/>
  <c r="P144" i="19"/>
  <c r="R144" i="19"/>
  <c r="Q145" i="19"/>
  <c r="P145" i="19"/>
  <c r="R145" i="19"/>
  <c r="Q146" i="19"/>
  <c r="P146" i="19"/>
  <c r="R146" i="19"/>
  <c r="Q150" i="19"/>
  <c r="P150" i="19"/>
  <c r="O149" i="19"/>
  <c r="R150" i="19"/>
  <c r="Q151" i="19"/>
  <c r="P151" i="19"/>
  <c r="R151" i="19"/>
  <c r="Q152" i="19"/>
  <c r="P152" i="19"/>
  <c r="R152" i="19"/>
  <c r="Q153" i="19"/>
  <c r="P153" i="19"/>
  <c r="O161" i="19"/>
  <c r="R153" i="19"/>
  <c r="Q154" i="19"/>
  <c r="P154" i="19"/>
  <c r="R154" i="19"/>
  <c r="Q155" i="19"/>
  <c r="P155" i="19"/>
  <c r="R155" i="19"/>
  <c r="Q156" i="19"/>
  <c r="P156" i="19"/>
  <c r="R156" i="19"/>
  <c r="Q157" i="19"/>
  <c r="P157" i="19"/>
  <c r="R157" i="19"/>
  <c r="Q158" i="19"/>
  <c r="P158" i="19"/>
  <c r="R158" i="19"/>
  <c r="Q159" i="19"/>
  <c r="P159" i="19"/>
  <c r="R159" i="19"/>
  <c r="Q160" i="19"/>
  <c r="P160" i="19"/>
  <c r="R160" i="19"/>
  <c r="R13" i="21"/>
  <c r="Q13" i="21"/>
  <c r="J159" i="19"/>
  <c r="I159" i="19"/>
  <c r="H159" i="19"/>
  <c r="I156" i="19"/>
  <c r="H156" i="19"/>
  <c r="J153" i="19"/>
  <c r="I153" i="19"/>
  <c r="H153" i="19"/>
  <c r="G161" i="19"/>
  <c r="I150" i="19"/>
  <c r="H150" i="19"/>
  <c r="G149" i="19"/>
  <c r="I146" i="19"/>
  <c r="H146" i="19"/>
  <c r="I143" i="19"/>
  <c r="H143" i="19"/>
  <c r="I140" i="19"/>
  <c r="H140" i="19"/>
  <c r="I137" i="19"/>
  <c r="H137" i="19"/>
  <c r="I130" i="19"/>
  <c r="H130" i="19"/>
  <c r="I127" i="19"/>
  <c r="H127" i="19"/>
  <c r="I124" i="19"/>
  <c r="H124" i="19"/>
  <c r="I117" i="19"/>
  <c r="H117" i="19"/>
  <c r="I114" i="19"/>
  <c r="H114" i="19"/>
  <c r="I111" i="19"/>
  <c r="H111" i="19"/>
  <c r="G119" i="19"/>
  <c r="I108" i="19"/>
  <c r="H108" i="19"/>
  <c r="G107" i="19"/>
  <c r="I104" i="19"/>
  <c r="H104" i="19"/>
  <c r="I101" i="19"/>
  <c r="H101" i="19"/>
  <c r="I100" i="19"/>
  <c r="H100" i="19"/>
  <c r="I99" i="19"/>
  <c r="H99" i="19"/>
  <c r="I98" i="19"/>
  <c r="H98" i="19"/>
  <c r="I97" i="19"/>
  <c r="G105" i="19"/>
  <c r="H97" i="19"/>
  <c r="I96" i="19"/>
  <c r="H96" i="19"/>
  <c r="I95" i="19"/>
  <c r="H95" i="19"/>
  <c r="I94" i="19"/>
  <c r="H94" i="19"/>
  <c r="G93" i="19"/>
  <c r="J90" i="19"/>
  <c r="I90" i="19"/>
  <c r="H90" i="19"/>
  <c r="I89" i="19"/>
  <c r="H89" i="19"/>
  <c r="J88" i="19"/>
  <c r="I88" i="19"/>
  <c r="H88" i="19"/>
  <c r="I87" i="19"/>
  <c r="H87" i="19"/>
  <c r="J86" i="19"/>
  <c r="I86" i="19"/>
  <c r="H86" i="19"/>
  <c r="I85" i="19"/>
  <c r="H85" i="19"/>
  <c r="J84" i="19"/>
  <c r="I84" i="19"/>
  <c r="H84" i="19"/>
  <c r="I83" i="19"/>
  <c r="H83" i="19"/>
  <c r="G91" i="19"/>
  <c r="I82" i="19"/>
  <c r="H82" i="19"/>
  <c r="I81" i="19"/>
  <c r="H81" i="19"/>
  <c r="I80" i="19"/>
  <c r="H80" i="19"/>
  <c r="G79" i="19"/>
  <c r="I76" i="19"/>
  <c r="H76" i="19"/>
  <c r="I75" i="19"/>
  <c r="H75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G77" i="19"/>
  <c r="J68" i="19"/>
  <c r="I68" i="19"/>
  <c r="H68" i="19"/>
  <c r="I67" i="19"/>
  <c r="H67" i="19"/>
  <c r="J66" i="19"/>
  <c r="I66" i="19"/>
  <c r="H66" i="19"/>
  <c r="G65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I55" i="19"/>
  <c r="H55" i="19"/>
  <c r="G63" i="19"/>
  <c r="I54" i="19"/>
  <c r="H54" i="19"/>
  <c r="I53" i="19"/>
  <c r="H53" i="19"/>
  <c r="I52" i="19"/>
  <c r="H52" i="19"/>
  <c r="G51" i="19"/>
  <c r="I48" i="19"/>
  <c r="H48" i="19"/>
  <c r="J47" i="19"/>
  <c r="I47" i="19"/>
  <c r="H47" i="19"/>
  <c r="I46" i="19"/>
  <c r="H46" i="19"/>
  <c r="J45" i="19"/>
  <c r="I45" i="19"/>
  <c r="H45" i="19"/>
  <c r="I44" i="19"/>
  <c r="H44" i="19"/>
  <c r="J43" i="19"/>
  <c r="I43" i="19"/>
  <c r="H43" i="19"/>
  <c r="I42" i="19"/>
  <c r="H42" i="19"/>
  <c r="J41" i="19"/>
  <c r="I41" i="19"/>
  <c r="H41" i="19"/>
  <c r="G49" i="19"/>
  <c r="I40" i="19"/>
  <c r="H40" i="19"/>
  <c r="I39" i="19"/>
  <c r="H39" i="19"/>
  <c r="I38" i="19"/>
  <c r="H38" i="19"/>
  <c r="G37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G35" i="19"/>
  <c r="I26" i="19"/>
  <c r="H26" i="19"/>
  <c r="J25" i="19"/>
  <c r="I25" i="19"/>
  <c r="H25" i="19"/>
  <c r="I24" i="19"/>
  <c r="H24" i="19"/>
  <c r="G23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G21" i="19"/>
  <c r="I12" i="19"/>
  <c r="H12" i="19"/>
  <c r="I11" i="19"/>
  <c r="H11" i="19"/>
  <c r="I10" i="19"/>
  <c r="H10" i="19"/>
  <c r="G9" i="19"/>
  <c r="J122" i="19" s="1"/>
  <c r="Y75" i="19"/>
  <c r="X75" i="19"/>
  <c r="Y72" i="19"/>
  <c r="X72" i="19"/>
  <c r="W77" i="19"/>
  <c r="Y69" i="19"/>
  <c r="X69" i="19"/>
  <c r="Y66" i="19"/>
  <c r="W65" i="19"/>
  <c r="X66" i="19"/>
  <c r="Y62" i="19"/>
  <c r="X62" i="19"/>
  <c r="Y59" i="19"/>
  <c r="X59" i="19"/>
  <c r="Y56" i="19"/>
  <c r="X56" i="19"/>
  <c r="Y53" i="19"/>
  <c r="X53" i="19"/>
  <c r="Y46" i="19"/>
  <c r="X46" i="19"/>
  <c r="Y43" i="19"/>
  <c r="X43" i="19"/>
  <c r="Y40" i="19"/>
  <c r="X40" i="19"/>
  <c r="Y33" i="19"/>
  <c r="X33" i="19"/>
  <c r="Y30" i="19"/>
  <c r="X30" i="19"/>
  <c r="Y27" i="19"/>
  <c r="W35" i="19"/>
  <c r="X27" i="19"/>
  <c r="Y24" i="19"/>
  <c r="W23" i="19"/>
  <c r="X24" i="19"/>
  <c r="Y20" i="19"/>
  <c r="X20" i="19"/>
  <c r="Y17" i="19"/>
  <c r="X17" i="19"/>
  <c r="Y14" i="19"/>
  <c r="X14" i="19"/>
  <c r="Y11" i="19"/>
  <c r="X11" i="19"/>
  <c r="Y76" i="19"/>
  <c r="X76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X49" i="19" s="1"/>
  <c r="V37" i="19"/>
  <c r="V35" i="19"/>
  <c r="V23" i="19"/>
  <c r="V21" i="19"/>
  <c r="V9" i="19"/>
  <c r="X9" i="19" s="1"/>
  <c r="U7" i="19"/>
  <c r="X7" i="19"/>
  <c r="W79" i="19"/>
  <c r="Y80" i="19"/>
  <c r="X80" i="19"/>
  <c r="Y81" i="19"/>
  <c r="X81" i="19"/>
  <c r="Y82" i="19"/>
  <c r="X82" i="19"/>
  <c r="W91" i="19"/>
  <c r="Y83" i="19"/>
  <c r="X83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W93" i="19"/>
  <c r="Y94" i="19"/>
  <c r="X94" i="19"/>
  <c r="Y95" i="19"/>
  <c r="X95" i="19"/>
  <c r="Y96" i="19"/>
  <c r="X96" i="19"/>
  <c r="W105" i="19"/>
  <c r="Y97" i="19"/>
  <c r="X97" i="19"/>
  <c r="Y98" i="19"/>
  <c r="X98" i="19"/>
  <c r="Y99" i="19"/>
  <c r="X99" i="19"/>
  <c r="Y100" i="19"/>
  <c r="X100" i="19"/>
  <c r="Y101" i="19"/>
  <c r="X101" i="19"/>
  <c r="Y102" i="19"/>
  <c r="X102" i="19"/>
  <c r="X103" i="19"/>
  <c r="Y103" i="19"/>
  <c r="Y104" i="19"/>
  <c r="X104" i="19"/>
  <c r="W107" i="19"/>
  <c r="Y108" i="19"/>
  <c r="X108" i="19"/>
  <c r="Y109" i="19"/>
  <c r="X109" i="19"/>
  <c r="X110" i="19"/>
  <c r="Y110" i="19"/>
  <c r="W119" i="19"/>
  <c r="Y111" i="19"/>
  <c r="X111" i="19"/>
  <c r="Y112" i="19"/>
  <c r="X112" i="19"/>
  <c r="X113" i="19"/>
  <c r="Y113" i="19"/>
  <c r="Y114" i="19"/>
  <c r="X114" i="19"/>
  <c r="Y115" i="19"/>
  <c r="X115" i="19"/>
  <c r="X116" i="19"/>
  <c r="Y116" i="19"/>
  <c r="Y117" i="19"/>
  <c r="X117" i="19"/>
  <c r="Y118" i="19"/>
  <c r="X118" i="19"/>
  <c r="W121" i="19"/>
  <c r="Y122" i="19"/>
  <c r="X122" i="19"/>
  <c r="X123" i="19"/>
  <c r="Y123" i="19"/>
  <c r="Y124" i="19"/>
  <c r="X124" i="19"/>
  <c r="W133" i="19"/>
  <c r="Y125" i="19"/>
  <c r="X125" i="19"/>
  <c r="X126" i="19"/>
  <c r="Y126" i="19"/>
  <c r="Y127" i="19"/>
  <c r="X127" i="19"/>
  <c r="Y128" i="19"/>
  <c r="X128" i="19"/>
  <c r="X129" i="19"/>
  <c r="Y129" i="19"/>
  <c r="Y130" i="19"/>
  <c r="X130" i="19"/>
  <c r="Y131" i="19"/>
  <c r="X131" i="19"/>
  <c r="X132" i="19"/>
  <c r="Y132" i="19"/>
  <c r="W135" i="19"/>
  <c r="X136" i="19"/>
  <c r="Y136" i="19"/>
  <c r="Y137" i="19"/>
  <c r="X137" i="19"/>
  <c r="Y138" i="19"/>
  <c r="X138" i="19"/>
  <c r="W147" i="19"/>
  <c r="X139" i="19"/>
  <c r="Y139" i="19"/>
  <c r="Y140" i="19"/>
  <c r="X140" i="19"/>
  <c r="Y141" i="19"/>
  <c r="X141" i="19"/>
  <c r="X142" i="19"/>
  <c r="Y142" i="19"/>
  <c r="Y143" i="19"/>
  <c r="X143" i="19"/>
  <c r="Y144" i="19"/>
  <c r="X144" i="19"/>
  <c r="X145" i="19"/>
  <c r="Y145" i="19"/>
  <c r="Y146" i="19"/>
  <c r="X146" i="19"/>
  <c r="W149" i="19"/>
  <c r="Y150" i="19"/>
  <c r="X150" i="19"/>
  <c r="Y151" i="19"/>
  <c r="X151" i="19"/>
  <c r="X152" i="19"/>
  <c r="Y152" i="19"/>
  <c r="W161" i="19"/>
  <c r="Y153" i="19"/>
  <c r="X153" i="19"/>
  <c r="Y154" i="19"/>
  <c r="X154" i="19"/>
  <c r="X155" i="19"/>
  <c r="Y155" i="19"/>
  <c r="Y156" i="19"/>
  <c r="X156" i="19"/>
  <c r="Y157" i="19"/>
  <c r="X157" i="19"/>
  <c r="X158" i="19"/>
  <c r="Y158" i="19"/>
  <c r="Y159" i="19"/>
  <c r="X159" i="19"/>
  <c r="Y160" i="19"/>
  <c r="X160" i="19"/>
  <c r="Y141" i="18"/>
  <c r="X141" i="18"/>
  <c r="R127" i="18"/>
  <c r="Q127" i="18"/>
  <c r="Y122" i="18"/>
  <c r="X122" i="18"/>
  <c r="R108" i="18"/>
  <c r="Q108" i="18"/>
  <c r="Q107" i="18"/>
  <c r="P106" i="18"/>
  <c r="R107" i="18"/>
  <c r="X101" i="18"/>
  <c r="Y101" i="18"/>
  <c r="R100" i="18"/>
  <c r="Q100" i="18"/>
  <c r="Y95" i="18"/>
  <c r="X95" i="18"/>
  <c r="R94" i="18"/>
  <c r="Q94" i="18"/>
  <c r="Y88" i="18"/>
  <c r="X88" i="18"/>
  <c r="Q87" i="18"/>
  <c r="R87" i="18"/>
  <c r="W90" i="18"/>
  <c r="X82" i="18"/>
  <c r="Y82" i="18"/>
  <c r="R81" i="18"/>
  <c r="Q81" i="18"/>
  <c r="Y75" i="18"/>
  <c r="X75" i="18"/>
  <c r="R74" i="18"/>
  <c r="Q74" i="18"/>
  <c r="Y69" i="18"/>
  <c r="X69" i="18"/>
  <c r="P76" i="18"/>
  <c r="Q68" i="18"/>
  <c r="R68" i="18"/>
  <c r="R61" i="18"/>
  <c r="Q61" i="18"/>
  <c r="Y56" i="18"/>
  <c r="X56" i="18"/>
  <c r="R55" i="18"/>
  <c r="Q55" i="18"/>
  <c r="X43" i="18"/>
  <c r="Y43" i="18"/>
  <c r="R42" i="18"/>
  <c r="Q42" i="18"/>
  <c r="W36" i="18"/>
  <c r="Y37" i="18"/>
  <c r="X37" i="18"/>
  <c r="Y30" i="18"/>
  <c r="X30" i="18"/>
  <c r="Q29" i="18"/>
  <c r="R29" i="18"/>
  <c r="X24" i="18"/>
  <c r="Y24" i="18"/>
  <c r="P22" i="18"/>
  <c r="R23" i="18"/>
  <c r="Q23" i="18"/>
  <c r="Y17" i="18"/>
  <c r="X17" i="18"/>
  <c r="R16" i="18"/>
  <c r="Q16" i="18"/>
  <c r="Y11" i="18"/>
  <c r="X11" i="18"/>
  <c r="Q10" i="18"/>
  <c r="R10" i="18"/>
  <c r="Y159" i="18"/>
  <c r="X159" i="18"/>
  <c r="R145" i="18"/>
  <c r="Q145" i="18"/>
  <c r="Y140" i="18"/>
  <c r="X140" i="18"/>
  <c r="R126" i="18"/>
  <c r="Q126" i="18"/>
  <c r="Y121" i="18"/>
  <c r="X121" i="18"/>
  <c r="W120" i="18"/>
  <c r="X102" i="18"/>
  <c r="Y102" i="18"/>
  <c r="Q101" i="18"/>
  <c r="R101" i="18"/>
  <c r="X96" i="18"/>
  <c r="W104" i="18"/>
  <c r="Y96" i="18"/>
  <c r="Q95" i="18"/>
  <c r="R95" i="18"/>
  <c r="X89" i="18"/>
  <c r="Y89" i="18"/>
  <c r="Q88" i="18"/>
  <c r="R88" i="18"/>
  <c r="X83" i="18"/>
  <c r="Y83" i="18"/>
  <c r="Q82" i="18"/>
  <c r="P90" i="18"/>
  <c r="R82" i="18"/>
  <c r="Q75" i="18"/>
  <c r="R75" i="18"/>
  <c r="X70" i="18"/>
  <c r="Y70" i="18"/>
  <c r="Q69" i="18"/>
  <c r="R69" i="18"/>
  <c r="X57" i="18"/>
  <c r="Y57" i="18"/>
  <c r="Q56" i="18"/>
  <c r="R56" i="18"/>
  <c r="X51" i="18"/>
  <c r="W50" i="18"/>
  <c r="Y51" i="18"/>
  <c r="X44" i="18"/>
  <c r="Y44" i="18"/>
  <c r="Q43" i="18"/>
  <c r="R43" i="18"/>
  <c r="X38" i="18"/>
  <c r="Y38" i="18"/>
  <c r="Q37" i="18"/>
  <c r="P36" i="18"/>
  <c r="R37" i="18"/>
  <c r="X31" i="18"/>
  <c r="Y31" i="18"/>
  <c r="Q30" i="18"/>
  <c r="R30" i="18"/>
  <c r="X25" i="18"/>
  <c r="Y25" i="18"/>
  <c r="Q24" i="18"/>
  <c r="R24" i="18"/>
  <c r="X18" i="18"/>
  <c r="Y18" i="18"/>
  <c r="Q17" i="18"/>
  <c r="R17" i="18"/>
  <c r="X12" i="18"/>
  <c r="W20" i="18"/>
  <c r="Y12" i="18"/>
  <c r="Q11" i="18"/>
  <c r="R11" i="18"/>
  <c r="Y71" i="19"/>
  <c r="X71" i="19"/>
  <c r="Y68" i="19"/>
  <c r="X68" i="19"/>
  <c r="Y61" i="19"/>
  <c r="X61" i="19"/>
  <c r="Y58" i="19"/>
  <c r="X58" i="19"/>
  <c r="Y55" i="19"/>
  <c r="X55" i="19"/>
  <c r="W63" i="19"/>
  <c r="Y52" i="19"/>
  <c r="X52" i="19"/>
  <c r="W51" i="19"/>
  <c r="Y48" i="19"/>
  <c r="X48" i="19"/>
  <c r="Y45" i="19"/>
  <c r="X45" i="19"/>
  <c r="Y42" i="19"/>
  <c r="X42" i="19"/>
  <c r="Y39" i="19"/>
  <c r="X39" i="19"/>
  <c r="R153" i="18"/>
  <c r="Q153" i="18"/>
  <c r="Y128" i="18"/>
  <c r="X128" i="18"/>
  <c r="R114" i="18"/>
  <c r="Q114" i="18"/>
  <c r="Y109" i="18"/>
  <c r="X109" i="18"/>
  <c r="Y103" i="18"/>
  <c r="X103" i="18"/>
  <c r="R102" i="18"/>
  <c r="Q102" i="18"/>
  <c r="Y97" i="18"/>
  <c r="X97" i="18"/>
  <c r="R96" i="18"/>
  <c r="Q96" i="18"/>
  <c r="P104" i="18"/>
  <c r="R89" i="18"/>
  <c r="Q89" i="18"/>
  <c r="Y84" i="18"/>
  <c r="X84" i="18"/>
  <c r="R83" i="18"/>
  <c r="Q83" i="18"/>
  <c r="Y71" i="18"/>
  <c r="X71" i="18"/>
  <c r="R70" i="18"/>
  <c r="Q70" i="18"/>
  <c r="Y65" i="18"/>
  <c r="X65" i="18"/>
  <c r="W64" i="18"/>
  <c r="Y58" i="18"/>
  <c r="X58" i="18"/>
  <c r="R57" i="18"/>
  <c r="Q57" i="18"/>
  <c r="Y52" i="18"/>
  <c r="X52" i="18"/>
  <c r="R51" i="18"/>
  <c r="Q51" i="18"/>
  <c r="P50" i="18"/>
  <c r="Y45" i="18"/>
  <c r="X45" i="18"/>
  <c r="R44" i="18"/>
  <c r="Q44" i="18"/>
  <c r="Y39" i="18"/>
  <c r="X39" i="18"/>
  <c r="R38" i="18"/>
  <c r="Q38" i="18"/>
  <c r="Y32" i="18"/>
  <c r="X32" i="18"/>
  <c r="R31" i="18"/>
  <c r="Q31" i="18"/>
  <c r="Y26" i="18"/>
  <c r="X26" i="18"/>
  <c r="W34" i="18"/>
  <c r="R25" i="18"/>
  <c r="Q25" i="18"/>
  <c r="Y19" i="18"/>
  <c r="X19" i="18"/>
  <c r="R18" i="18"/>
  <c r="Q18" i="18"/>
  <c r="Y13" i="18"/>
  <c r="X13" i="18"/>
  <c r="R12" i="18"/>
  <c r="Q12" i="18"/>
  <c r="P20" i="18"/>
  <c r="Y113" i="18"/>
  <c r="X113" i="18"/>
  <c r="Y126" i="18"/>
  <c r="X126" i="18"/>
  <c r="Y139" i="18"/>
  <c r="X139" i="18"/>
  <c r="Y145" i="18"/>
  <c r="X145" i="18"/>
  <c r="Y152" i="18"/>
  <c r="X152" i="18"/>
  <c r="W160" i="18"/>
  <c r="Y158" i="18"/>
  <c r="X158" i="18"/>
  <c r="Y112" i="18"/>
  <c r="X112" i="18"/>
  <c r="Y125" i="18"/>
  <c r="X125" i="18"/>
  <c r="Y131" i="18"/>
  <c r="X131" i="18"/>
  <c r="Y138" i="18"/>
  <c r="X138" i="18"/>
  <c r="W146" i="18"/>
  <c r="Y144" i="18"/>
  <c r="X144" i="18"/>
  <c r="Y151" i="18"/>
  <c r="X151" i="18"/>
  <c r="Y157" i="18"/>
  <c r="X157" i="18"/>
  <c r="X111" i="18"/>
  <c r="Y111" i="18"/>
  <c r="X117" i="18"/>
  <c r="Y117" i="18"/>
  <c r="X124" i="18"/>
  <c r="W132" i="18"/>
  <c r="Y124" i="18"/>
  <c r="X130" i="18"/>
  <c r="Y130" i="18"/>
  <c r="X137" i="18"/>
  <c r="Y137" i="18"/>
  <c r="X143" i="18"/>
  <c r="Y143" i="18"/>
  <c r="X150" i="18"/>
  <c r="Y150" i="18"/>
  <c r="X156" i="18"/>
  <c r="Y156" i="18"/>
  <c r="W118" i="18"/>
  <c r="X110" i="18"/>
  <c r="Y110" i="18"/>
  <c r="Y116" i="18"/>
  <c r="X116" i="18"/>
  <c r="Y123" i="18"/>
  <c r="X123" i="18"/>
  <c r="X129" i="18"/>
  <c r="Y129" i="18"/>
  <c r="Y136" i="18"/>
  <c r="X136" i="18"/>
  <c r="Y142" i="18"/>
  <c r="X142" i="18"/>
  <c r="X149" i="18"/>
  <c r="W148" i="18"/>
  <c r="Y149" i="18"/>
  <c r="Y155" i="18"/>
  <c r="X155" i="18"/>
  <c r="M105" i="19"/>
  <c r="M93" i="19"/>
  <c r="M91" i="19"/>
  <c r="M79" i="19"/>
  <c r="M161" i="19"/>
  <c r="M149" i="19"/>
  <c r="M119" i="19"/>
  <c r="M107" i="19"/>
  <c r="M147" i="19"/>
  <c r="M135" i="19"/>
  <c r="M77" i="19"/>
  <c r="M65" i="19"/>
  <c r="M63" i="19"/>
  <c r="M51" i="19"/>
  <c r="M49" i="19"/>
  <c r="M37" i="19"/>
  <c r="M35" i="19"/>
  <c r="M23" i="19"/>
  <c r="M21" i="19"/>
  <c r="M9" i="19"/>
  <c r="M133" i="19"/>
  <c r="M121" i="19"/>
  <c r="L7" i="19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D7" i="19"/>
  <c r="E77" i="19"/>
  <c r="E65" i="19"/>
  <c r="E35" i="19"/>
  <c r="E23" i="19"/>
  <c r="E63" i="19"/>
  <c r="E51" i="19"/>
  <c r="E21" i="19"/>
  <c r="E9" i="19"/>
  <c r="E37" i="19"/>
  <c r="E49" i="19"/>
  <c r="P160" i="18"/>
  <c r="R152" i="18"/>
  <c r="Q152" i="18"/>
  <c r="R113" i="18"/>
  <c r="Q113" i="18"/>
  <c r="Y108" i="18"/>
  <c r="X108" i="18"/>
  <c r="R103" i="18"/>
  <c r="Q103" i="18"/>
  <c r="Y98" i="18"/>
  <c r="X98" i="18"/>
  <c r="R97" i="18"/>
  <c r="Q97" i="18"/>
  <c r="Y85" i="18"/>
  <c r="X85" i="18"/>
  <c r="R84" i="18"/>
  <c r="Q84" i="18"/>
  <c r="Y79" i="18"/>
  <c r="X79" i="18"/>
  <c r="W78" i="18"/>
  <c r="Y72" i="18"/>
  <c r="X72" i="18"/>
  <c r="R71" i="18"/>
  <c r="Q71" i="18"/>
  <c r="Y66" i="18"/>
  <c r="X66" i="18"/>
  <c r="R65" i="18"/>
  <c r="Q65" i="18"/>
  <c r="P64" i="18"/>
  <c r="Y59" i="18"/>
  <c r="X59" i="18"/>
  <c r="R58" i="18"/>
  <c r="Q58" i="18"/>
  <c r="Y53" i="18"/>
  <c r="X53" i="18"/>
  <c r="R52" i="18"/>
  <c r="Q52" i="18"/>
  <c r="Y46" i="18"/>
  <c r="X46" i="18"/>
  <c r="R45" i="18"/>
  <c r="Q45" i="18"/>
  <c r="Y40" i="18"/>
  <c r="X40" i="18"/>
  <c r="W48" i="18"/>
  <c r="R39" i="18"/>
  <c r="Q39" i="18"/>
  <c r="Y33" i="18"/>
  <c r="X33" i="18"/>
  <c r="R32" i="18"/>
  <c r="Q32" i="18"/>
  <c r="Y27" i="18"/>
  <c r="X27" i="18"/>
  <c r="R26" i="18"/>
  <c r="Q26" i="18"/>
  <c r="P34" i="18"/>
  <c r="R19" i="18"/>
  <c r="Q19" i="18"/>
  <c r="Y14" i="18"/>
  <c r="X14" i="18"/>
  <c r="R13" i="18"/>
  <c r="Q13" i="18"/>
  <c r="R112" i="18"/>
  <c r="Q112" i="18"/>
  <c r="R125" i="18"/>
  <c r="Q125" i="18"/>
  <c r="R131" i="18"/>
  <c r="Q131" i="18"/>
  <c r="R138" i="18"/>
  <c r="Q138" i="18"/>
  <c r="P146" i="18"/>
  <c r="R144" i="18"/>
  <c r="Q144" i="18"/>
  <c r="R151" i="18"/>
  <c r="Q151" i="18"/>
  <c r="R157" i="18"/>
  <c r="Q157" i="18"/>
  <c r="R111" i="18"/>
  <c r="Q111" i="18"/>
  <c r="R117" i="18"/>
  <c r="Q117" i="18"/>
  <c r="R124" i="18"/>
  <c r="Q124" i="18"/>
  <c r="P132" i="18"/>
  <c r="R130" i="18"/>
  <c r="Q130" i="18"/>
  <c r="R137" i="18"/>
  <c r="Q137" i="18"/>
  <c r="R143" i="18"/>
  <c r="Q143" i="18"/>
  <c r="R150" i="18"/>
  <c r="Q150" i="18"/>
  <c r="R156" i="18"/>
  <c r="Q156" i="18"/>
  <c r="Q110" i="18"/>
  <c r="P118" i="18"/>
  <c r="R110" i="18"/>
  <c r="Q116" i="18"/>
  <c r="R116" i="18"/>
  <c r="Q123" i="18"/>
  <c r="R123" i="18"/>
  <c r="Q129" i="18"/>
  <c r="R129" i="18"/>
  <c r="Q136" i="18"/>
  <c r="R136" i="18"/>
  <c r="Q142" i="18"/>
  <c r="R142" i="18"/>
  <c r="Q149" i="18"/>
  <c r="P148" i="18"/>
  <c r="R149" i="18"/>
  <c r="Q155" i="18"/>
  <c r="R155" i="18"/>
  <c r="R109" i="18"/>
  <c r="Q109" i="18"/>
  <c r="Q115" i="18"/>
  <c r="R115" i="18"/>
  <c r="R122" i="18"/>
  <c r="Q122" i="18"/>
  <c r="R128" i="18"/>
  <c r="Q128" i="18"/>
  <c r="Q135" i="18"/>
  <c r="P134" i="18"/>
  <c r="R135" i="18"/>
  <c r="R141" i="18"/>
  <c r="Q141" i="18"/>
  <c r="Q154" i="18"/>
  <c r="R154" i="18"/>
  <c r="H146" i="18"/>
  <c r="I138" i="18"/>
  <c r="H104" i="18"/>
  <c r="I96" i="18"/>
  <c r="I57" i="18"/>
  <c r="J38" i="18"/>
  <c r="I38" i="18"/>
  <c r="I18" i="18"/>
  <c r="I89" i="17"/>
  <c r="J89" i="17"/>
  <c r="I87" i="17"/>
  <c r="J87" i="17"/>
  <c r="I85" i="17"/>
  <c r="J85" i="17"/>
  <c r="I83" i="17"/>
  <c r="H91" i="17"/>
  <c r="J83" i="17"/>
  <c r="I81" i="17"/>
  <c r="K81" i="17"/>
  <c r="J81" i="17"/>
  <c r="I76" i="17"/>
  <c r="J76" i="17"/>
  <c r="I74" i="17"/>
  <c r="K74" i="17"/>
  <c r="J74" i="17"/>
  <c r="I72" i="17"/>
  <c r="J72" i="17"/>
  <c r="I70" i="17"/>
  <c r="K70" i="17"/>
  <c r="J70" i="17"/>
  <c r="I68" i="17"/>
  <c r="J68" i="17"/>
  <c r="I66" i="17"/>
  <c r="H65" i="17"/>
  <c r="K66" i="17"/>
  <c r="J66" i="17"/>
  <c r="I61" i="17"/>
  <c r="J61" i="17"/>
  <c r="I59" i="17"/>
  <c r="K59" i="17"/>
  <c r="J59" i="17"/>
  <c r="I57" i="17"/>
  <c r="J57" i="17"/>
  <c r="I55" i="17"/>
  <c r="H63" i="17"/>
  <c r="J55" i="17"/>
  <c r="I53" i="17"/>
  <c r="J53" i="17"/>
  <c r="I48" i="17"/>
  <c r="J48" i="17"/>
  <c r="I46" i="17"/>
  <c r="J46" i="17"/>
  <c r="I44" i="17"/>
  <c r="J44" i="17"/>
  <c r="I42" i="17"/>
  <c r="J42" i="17"/>
  <c r="I40" i="17"/>
  <c r="J40" i="17"/>
  <c r="I38" i="17"/>
  <c r="H37" i="17"/>
  <c r="K38" i="17"/>
  <c r="J38" i="17"/>
  <c r="I33" i="17"/>
  <c r="J33" i="17"/>
  <c r="I31" i="17"/>
  <c r="K31" i="17"/>
  <c r="J31" i="17"/>
  <c r="I29" i="17"/>
  <c r="J29" i="17"/>
  <c r="I27" i="17"/>
  <c r="H35" i="17"/>
  <c r="K27" i="17"/>
  <c r="J27" i="17"/>
  <c r="I25" i="17"/>
  <c r="J25" i="17"/>
  <c r="I20" i="17"/>
  <c r="K20" i="17"/>
  <c r="J20" i="17"/>
  <c r="I19" i="17"/>
  <c r="J19" i="17"/>
  <c r="I18" i="17"/>
  <c r="K18" i="17"/>
  <c r="J18" i="17"/>
  <c r="I17" i="17"/>
  <c r="J17" i="17"/>
  <c r="I16" i="17"/>
  <c r="K16" i="17"/>
  <c r="J16" i="17"/>
  <c r="I15" i="17"/>
  <c r="J15" i="17"/>
  <c r="I14" i="17"/>
  <c r="K14" i="17"/>
  <c r="J14" i="17"/>
  <c r="I13" i="17"/>
  <c r="H21" i="17"/>
  <c r="J13" i="17"/>
  <c r="I12" i="17"/>
  <c r="J12" i="17"/>
  <c r="I11" i="17"/>
  <c r="J11" i="17"/>
  <c r="I10" i="17"/>
  <c r="H9" i="17"/>
  <c r="K83" i="17" s="1"/>
  <c r="J10" i="17"/>
  <c r="U19" i="16"/>
  <c r="W19" i="16"/>
  <c r="V19" i="16"/>
  <c r="U18" i="16"/>
  <c r="V18" i="16"/>
  <c r="U17" i="16"/>
  <c r="W17" i="16"/>
  <c r="V17" i="16"/>
  <c r="U16" i="16"/>
  <c r="V16" i="16"/>
  <c r="U15" i="16"/>
  <c r="W15" i="16"/>
  <c r="V15" i="16"/>
  <c r="U14" i="16"/>
  <c r="V14" i="16"/>
  <c r="U13" i="16"/>
  <c r="T21" i="16"/>
  <c r="W13" i="16"/>
  <c r="V13" i="16"/>
  <c r="U12" i="16"/>
  <c r="V12" i="16"/>
  <c r="U11" i="16"/>
  <c r="W11" i="16"/>
  <c r="V11" i="16"/>
  <c r="U10" i="16"/>
  <c r="T9" i="16"/>
  <c r="W20" i="16" s="1"/>
  <c r="V10" i="16"/>
  <c r="I150" i="15"/>
  <c r="M150" i="15"/>
  <c r="L150" i="15"/>
  <c r="K150" i="15"/>
  <c r="J150" i="15"/>
  <c r="I143" i="15"/>
  <c r="M143" i="15"/>
  <c r="L143" i="15"/>
  <c r="K143" i="15"/>
  <c r="J143" i="15"/>
  <c r="I137" i="15"/>
  <c r="M137" i="15"/>
  <c r="L137" i="15"/>
  <c r="K137" i="15"/>
  <c r="J137" i="15"/>
  <c r="I130" i="15"/>
  <c r="M130" i="15"/>
  <c r="L130" i="15"/>
  <c r="K130" i="15"/>
  <c r="J130" i="15"/>
  <c r="I124" i="15"/>
  <c r="M124" i="15"/>
  <c r="L124" i="15"/>
  <c r="K124" i="15"/>
  <c r="J124" i="15"/>
  <c r="I117" i="15"/>
  <c r="M117" i="15"/>
  <c r="L117" i="15"/>
  <c r="K117" i="15"/>
  <c r="J117" i="15"/>
  <c r="I111" i="15"/>
  <c r="M111" i="15"/>
  <c r="H119" i="15"/>
  <c r="L111" i="15"/>
  <c r="K111" i="15"/>
  <c r="J111" i="15"/>
  <c r="I104" i="15"/>
  <c r="M104" i="15"/>
  <c r="L104" i="15"/>
  <c r="K104" i="15"/>
  <c r="J104" i="15"/>
  <c r="I98" i="15"/>
  <c r="M98" i="15"/>
  <c r="L98" i="15"/>
  <c r="K98" i="15"/>
  <c r="J98" i="15"/>
  <c r="I85" i="15"/>
  <c r="M85" i="15"/>
  <c r="L85" i="15"/>
  <c r="K85" i="15"/>
  <c r="J85" i="15"/>
  <c r="I79" i="15"/>
  <c r="M79" i="15"/>
  <c r="L79" i="15"/>
  <c r="K79" i="15"/>
  <c r="J79" i="15"/>
  <c r="I72" i="15"/>
  <c r="M72" i="15"/>
  <c r="L72" i="15"/>
  <c r="K72" i="15"/>
  <c r="J72" i="15"/>
  <c r="I66" i="15"/>
  <c r="M66" i="15"/>
  <c r="L66" i="15"/>
  <c r="K66" i="15"/>
  <c r="J66" i="15"/>
  <c r="I59" i="15"/>
  <c r="M59" i="15"/>
  <c r="L59" i="15"/>
  <c r="K59" i="15"/>
  <c r="J59" i="15"/>
  <c r="I53" i="15"/>
  <c r="M53" i="15"/>
  <c r="L53" i="15"/>
  <c r="K53" i="15"/>
  <c r="J53" i="15"/>
  <c r="I46" i="15"/>
  <c r="M46" i="15"/>
  <c r="L46" i="15"/>
  <c r="K46" i="15"/>
  <c r="J46" i="15"/>
  <c r="M40" i="15"/>
  <c r="L40" i="15"/>
  <c r="K40" i="15"/>
  <c r="J40" i="15"/>
  <c r="I40" i="15"/>
  <c r="M33" i="15"/>
  <c r="L33" i="15"/>
  <c r="K33" i="15"/>
  <c r="J33" i="15"/>
  <c r="I33" i="15"/>
  <c r="M27" i="15"/>
  <c r="H35" i="15"/>
  <c r="L27" i="15"/>
  <c r="K27" i="15"/>
  <c r="J27" i="15"/>
  <c r="I27" i="15"/>
  <c r="M20" i="15"/>
  <c r="L20" i="15"/>
  <c r="K20" i="15"/>
  <c r="J20" i="15"/>
  <c r="I20" i="15"/>
  <c r="M17" i="15"/>
  <c r="L17" i="15"/>
  <c r="K17" i="15"/>
  <c r="J17" i="15"/>
  <c r="I17" i="15"/>
  <c r="M14" i="15"/>
  <c r="L14" i="15"/>
  <c r="K14" i="15"/>
  <c r="J14" i="15"/>
  <c r="I14" i="15"/>
  <c r="M11" i="15"/>
  <c r="L11" i="15"/>
  <c r="K11" i="15"/>
  <c r="J11" i="15"/>
  <c r="I11" i="15"/>
  <c r="I117" i="18"/>
  <c r="J103" i="18"/>
  <c r="I103" i="18"/>
  <c r="I84" i="18"/>
  <c r="I65" i="18"/>
  <c r="H64" i="18"/>
  <c r="J45" i="18"/>
  <c r="I45" i="18"/>
  <c r="H34" i="18"/>
  <c r="I26" i="18"/>
  <c r="K95" i="17"/>
  <c r="J95" i="17"/>
  <c r="I95" i="17"/>
  <c r="K97" i="17"/>
  <c r="J97" i="17"/>
  <c r="I97" i="17"/>
  <c r="H105" i="17"/>
  <c r="K99" i="17"/>
  <c r="J99" i="17"/>
  <c r="I99" i="17"/>
  <c r="K101" i="17"/>
  <c r="J101" i="17"/>
  <c r="I101" i="17"/>
  <c r="K103" i="17"/>
  <c r="J103" i="17"/>
  <c r="I103" i="17"/>
  <c r="K108" i="17"/>
  <c r="H107" i="17"/>
  <c r="J108" i="17"/>
  <c r="I108" i="17"/>
  <c r="K110" i="17"/>
  <c r="J110" i="17"/>
  <c r="I110" i="17"/>
  <c r="K112" i="17"/>
  <c r="J112" i="17"/>
  <c r="I112" i="17"/>
  <c r="K114" i="17"/>
  <c r="J114" i="17"/>
  <c r="I114" i="17"/>
  <c r="K116" i="17"/>
  <c r="J116" i="17"/>
  <c r="I116" i="17"/>
  <c r="K118" i="17"/>
  <c r="J118" i="17"/>
  <c r="I118" i="17"/>
  <c r="K123" i="17"/>
  <c r="J123" i="17"/>
  <c r="I123" i="17"/>
  <c r="K125" i="17"/>
  <c r="J125" i="17"/>
  <c r="I125" i="17"/>
  <c r="H133" i="17"/>
  <c r="K127" i="17"/>
  <c r="J127" i="17"/>
  <c r="I127" i="17"/>
  <c r="K129" i="17"/>
  <c r="J129" i="17"/>
  <c r="I129" i="17"/>
  <c r="K131" i="17"/>
  <c r="J131" i="17"/>
  <c r="I131" i="17"/>
  <c r="K136" i="17"/>
  <c r="H135" i="17"/>
  <c r="J136" i="17"/>
  <c r="I136" i="17"/>
  <c r="K138" i="17"/>
  <c r="J138" i="17"/>
  <c r="I138" i="17"/>
  <c r="K140" i="17"/>
  <c r="J140" i="17"/>
  <c r="I140" i="17"/>
  <c r="K142" i="17"/>
  <c r="J142" i="17"/>
  <c r="I142" i="17"/>
  <c r="K144" i="17"/>
  <c r="J144" i="17"/>
  <c r="I144" i="17"/>
  <c r="K146" i="17"/>
  <c r="J146" i="17"/>
  <c r="I146" i="17"/>
  <c r="K151" i="17"/>
  <c r="J151" i="17"/>
  <c r="I151" i="17"/>
  <c r="K153" i="17"/>
  <c r="J153" i="17"/>
  <c r="I153" i="17"/>
  <c r="H161" i="17"/>
  <c r="K155" i="17"/>
  <c r="J155" i="17"/>
  <c r="I155" i="17"/>
  <c r="K157" i="17"/>
  <c r="J157" i="17"/>
  <c r="I157" i="17"/>
  <c r="K159" i="17"/>
  <c r="J159" i="17"/>
  <c r="I159" i="17"/>
  <c r="K94" i="17"/>
  <c r="J94" i="17"/>
  <c r="H93" i="17"/>
  <c r="I94" i="17"/>
  <c r="K96" i="17"/>
  <c r="J96" i="17"/>
  <c r="I96" i="17"/>
  <c r="K98" i="17"/>
  <c r="J98" i="17"/>
  <c r="I98" i="17"/>
  <c r="K100" i="17"/>
  <c r="J100" i="17"/>
  <c r="I100" i="17"/>
  <c r="K102" i="17"/>
  <c r="J102" i="17"/>
  <c r="I102" i="17"/>
  <c r="K104" i="17"/>
  <c r="J104" i="17"/>
  <c r="I104" i="17"/>
  <c r="K109" i="17"/>
  <c r="J109" i="17"/>
  <c r="I109" i="17"/>
  <c r="H119" i="17"/>
  <c r="K111" i="17"/>
  <c r="J111" i="17"/>
  <c r="I111" i="17"/>
  <c r="K113" i="17"/>
  <c r="J113" i="17"/>
  <c r="I113" i="17"/>
  <c r="K115" i="17"/>
  <c r="J115" i="17"/>
  <c r="I115" i="17"/>
  <c r="K117" i="17"/>
  <c r="J117" i="17"/>
  <c r="I117" i="17"/>
  <c r="K122" i="17"/>
  <c r="H121" i="17"/>
  <c r="J122" i="17"/>
  <c r="I122" i="17"/>
  <c r="K124" i="17"/>
  <c r="J124" i="17"/>
  <c r="I124" i="17"/>
  <c r="K126" i="17"/>
  <c r="J126" i="17"/>
  <c r="I126" i="17"/>
  <c r="K128" i="17"/>
  <c r="J128" i="17"/>
  <c r="I128" i="17"/>
  <c r="K130" i="17"/>
  <c r="J130" i="17"/>
  <c r="I130" i="17"/>
  <c r="K132" i="17"/>
  <c r="J132" i="17"/>
  <c r="I132" i="17"/>
  <c r="K137" i="17"/>
  <c r="J137" i="17"/>
  <c r="I137" i="17"/>
  <c r="H147" i="17"/>
  <c r="K139" i="17"/>
  <c r="J139" i="17"/>
  <c r="I139" i="17"/>
  <c r="K141" i="17"/>
  <c r="J141" i="17"/>
  <c r="I141" i="17"/>
  <c r="K143" i="17"/>
  <c r="J143" i="17"/>
  <c r="I143" i="17"/>
  <c r="K145" i="17"/>
  <c r="J145" i="17"/>
  <c r="I145" i="17"/>
  <c r="K150" i="17"/>
  <c r="H149" i="17"/>
  <c r="J150" i="17"/>
  <c r="I150" i="17"/>
  <c r="K152" i="17"/>
  <c r="J152" i="17"/>
  <c r="I152" i="17"/>
  <c r="K154" i="17"/>
  <c r="J154" i="17"/>
  <c r="I154" i="17"/>
  <c r="K156" i="17"/>
  <c r="J156" i="17"/>
  <c r="I156" i="17"/>
  <c r="K158" i="17"/>
  <c r="J158" i="17"/>
  <c r="I158" i="17"/>
  <c r="K160" i="17"/>
  <c r="J160" i="17"/>
  <c r="I160" i="17"/>
  <c r="J157" i="15"/>
  <c r="I157" i="15"/>
  <c r="M157" i="15"/>
  <c r="L157" i="15"/>
  <c r="K157" i="15"/>
  <c r="J151" i="15"/>
  <c r="I151" i="15"/>
  <c r="M151" i="15"/>
  <c r="L151" i="15"/>
  <c r="K151" i="15"/>
  <c r="J144" i="15"/>
  <c r="I144" i="15"/>
  <c r="M144" i="15"/>
  <c r="L144" i="15"/>
  <c r="K144" i="15"/>
  <c r="J138" i="15"/>
  <c r="I138" i="15"/>
  <c r="M138" i="15"/>
  <c r="L138" i="15"/>
  <c r="K138" i="15"/>
  <c r="J131" i="15"/>
  <c r="I131" i="15"/>
  <c r="M131" i="15"/>
  <c r="L131" i="15"/>
  <c r="K131" i="15"/>
  <c r="J125" i="15"/>
  <c r="I125" i="15"/>
  <c r="M125" i="15"/>
  <c r="H133" i="15"/>
  <c r="L125" i="15"/>
  <c r="K125" i="15"/>
  <c r="J118" i="15"/>
  <c r="I118" i="15"/>
  <c r="M118" i="15"/>
  <c r="L118" i="15"/>
  <c r="K118" i="15"/>
  <c r="J112" i="15"/>
  <c r="I112" i="15"/>
  <c r="M112" i="15"/>
  <c r="L112" i="15"/>
  <c r="K112" i="15"/>
  <c r="J99" i="15"/>
  <c r="I99" i="15"/>
  <c r="M99" i="15"/>
  <c r="L99" i="15"/>
  <c r="K99" i="15"/>
  <c r="J93" i="15"/>
  <c r="I93" i="15"/>
  <c r="M93" i="15"/>
  <c r="L93" i="15"/>
  <c r="K93" i="15"/>
  <c r="J86" i="15"/>
  <c r="I86" i="15"/>
  <c r="M86" i="15"/>
  <c r="L86" i="15"/>
  <c r="K86" i="15"/>
  <c r="J80" i="15"/>
  <c r="I80" i="15"/>
  <c r="M80" i="15"/>
  <c r="L80" i="15"/>
  <c r="K80" i="15"/>
  <c r="J73" i="15"/>
  <c r="I73" i="15"/>
  <c r="M73" i="15"/>
  <c r="L73" i="15"/>
  <c r="K73" i="15"/>
  <c r="J67" i="15"/>
  <c r="I67" i="15"/>
  <c r="M67" i="15"/>
  <c r="L67" i="15"/>
  <c r="K67" i="15"/>
  <c r="J60" i="15"/>
  <c r="I60" i="15"/>
  <c r="M60" i="15"/>
  <c r="L60" i="15"/>
  <c r="K60" i="15"/>
  <c r="J54" i="15"/>
  <c r="I54" i="15"/>
  <c r="M54" i="15"/>
  <c r="L54" i="15"/>
  <c r="K54" i="15"/>
  <c r="J47" i="15"/>
  <c r="I47" i="15"/>
  <c r="M47" i="15"/>
  <c r="L47" i="15"/>
  <c r="K47" i="15"/>
  <c r="J41" i="15"/>
  <c r="I41" i="15"/>
  <c r="M41" i="15"/>
  <c r="L41" i="15"/>
  <c r="K41" i="15"/>
  <c r="H49" i="15"/>
  <c r="I34" i="15"/>
  <c r="M34" i="15"/>
  <c r="L34" i="15"/>
  <c r="K34" i="15"/>
  <c r="J34" i="15"/>
  <c r="I28" i="15"/>
  <c r="M28" i="15"/>
  <c r="L28" i="15"/>
  <c r="K28" i="15"/>
  <c r="J28" i="15"/>
  <c r="W20" i="15"/>
  <c r="Y20" i="15"/>
  <c r="X20" i="15"/>
  <c r="W17" i="15"/>
  <c r="Y17" i="15"/>
  <c r="X17" i="15"/>
  <c r="W14" i="15"/>
  <c r="Y14" i="15"/>
  <c r="X14" i="15"/>
  <c r="W11" i="15"/>
  <c r="Y11" i="15"/>
  <c r="X11" i="15"/>
  <c r="J157" i="18"/>
  <c r="I157" i="18"/>
  <c r="I102" i="18"/>
  <c r="I83" i="18"/>
  <c r="J44" i="18"/>
  <c r="I44" i="18"/>
  <c r="I25" i="18"/>
  <c r="I11" i="18"/>
  <c r="J17" i="18"/>
  <c r="I17" i="18"/>
  <c r="I24" i="18"/>
  <c r="I30" i="18"/>
  <c r="J37" i="18"/>
  <c r="I37" i="18"/>
  <c r="H36" i="18"/>
  <c r="I43" i="18"/>
  <c r="J56" i="18"/>
  <c r="I56" i="18"/>
  <c r="I69" i="18"/>
  <c r="I75" i="18"/>
  <c r="J82" i="18"/>
  <c r="I82" i="18"/>
  <c r="H90" i="18"/>
  <c r="I88" i="18"/>
  <c r="I95" i="18"/>
  <c r="J101" i="18"/>
  <c r="I101" i="18"/>
  <c r="I111" i="18"/>
  <c r="I130" i="18"/>
  <c r="J150" i="18"/>
  <c r="I150" i="18"/>
  <c r="I10" i="18"/>
  <c r="I16" i="18"/>
  <c r="J23" i="18"/>
  <c r="I23" i="18"/>
  <c r="H22" i="18"/>
  <c r="I29" i="18"/>
  <c r="J42" i="18"/>
  <c r="I42" i="18"/>
  <c r="I55" i="18"/>
  <c r="I61" i="18"/>
  <c r="J68" i="18"/>
  <c r="I68" i="18"/>
  <c r="H76" i="18"/>
  <c r="I74" i="18"/>
  <c r="I81" i="18"/>
  <c r="J87" i="18"/>
  <c r="I87" i="18"/>
  <c r="I94" i="18"/>
  <c r="I100" i="18"/>
  <c r="J107" i="18"/>
  <c r="I107" i="18"/>
  <c r="H106" i="18"/>
  <c r="I112" i="18"/>
  <c r="J131" i="18"/>
  <c r="I131" i="18"/>
  <c r="I151" i="18"/>
  <c r="I9" i="18"/>
  <c r="H8" i="18"/>
  <c r="J9" i="18"/>
  <c r="I15" i="18"/>
  <c r="J15" i="18"/>
  <c r="I28" i="18"/>
  <c r="J28" i="18"/>
  <c r="I41" i="18"/>
  <c r="J41" i="18"/>
  <c r="I47" i="18"/>
  <c r="J47" i="18"/>
  <c r="I54" i="18"/>
  <c r="H62" i="18"/>
  <c r="J54" i="18"/>
  <c r="I60" i="18"/>
  <c r="J60" i="18"/>
  <c r="I67" i="18"/>
  <c r="J67" i="18"/>
  <c r="I73" i="18"/>
  <c r="J73" i="18"/>
  <c r="I80" i="18"/>
  <c r="J80" i="18"/>
  <c r="I86" i="18"/>
  <c r="J86" i="18"/>
  <c r="I93" i="18"/>
  <c r="H92" i="18"/>
  <c r="J93" i="18"/>
  <c r="I99" i="18"/>
  <c r="J99" i="18"/>
  <c r="H132" i="18"/>
  <c r="J124" i="18"/>
  <c r="I124" i="18"/>
  <c r="J143" i="18"/>
  <c r="I143" i="18"/>
  <c r="J14" i="18"/>
  <c r="I14" i="18"/>
  <c r="I27" i="18"/>
  <c r="J27" i="18"/>
  <c r="J33" i="18"/>
  <c r="I33" i="18"/>
  <c r="H48" i="18"/>
  <c r="J40" i="18"/>
  <c r="I40" i="18"/>
  <c r="I46" i="18"/>
  <c r="J46" i="18"/>
  <c r="J53" i="18"/>
  <c r="I53" i="18"/>
  <c r="J59" i="18"/>
  <c r="I59" i="18"/>
  <c r="I66" i="18"/>
  <c r="J66" i="18"/>
  <c r="J72" i="18"/>
  <c r="I72" i="18"/>
  <c r="H78" i="18"/>
  <c r="J79" i="18"/>
  <c r="I79" i="18"/>
  <c r="I85" i="18"/>
  <c r="J85" i="18"/>
  <c r="J98" i="18"/>
  <c r="I98" i="18"/>
  <c r="J125" i="18"/>
  <c r="I125" i="18"/>
  <c r="J144" i="18"/>
  <c r="I144" i="18"/>
  <c r="J110" i="18"/>
  <c r="I110" i="18"/>
  <c r="H118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J109" i="18"/>
  <c r="I109" i="18"/>
  <c r="J115" i="18"/>
  <c r="I115" i="18"/>
  <c r="J122" i="18"/>
  <c r="I122" i="18"/>
  <c r="J128" i="18"/>
  <c r="I128" i="18"/>
  <c r="J135" i="18"/>
  <c r="I135" i="18"/>
  <c r="H134" i="18"/>
  <c r="J141" i="18"/>
  <c r="I141" i="18"/>
  <c r="J154" i="18"/>
  <c r="I154" i="18"/>
  <c r="J108" i="18"/>
  <c r="I108" i="18"/>
  <c r="I114" i="18"/>
  <c r="J114" i="18"/>
  <c r="I121" i="18"/>
  <c r="H120" i="18"/>
  <c r="J121" i="18"/>
  <c r="I127" i="18"/>
  <c r="J127" i="18"/>
  <c r="I140" i="18"/>
  <c r="J140" i="18"/>
  <c r="I153" i="18"/>
  <c r="J153" i="18"/>
  <c r="I159" i="18"/>
  <c r="J159" i="18"/>
  <c r="I113" i="18"/>
  <c r="J113" i="18"/>
  <c r="J126" i="18"/>
  <c r="I126" i="18"/>
  <c r="J139" i="18"/>
  <c r="I139" i="18"/>
  <c r="J145" i="18"/>
  <c r="I145" i="18"/>
  <c r="H160" i="18"/>
  <c r="I152" i="18"/>
  <c r="J152" i="18"/>
  <c r="J158" i="18"/>
  <c r="I158" i="18"/>
  <c r="K158" i="15"/>
  <c r="J158" i="15"/>
  <c r="I158" i="15"/>
  <c r="M158" i="15"/>
  <c r="L158" i="15"/>
  <c r="K152" i="15"/>
  <c r="J152" i="15"/>
  <c r="I152" i="15"/>
  <c r="M152" i="15"/>
  <c r="L152" i="15"/>
  <c r="K145" i="15"/>
  <c r="J145" i="15"/>
  <c r="I145" i="15"/>
  <c r="M145" i="15"/>
  <c r="L145" i="15"/>
  <c r="K139" i="15"/>
  <c r="J139" i="15"/>
  <c r="I139" i="15"/>
  <c r="H147" i="15"/>
  <c r="M139" i="15"/>
  <c r="L139" i="15"/>
  <c r="K132" i="15"/>
  <c r="J132" i="15"/>
  <c r="I132" i="15"/>
  <c r="M132" i="15"/>
  <c r="L132" i="15"/>
  <c r="K126" i="15"/>
  <c r="J126" i="15"/>
  <c r="I126" i="15"/>
  <c r="M126" i="15"/>
  <c r="L126" i="15"/>
  <c r="K113" i="15"/>
  <c r="J113" i="15"/>
  <c r="I113" i="15"/>
  <c r="M113" i="15"/>
  <c r="L113" i="15"/>
  <c r="K107" i="15"/>
  <c r="J107" i="15"/>
  <c r="I107" i="15"/>
  <c r="M107" i="15"/>
  <c r="L107" i="15"/>
  <c r="K100" i="15"/>
  <c r="J100" i="15"/>
  <c r="I100" i="15"/>
  <c r="M100" i="15"/>
  <c r="L100" i="15"/>
  <c r="K94" i="15"/>
  <c r="J94" i="15"/>
  <c r="I94" i="15"/>
  <c r="M94" i="15"/>
  <c r="L94" i="15"/>
  <c r="K87" i="15"/>
  <c r="J87" i="15"/>
  <c r="I87" i="15"/>
  <c r="M87" i="15"/>
  <c r="L87" i="15"/>
  <c r="K81" i="15"/>
  <c r="J81" i="15"/>
  <c r="I81" i="15"/>
  <c r="M81" i="15"/>
  <c r="L81" i="15"/>
  <c r="K74" i="15"/>
  <c r="J74" i="15"/>
  <c r="I74" i="15"/>
  <c r="M74" i="15"/>
  <c r="L74" i="15"/>
  <c r="K68" i="15"/>
  <c r="J68" i="15"/>
  <c r="I68" i="15"/>
  <c r="M68" i="15"/>
  <c r="L68" i="15"/>
  <c r="K61" i="15"/>
  <c r="J61" i="15"/>
  <c r="I61" i="15"/>
  <c r="M61" i="15"/>
  <c r="L61" i="15"/>
  <c r="K55" i="15"/>
  <c r="J55" i="15"/>
  <c r="I55" i="15"/>
  <c r="M55" i="15"/>
  <c r="L55" i="15"/>
  <c r="H63" i="15"/>
  <c r="K48" i="15"/>
  <c r="J48" i="15"/>
  <c r="I48" i="15"/>
  <c r="M48" i="15"/>
  <c r="L48" i="15"/>
  <c r="K42" i="15"/>
  <c r="J42" i="15"/>
  <c r="I42" i="15"/>
  <c r="M42" i="15"/>
  <c r="L42" i="15"/>
  <c r="J29" i="15"/>
  <c r="I29" i="15"/>
  <c r="M29" i="15"/>
  <c r="L29" i="15"/>
  <c r="K29" i="15"/>
  <c r="J23" i="15"/>
  <c r="I23" i="15"/>
  <c r="M23" i="15"/>
  <c r="L23" i="15"/>
  <c r="K23" i="15"/>
  <c r="J19" i="15"/>
  <c r="I19" i="15"/>
  <c r="M19" i="15"/>
  <c r="L19" i="15"/>
  <c r="K19" i="15"/>
  <c r="J16" i="15"/>
  <c r="I16" i="15"/>
  <c r="M16" i="15"/>
  <c r="L16" i="15"/>
  <c r="K16" i="15"/>
  <c r="J13" i="15"/>
  <c r="I13" i="15"/>
  <c r="M13" i="15"/>
  <c r="H21" i="15"/>
  <c r="L13" i="15"/>
  <c r="K13" i="15"/>
  <c r="J10" i="15"/>
  <c r="I10" i="15"/>
  <c r="M10" i="15"/>
  <c r="L10" i="15"/>
  <c r="K10" i="15"/>
  <c r="Y16" i="15"/>
  <c r="X16" i="15"/>
  <c r="W16" i="15"/>
  <c r="Y13" i="15"/>
  <c r="X13" i="15"/>
  <c r="W13" i="15"/>
  <c r="V21" i="15"/>
  <c r="Y10" i="15"/>
  <c r="X10" i="15"/>
  <c r="W10" i="15"/>
  <c r="J8" i="13"/>
  <c r="I8" i="13"/>
  <c r="K8" i="13"/>
  <c r="J9" i="13"/>
  <c r="I9" i="13"/>
  <c r="K9" i="13"/>
  <c r="J10" i="13"/>
  <c r="I10" i="13"/>
  <c r="K10" i="13"/>
  <c r="J11" i="13"/>
  <c r="I11" i="13"/>
  <c r="K11" i="13"/>
  <c r="J12" i="13"/>
  <c r="I12" i="13"/>
  <c r="H20" i="13"/>
  <c r="K12" i="13"/>
  <c r="J13" i="13"/>
  <c r="I13" i="13"/>
  <c r="K13" i="13"/>
  <c r="J14" i="13"/>
  <c r="I14" i="13"/>
  <c r="K14" i="13"/>
  <c r="J15" i="13"/>
  <c r="I15" i="13"/>
  <c r="K15" i="13"/>
  <c r="J16" i="13"/>
  <c r="I16" i="13"/>
  <c r="K16" i="13"/>
  <c r="J17" i="13"/>
  <c r="I17" i="13"/>
  <c r="K17" i="13"/>
  <c r="J18" i="13"/>
  <c r="I18" i="13"/>
  <c r="K18" i="13"/>
  <c r="J19" i="13"/>
  <c r="I19" i="13"/>
  <c r="K19" i="13"/>
  <c r="J22" i="13"/>
  <c r="I22" i="13"/>
  <c r="K22" i="13"/>
  <c r="J24" i="13"/>
  <c r="I24" i="13"/>
  <c r="K24" i="13"/>
  <c r="J26" i="13"/>
  <c r="I26" i="13"/>
  <c r="H34" i="13"/>
  <c r="K26" i="13"/>
  <c r="J28" i="13"/>
  <c r="I28" i="13"/>
  <c r="K28" i="13"/>
  <c r="J30" i="13"/>
  <c r="I30" i="13"/>
  <c r="K30" i="13"/>
  <c r="J32" i="13"/>
  <c r="I32" i="13"/>
  <c r="K32" i="13"/>
  <c r="J37" i="13"/>
  <c r="I37" i="13"/>
  <c r="K37" i="13"/>
  <c r="J39" i="13"/>
  <c r="I39" i="13"/>
  <c r="K39" i="13"/>
  <c r="J41" i="13"/>
  <c r="I41" i="13"/>
  <c r="K41" i="13"/>
  <c r="J43" i="13"/>
  <c r="I43" i="13"/>
  <c r="K43" i="13"/>
  <c r="J45" i="13"/>
  <c r="I45" i="13"/>
  <c r="K45" i="13"/>
  <c r="J47" i="13"/>
  <c r="I47" i="13"/>
  <c r="K47" i="13"/>
  <c r="J50" i="13"/>
  <c r="I50" i="13"/>
  <c r="K50" i="13"/>
  <c r="J52" i="13"/>
  <c r="I52" i="13"/>
  <c r="K52" i="13"/>
  <c r="J54" i="13"/>
  <c r="I54" i="13"/>
  <c r="H62" i="13"/>
  <c r="K54" i="13"/>
  <c r="J56" i="13"/>
  <c r="I56" i="13"/>
  <c r="K56" i="13"/>
  <c r="J58" i="13"/>
  <c r="I58" i="13"/>
  <c r="K58" i="13"/>
  <c r="J60" i="13"/>
  <c r="I60" i="13"/>
  <c r="K60" i="13"/>
  <c r="J65" i="13"/>
  <c r="I65" i="13"/>
  <c r="K65" i="13"/>
  <c r="J67" i="13"/>
  <c r="I67" i="13"/>
  <c r="K67" i="13"/>
  <c r="J69" i="13"/>
  <c r="I69" i="13"/>
  <c r="K69" i="13"/>
  <c r="J71" i="13"/>
  <c r="I71" i="13"/>
  <c r="K71" i="13"/>
  <c r="J73" i="13"/>
  <c r="I73" i="13"/>
  <c r="K73" i="13"/>
  <c r="J75" i="13"/>
  <c r="I75" i="13"/>
  <c r="K75" i="13"/>
  <c r="J78" i="13"/>
  <c r="I78" i="13"/>
  <c r="K78" i="13"/>
  <c r="J80" i="13"/>
  <c r="I80" i="13"/>
  <c r="K80" i="13"/>
  <c r="J82" i="13"/>
  <c r="I82" i="13"/>
  <c r="H90" i="13"/>
  <c r="K82" i="13"/>
  <c r="J84" i="13"/>
  <c r="I84" i="13"/>
  <c r="K84" i="13"/>
  <c r="J86" i="13"/>
  <c r="I86" i="13"/>
  <c r="K86" i="13"/>
  <c r="J88" i="13"/>
  <c r="I88" i="13"/>
  <c r="K88" i="13"/>
  <c r="J93" i="13"/>
  <c r="I93" i="13"/>
  <c r="K93" i="13"/>
  <c r="J95" i="13"/>
  <c r="I95" i="13"/>
  <c r="K95" i="13"/>
  <c r="J97" i="13"/>
  <c r="I97" i="13"/>
  <c r="K97" i="13"/>
  <c r="J99" i="13"/>
  <c r="I99" i="13"/>
  <c r="K99" i="13"/>
  <c r="J101" i="13"/>
  <c r="I101" i="13"/>
  <c r="K101" i="13"/>
  <c r="J103" i="13"/>
  <c r="I103" i="13"/>
  <c r="K103" i="13"/>
  <c r="J106" i="13"/>
  <c r="I106" i="13"/>
  <c r="K106" i="13"/>
  <c r="J108" i="13"/>
  <c r="I108" i="13"/>
  <c r="K108" i="13"/>
  <c r="J110" i="13"/>
  <c r="I110" i="13"/>
  <c r="H118" i="13"/>
  <c r="K110" i="13"/>
  <c r="J112" i="13"/>
  <c r="I112" i="13"/>
  <c r="K112" i="13"/>
  <c r="J114" i="13"/>
  <c r="I114" i="13"/>
  <c r="K114" i="13"/>
  <c r="J116" i="13"/>
  <c r="I116" i="13"/>
  <c r="K116" i="13"/>
  <c r="J121" i="13"/>
  <c r="I121" i="13"/>
  <c r="K121" i="13"/>
  <c r="J123" i="13"/>
  <c r="I123" i="13"/>
  <c r="K123" i="13"/>
  <c r="J125" i="13"/>
  <c r="I125" i="13"/>
  <c r="K125" i="13"/>
  <c r="J127" i="13"/>
  <c r="I127" i="13"/>
  <c r="K127" i="13"/>
  <c r="J129" i="13"/>
  <c r="I129" i="13"/>
  <c r="K129" i="13"/>
  <c r="J131" i="13"/>
  <c r="I131" i="13"/>
  <c r="K131" i="13"/>
  <c r="J134" i="13"/>
  <c r="I134" i="13"/>
  <c r="K134" i="13"/>
  <c r="J136" i="13"/>
  <c r="I136" i="13"/>
  <c r="K136" i="13"/>
  <c r="J138" i="13"/>
  <c r="I138" i="13"/>
  <c r="H146" i="13"/>
  <c r="K138" i="13"/>
  <c r="J140" i="13"/>
  <c r="I140" i="13"/>
  <c r="K140" i="13"/>
  <c r="J142" i="13"/>
  <c r="I142" i="13"/>
  <c r="K142" i="13"/>
  <c r="J144" i="13"/>
  <c r="I144" i="13"/>
  <c r="K144" i="13"/>
  <c r="J149" i="13"/>
  <c r="I149" i="13"/>
  <c r="K149" i="13"/>
  <c r="J151" i="13"/>
  <c r="I151" i="13"/>
  <c r="K151" i="13"/>
  <c r="J153" i="13"/>
  <c r="I153" i="13"/>
  <c r="K153" i="13"/>
  <c r="J155" i="13"/>
  <c r="I155" i="13"/>
  <c r="K155" i="13"/>
  <c r="J157" i="13"/>
  <c r="I157" i="13"/>
  <c r="K157" i="13"/>
  <c r="J159" i="13"/>
  <c r="I159" i="13"/>
  <c r="K159" i="13"/>
  <c r="K50" i="12"/>
  <c r="J50" i="12"/>
  <c r="I50" i="12"/>
  <c r="L50" i="12"/>
  <c r="K47" i="12"/>
  <c r="J47" i="12"/>
  <c r="I47" i="12"/>
  <c r="L47" i="12"/>
  <c r="K44" i="12"/>
  <c r="J44" i="12"/>
  <c r="I44" i="12"/>
  <c r="L44" i="12"/>
  <c r="K41" i="12"/>
  <c r="J41" i="12"/>
  <c r="I41" i="12"/>
  <c r="L41" i="12"/>
  <c r="K38" i="12"/>
  <c r="J38" i="12"/>
  <c r="I38" i="12"/>
  <c r="L38" i="12"/>
  <c r="K35" i="12"/>
  <c r="J35" i="12"/>
  <c r="I35" i="12"/>
  <c r="L35" i="12"/>
  <c r="K32" i="12"/>
  <c r="J32" i="12"/>
  <c r="I32" i="12"/>
  <c r="L32" i="12"/>
  <c r="L28" i="12"/>
  <c r="K28" i="12"/>
  <c r="J28" i="12"/>
  <c r="I28" i="12"/>
  <c r="L25" i="12"/>
  <c r="K25" i="12"/>
  <c r="J25" i="12"/>
  <c r="I25" i="12"/>
  <c r="L22" i="12"/>
  <c r="K22" i="12"/>
  <c r="J22" i="12"/>
  <c r="I22" i="12"/>
  <c r="L19" i="12"/>
  <c r="K19" i="12"/>
  <c r="J19" i="12"/>
  <c r="I19" i="12"/>
  <c r="L16" i="12"/>
  <c r="K16" i="12"/>
  <c r="J16" i="12"/>
  <c r="I16" i="12"/>
  <c r="S42" i="6"/>
  <c r="R42" i="6"/>
  <c r="Q42" i="6"/>
  <c r="S36" i="6"/>
  <c r="R36" i="6"/>
  <c r="Q36" i="6"/>
  <c r="Q30" i="6"/>
  <c r="S30" i="6"/>
  <c r="R30" i="6"/>
  <c r="S24" i="6"/>
  <c r="R24" i="6"/>
  <c r="Q24" i="6"/>
  <c r="R18" i="6"/>
  <c r="Q18" i="6"/>
  <c r="S18" i="6"/>
  <c r="R11" i="6"/>
  <c r="Q11" i="6"/>
  <c r="S11" i="6"/>
  <c r="K154" i="13"/>
  <c r="I154" i="13"/>
  <c r="J154" i="13"/>
  <c r="K150" i="13"/>
  <c r="I150" i="13"/>
  <c r="J150" i="13"/>
  <c r="K145" i="13"/>
  <c r="I145" i="13"/>
  <c r="J145" i="13"/>
  <c r="K141" i="13"/>
  <c r="I141" i="13"/>
  <c r="J141" i="13"/>
  <c r="K137" i="13"/>
  <c r="I137" i="13"/>
  <c r="J137" i="13"/>
  <c r="K128" i="13"/>
  <c r="I128" i="13"/>
  <c r="J128" i="13"/>
  <c r="K124" i="13"/>
  <c r="I124" i="13"/>
  <c r="H132" i="13"/>
  <c r="J124" i="13"/>
  <c r="K120" i="13"/>
  <c r="I120" i="13"/>
  <c r="J120" i="13"/>
  <c r="K115" i="13"/>
  <c r="I115" i="13"/>
  <c r="J115" i="13"/>
  <c r="K111" i="13"/>
  <c r="I111" i="13"/>
  <c r="J111" i="13"/>
  <c r="K107" i="13"/>
  <c r="I107" i="13"/>
  <c r="J107" i="13"/>
  <c r="K102" i="13"/>
  <c r="I102" i="13"/>
  <c r="J102" i="13"/>
  <c r="K98" i="13"/>
  <c r="I98" i="13"/>
  <c r="J98" i="13"/>
  <c r="K94" i="13"/>
  <c r="I94" i="13"/>
  <c r="J94" i="13"/>
  <c r="K89" i="13"/>
  <c r="I89" i="13"/>
  <c r="J89" i="13"/>
  <c r="K85" i="13"/>
  <c r="I85" i="13"/>
  <c r="J85" i="13"/>
  <c r="K81" i="13"/>
  <c r="I81" i="13"/>
  <c r="J81" i="13"/>
  <c r="K72" i="13"/>
  <c r="I72" i="13"/>
  <c r="J72" i="13"/>
  <c r="K68" i="13"/>
  <c r="I68" i="13"/>
  <c r="H76" i="13"/>
  <c r="J68" i="13"/>
  <c r="H56" i="12"/>
  <c r="I9" i="12"/>
  <c r="L9" i="12"/>
  <c r="K9" i="12"/>
  <c r="J9" i="12"/>
  <c r="H53" i="12"/>
  <c r="I6" i="12"/>
  <c r="L6" i="12"/>
  <c r="K6" i="12"/>
  <c r="J6" i="12"/>
  <c r="Q49" i="6"/>
  <c r="R49" i="6"/>
  <c r="S49" i="6"/>
  <c r="Q43" i="6"/>
  <c r="S43" i="6"/>
  <c r="R43" i="6"/>
  <c r="Q37" i="6"/>
  <c r="S37" i="6"/>
  <c r="R37" i="6"/>
  <c r="Q31" i="6"/>
  <c r="R31" i="6"/>
  <c r="S31" i="6"/>
  <c r="Q25" i="6"/>
  <c r="S25" i="6"/>
  <c r="R25" i="6"/>
  <c r="Q19" i="6"/>
  <c r="S19" i="6"/>
  <c r="R19" i="6"/>
  <c r="Q12" i="6"/>
  <c r="S12" i="6"/>
  <c r="R12" i="6"/>
  <c r="J30" i="12"/>
  <c r="I30" i="12"/>
  <c r="L30" i="12"/>
  <c r="K30" i="12"/>
  <c r="J27" i="12"/>
  <c r="I27" i="12"/>
  <c r="L27" i="12"/>
  <c r="K27" i="12"/>
  <c r="J24" i="12"/>
  <c r="I24" i="12"/>
  <c r="L24" i="12"/>
  <c r="K24" i="12"/>
  <c r="J21" i="12"/>
  <c r="I21" i="12"/>
  <c r="L21" i="12"/>
  <c r="K21" i="12"/>
  <c r="J18" i="12"/>
  <c r="I18" i="12"/>
  <c r="L18" i="12"/>
  <c r="K18" i="12"/>
  <c r="J15" i="12"/>
  <c r="I15" i="12"/>
  <c r="L15" i="12"/>
  <c r="K15" i="12"/>
  <c r="J13" i="12"/>
  <c r="I13" i="12"/>
  <c r="L13" i="12"/>
  <c r="K13" i="12"/>
  <c r="J11" i="12"/>
  <c r="I11" i="12"/>
  <c r="L11" i="12"/>
  <c r="K11" i="12"/>
  <c r="K8" i="12"/>
  <c r="J8" i="12"/>
  <c r="I8" i="12"/>
  <c r="H55" i="12"/>
  <c r="L8" i="12"/>
  <c r="I33" i="12"/>
  <c r="L33" i="12"/>
  <c r="K33" i="12"/>
  <c r="J33" i="12"/>
  <c r="I36" i="12"/>
  <c r="L36" i="12"/>
  <c r="K36" i="12"/>
  <c r="J36" i="12"/>
  <c r="I39" i="12"/>
  <c r="L39" i="12"/>
  <c r="K39" i="12"/>
  <c r="J39" i="12"/>
  <c r="I42" i="12"/>
  <c r="L42" i="12"/>
  <c r="K42" i="12"/>
  <c r="J42" i="12"/>
  <c r="I45" i="12"/>
  <c r="L45" i="12"/>
  <c r="K45" i="12"/>
  <c r="J45" i="12"/>
  <c r="I48" i="12"/>
  <c r="L48" i="12"/>
  <c r="K48" i="12"/>
  <c r="J48" i="12"/>
  <c r="I51" i="12"/>
  <c r="L51" i="12"/>
  <c r="K51" i="12"/>
  <c r="J51" i="12"/>
  <c r="J160" i="16"/>
  <c r="I160" i="16"/>
  <c r="K158" i="16"/>
  <c r="J158" i="16"/>
  <c r="I158" i="16"/>
  <c r="J156" i="16"/>
  <c r="I156" i="16"/>
  <c r="K154" i="16"/>
  <c r="J154" i="16"/>
  <c r="I154" i="16"/>
  <c r="J152" i="16"/>
  <c r="I152" i="16"/>
  <c r="K150" i="16"/>
  <c r="H149" i="16"/>
  <c r="J150" i="16"/>
  <c r="I150" i="16"/>
  <c r="J145" i="16"/>
  <c r="I145" i="16"/>
  <c r="K143" i="16"/>
  <c r="J143" i="16"/>
  <c r="I143" i="16"/>
  <c r="J141" i="16"/>
  <c r="I141" i="16"/>
  <c r="K139" i="16"/>
  <c r="J139" i="16"/>
  <c r="I139" i="16"/>
  <c r="H147" i="16"/>
  <c r="J137" i="16"/>
  <c r="I137" i="16"/>
  <c r="J132" i="16"/>
  <c r="I132" i="16"/>
  <c r="J130" i="16"/>
  <c r="I130" i="16"/>
  <c r="J128" i="16"/>
  <c r="I128" i="16"/>
  <c r="J126" i="16"/>
  <c r="I126" i="16"/>
  <c r="J124" i="16"/>
  <c r="I124" i="16"/>
  <c r="H121" i="16"/>
  <c r="J122" i="16"/>
  <c r="I122" i="16"/>
  <c r="J117" i="16"/>
  <c r="I117" i="16"/>
  <c r="K115" i="16"/>
  <c r="J115" i="16"/>
  <c r="I115" i="16"/>
  <c r="J113" i="16"/>
  <c r="I113" i="16"/>
  <c r="K111" i="16"/>
  <c r="J111" i="16"/>
  <c r="I111" i="16"/>
  <c r="H119" i="16"/>
  <c r="J109" i="16"/>
  <c r="I109" i="16"/>
  <c r="K104" i="16"/>
  <c r="J104" i="16"/>
  <c r="I104" i="16"/>
  <c r="J102" i="16"/>
  <c r="I102" i="16"/>
  <c r="K100" i="16"/>
  <c r="J100" i="16"/>
  <c r="I100" i="16"/>
  <c r="J98" i="16"/>
  <c r="I98" i="16"/>
  <c r="K96" i="16"/>
  <c r="J96" i="16"/>
  <c r="I96" i="16"/>
  <c r="H93" i="16"/>
  <c r="J94" i="16"/>
  <c r="I94" i="16"/>
  <c r="J89" i="16"/>
  <c r="I89" i="16"/>
  <c r="J87" i="16"/>
  <c r="I87" i="16"/>
  <c r="J85" i="16"/>
  <c r="I85" i="16"/>
  <c r="J83" i="16"/>
  <c r="I83" i="16"/>
  <c r="H91" i="16"/>
  <c r="J81" i="16"/>
  <c r="I81" i="16"/>
  <c r="K76" i="16"/>
  <c r="J76" i="16"/>
  <c r="I76" i="16"/>
  <c r="J74" i="16"/>
  <c r="I74" i="16"/>
  <c r="K72" i="16"/>
  <c r="J72" i="16"/>
  <c r="I72" i="16"/>
  <c r="J70" i="16"/>
  <c r="I70" i="16"/>
  <c r="K68" i="16"/>
  <c r="J68" i="16"/>
  <c r="I68" i="16"/>
  <c r="H65" i="16"/>
  <c r="J66" i="16"/>
  <c r="I66" i="16"/>
  <c r="K61" i="16"/>
  <c r="J61" i="16"/>
  <c r="I61" i="16"/>
  <c r="J59" i="16"/>
  <c r="I59" i="16"/>
  <c r="K57" i="16"/>
  <c r="J57" i="16"/>
  <c r="I57" i="16"/>
  <c r="J55" i="16"/>
  <c r="I55" i="16"/>
  <c r="H63" i="16"/>
  <c r="J53" i="16"/>
  <c r="I53" i="16"/>
  <c r="J48" i="16"/>
  <c r="I48" i="16"/>
  <c r="J46" i="16"/>
  <c r="I46" i="16"/>
  <c r="J44" i="16"/>
  <c r="I44" i="16"/>
  <c r="J42" i="16"/>
  <c r="I42" i="16"/>
  <c r="J40" i="16"/>
  <c r="I40" i="16"/>
  <c r="H37" i="16"/>
  <c r="J38" i="16"/>
  <c r="I38" i="16"/>
  <c r="K33" i="16"/>
  <c r="J33" i="16"/>
  <c r="I33" i="16"/>
  <c r="J31" i="16"/>
  <c r="I31" i="16"/>
  <c r="K29" i="16"/>
  <c r="J29" i="16"/>
  <c r="I29" i="16"/>
  <c r="J27" i="16"/>
  <c r="I27" i="16"/>
  <c r="H35" i="16"/>
  <c r="K25" i="16"/>
  <c r="J25" i="16"/>
  <c r="I25" i="16"/>
  <c r="J20" i="16"/>
  <c r="I20" i="16"/>
  <c r="K19" i="16"/>
  <c r="J19" i="16"/>
  <c r="I19" i="16"/>
  <c r="J18" i="16"/>
  <c r="I18" i="16"/>
  <c r="K17" i="16"/>
  <c r="J17" i="16"/>
  <c r="I17" i="16"/>
  <c r="J16" i="16"/>
  <c r="I16" i="16"/>
  <c r="K15" i="16"/>
  <c r="J15" i="16"/>
  <c r="I15" i="16"/>
  <c r="J14" i="16"/>
  <c r="I14" i="16"/>
  <c r="K13" i="16"/>
  <c r="J13" i="16"/>
  <c r="I13" i="16"/>
  <c r="H21" i="16"/>
  <c r="J12" i="16"/>
  <c r="I12" i="16"/>
  <c r="J11" i="16"/>
  <c r="I11" i="16"/>
  <c r="J10" i="16"/>
  <c r="I10" i="16"/>
  <c r="H9" i="16"/>
  <c r="K132" i="16" s="1"/>
  <c r="I24" i="16"/>
  <c r="K24" i="16"/>
  <c r="J24" i="16"/>
  <c r="H23" i="16"/>
  <c r="I26" i="16"/>
  <c r="K26" i="16"/>
  <c r="J26" i="16"/>
  <c r="I28" i="16"/>
  <c r="K28" i="16"/>
  <c r="J28" i="16"/>
  <c r="I30" i="16"/>
  <c r="K30" i="16"/>
  <c r="J30" i="16"/>
  <c r="I32" i="16"/>
  <c r="K32" i="16"/>
  <c r="J32" i="16"/>
  <c r="I34" i="16"/>
  <c r="K34" i="16"/>
  <c r="J34" i="16"/>
  <c r="I39" i="16"/>
  <c r="K39" i="16"/>
  <c r="J39" i="16"/>
  <c r="I41" i="16"/>
  <c r="H49" i="16"/>
  <c r="K41" i="16"/>
  <c r="J41" i="16"/>
  <c r="I43" i="16"/>
  <c r="K43" i="16"/>
  <c r="J43" i="16"/>
  <c r="I45" i="16"/>
  <c r="K45" i="16"/>
  <c r="J45" i="16"/>
  <c r="I47" i="16"/>
  <c r="K47" i="16"/>
  <c r="J47" i="16"/>
  <c r="I52" i="16"/>
  <c r="K52" i="16"/>
  <c r="J52" i="16"/>
  <c r="H51" i="16"/>
  <c r="I54" i="16"/>
  <c r="K54" i="16"/>
  <c r="J54" i="16"/>
  <c r="I56" i="16"/>
  <c r="K56" i="16"/>
  <c r="J56" i="16"/>
  <c r="I58" i="16"/>
  <c r="K58" i="16"/>
  <c r="J58" i="16"/>
  <c r="I60" i="16"/>
  <c r="K60" i="16"/>
  <c r="J60" i="16"/>
  <c r="I62" i="16"/>
  <c r="K62" i="16"/>
  <c r="J62" i="16"/>
  <c r="I67" i="16"/>
  <c r="K67" i="16"/>
  <c r="J67" i="16"/>
  <c r="I69" i="16"/>
  <c r="H77" i="16"/>
  <c r="K69" i="16"/>
  <c r="J69" i="16"/>
  <c r="I71" i="16"/>
  <c r="K71" i="16"/>
  <c r="J71" i="16"/>
  <c r="I73" i="16"/>
  <c r="K73" i="16"/>
  <c r="J73" i="16"/>
  <c r="I75" i="16"/>
  <c r="K75" i="16"/>
  <c r="J75" i="16"/>
  <c r="I80" i="16"/>
  <c r="K80" i="16"/>
  <c r="J80" i="16"/>
  <c r="H79" i="16"/>
  <c r="I82" i="16"/>
  <c r="K82" i="16"/>
  <c r="J82" i="16"/>
  <c r="I84" i="16"/>
  <c r="K84" i="16"/>
  <c r="J84" i="16"/>
  <c r="I86" i="16"/>
  <c r="K86" i="16"/>
  <c r="J86" i="16"/>
  <c r="I88" i="16"/>
  <c r="K88" i="16"/>
  <c r="J88" i="16"/>
  <c r="I90" i="16"/>
  <c r="K90" i="16"/>
  <c r="J90" i="16"/>
  <c r="I95" i="16"/>
  <c r="K95" i="16"/>
  <c r="J95" i="16"/>
  <c r="I97" i="16"/>
  <c r="H105" i="16"/>
  <c r="K97" i="16"/>
  <c r="J97" i="16"/>
  <c r="I99" i="16"/>
  <c r="K99" i="16"/>
  <c r="J99" i="16"/>
  <c r="I101" i="16"/>
  <c r="K101" i="16"/>
  <c r="J101" i="16"/>
  <c r="I103" i="16"/>
  <c r="K103" i="16"/>
  <c r="J103" i="16"/>
  <c r="I108" i="16"/>
  <c r="K108" i="16"/>
  <c r="J108" i="16"/>
  <c r="H107" i="16"/>
  <c r="I110" i="16"/>
  <c r="K110" i="16"/>
  <c r="J110" i="16"/>
  <c r="I112" i="16"/>
  <c r="K112" i="16"/>
  <c r="J112" i="16"/>
  <c r="I114" i="16"/>
  <c r="K114" i="16"/>
  <c r="J114" i="16"/>
  <c r="I116" i="16"/>
  <c r="K116" i="16"/>
  <c r="J116" i="16"/>
  <c r="I118" i="16"/>
  <c r="K118" i="16"/>
  <c r="J118" i="16"/>
  <c r="I123" i="16"/>
  <c r="K123" i="16"/>
  <c r="J123" i="16"/>
  <c r="I125" i="16"/>
  <c r="H133" i="16"/>
  <c r="K125" i="16"/>
  <c r="J125" i="16"/>
  <c r="I127" i="16"/>
  <c r="K127" i="16"/>
  <c r="J127" i="16"/>
  <c r="I129" i="16"/>
  <c r="K129" i="16"/>
  <c r="J129" i="16"/>
  <c r="I131" i="16"/>
  <c r="K131" i="16"/>
  <c r="J131" i="16"/>
  <c r="I136" i="16"/>
  <c r="K136" i="16"/>
  <c r="J136" i="16"/>
  <c r="H135" i="16"/>
  <c r="I138" i="16"/>
  <c r="K138" i="16"/>
  <c r="J138" i="16"/>
  <c r="I140" i="16"/>
  <c r="K140" i="16"/>
  <c r="J140" i="16"/>
  <c r="I142" i="16"/>
  <c r="K142" i="16"/>
  <c r="J142" i="16"/>
  <c r="I144" i="16"/>
  <c r="K144" i="16"/>
  <c r="J144" i="16"/>
  <c r="I146" i="16"/>
  <c r="K146" i="16"/>
  <c r="J146" i="16"/>
  <c r="I151" i="16"/>
  <c r="K151" i="16"/>
  <c r="J151" i="16"/>
  <c r="I153" i="16"/>
  <c r="H161" i="16"/>
  <c r="K153" i="16"/>
  <c r="J153" i="16"/>
  <c r="I155" i="16"/>
  <c r="K155" i="16"/>
  <c r="J155" i="16"/>
  <c r="I157" i="16"/>
  <c r="K157" i="16"/>
  <c r="J157" i="16"/>
  <c r="I159" i="16"/>
  <c r="K159" i="16"/>
  <c r="J159" i="16"/>
  <c r="K49" i="6"/>
  <c r="J49" i="6"/>
  <c r="I49" i="6"/>
  <c r="K39" i="6"/>
  <c r="J39" i="6"/>
  <c r="I39" i="6"/>
  <c r="K31" i="6"/>
  <c r="J31" i="6"/>
  <c r="I31" i="6"/>
  <c r="K21" i="6"/>
  <c r="J21" i="6"/>
  <c r="I21" i="6"/>
  <c r="J11" i="6"/>
  <c r="I11" i="6"/>
  <c r="K11" i="6"/>
  <c r="U50" i="5"/>
  <c r="T50" i="5"/>
  <c r="W50" i="5"/>
  <c r="V50" i="5"/>
  <c r="S50" i="5"/>
  <c r="U44" i="5"/>
  <c r="T44" i="5"/>
  <c r="W44" i="5"/>
  <c r="V44" i="5"/>
  <c r="S44" i="5"/>
  <c r="U38" i="5"/>
  <c r="T38" i="5"/>
  <c r="W38" i="5"/>
  <c r="V38" i="5"/>
  <c r="S38" i="5"/>
  <c r="U32" i="5"/>
  <c r="T32" i="5"/>
  <c r="W32" i="5"/>
  <c r="V32" i="5"/>
  <c r="S32" i="5"/>
  <c r="U26" i="5"/>
  <c r="T26" i="5"/>
  <c r="W26" i="5"/>
  <c r="V26" i="5"/>
  <c r="S26" i="5"/>
  <c r="K21" i="5"/>
  <c r="L21" i="5"/>
  <c r="J21" i="5"/>
  <c r="I21" i="5"/>
  <c r="M21" i="5"/>
  <c r="M19" i="5"/>
  <c r="K19" i="5"/>
  <c r="J19" i="5"/>
  <c r="L19" i="5"/>
  <c r="I19" i="5"/>
  <c r="M17" i="5"/>
  <c r="K17" i="5"/>
  <c r="J17" i="5"/>
  <c r="L17" i="5"/>
  <c r="I17" i="5"/>
  <c r="W16" i="5"/>
  <c r="U16" i="5"/>
  <c r="T16" i="5"/>
  <c r="V16" i="5"/>
  <c r="S16" i="5"/>
  <c r="W14" i="5"/>
  <c r="U14" i="5"/>
  <c r="T14" i="5"/>
  <c r="S14" i="5"/>
  <c r="V14" i="5"/>
  <c r="W12" i="5"/>
  <c r="U12" i="5"/>
  <c r="T12" i="5"/>
  <c r="V12" i="5"/>
  <c r="S12" i="5"/>
  <c r="W10" i="5"/>
  <c r="U10" i="5"/>
  <c r="T10" i="5"/>
  <c r="V10" i="5"/>
  <c r="S10" i="5"/>
  <c r="U8" i="5"/>
  <c r="T8" i="5"/>
  <c r="V8" i="5"/>
  <c r="S8" i="5"/>
  <c r="W8" i="5"/>
  <c r="W21" i="5"/>
  <c r="V21" i="5"/>
  <c r="T21" i="5"/>
  <c r="S21" i="5"/>
  <c r="U21" i="5"/>
  <c r="W23" i="5"/>
  <c r="S23" i="5"/>
  <c r="V23" i="5"/>
  <c r="U23" i="5"/>
  <c r="T23" i="5"/>
  <c r="W25" i="5"/>
  <c r="U25" i="5"/>
  <c r="T25" i="5"/>
  <c r="V25" i="5"/>
  <c r="S25" i="5"/>
  <c r="W27" i="5"/>
  <c r="V27" i="5"/>
  <c r="T27" i="5"/>
  <c r="S27" i="5"/>
  <c r="U27" i="5"/>
  <c r="W29" i="5"/>
  <c r="S29" i="5"/>
  <c r="V29" i="5"/>
  <c r="U29" i="5"/>
  <c r="T29" i="5"/>
  <c r="W31" i="5"/>
  <c r="U31" i="5"/>
  <c r="T31" i="5"/>
  <c r="V31" i="5"/>
  <c r="S31" i="5"/>
  <c r="W33" i="5"/>
  <c r="V33" i="5"/>
  <c r="T33" i="5"/>
  <c r="S33" i="5"/>
  <c r="U33" i="5"/>
  <c r="W35" i="5"/>
  <c r="S35" i="5"/>
  <c r="V35" i="5"/>
  <c r="U35" i="5"/>
  <c r="T35" i="5"/>
  <c r="W37" i="5"/>
  <c r="U37" i="5"/>
  <c r="T37" i="5"/>
  <c r="V37" i="5"/>
  <c r="S37" i="5"/>
  <c r="W39" i="5"/>
  <c r="V39" i="5"/>
  <c r="T39" i="5"/>
  <c r="S39" i="5"/>
  <c r="U39" i="5"/>
  <c r="W41" i="5"/>
  <c r="S41" i="5"/>
  <c r="V41" i="5"/>
  <c r="U41" i="5"/>
  <c r="T41" i="5"/>
  <c r="W43" i="5"/>
  <c r="U43" i="5"/>
  <c r="T43" i="5"/>
  <c r="V43" i="5"/>
  <c r="S43" i="5"/>
  <c r="W45" i="5"/>
  <c r="V45" i="5"/>
  <c r="T45" i="5"/>
  <c r="S45" i="5"/>
  <c r="U45" i="5"/>
  <c r="W47" i="5"/>
  <c r="S47" i="5"/>
  <c r="V47" i="5"/>
  <c r="U47" i="5"/>
  <c r="T47" i="5"/>
  <c r="W49" i="5"/>
  <c r="U49" i="5"/>
  <c r="T49" i="5"/>
  <c r="S49" i="5"/>
  <c r="V49" i="5"/>
  <c r="W51" i="5"/>
  <c r="V51" i="5"/>
  <c r="T51" i="5"/>
  <c r="S51" i="5"/>
  <c r="U51" i="5"/>
  <c r="L213" i="3"/>
  <c r="K213" i="3"/>
  <c r="J213" i="3"/>
  <c r="L210" i="3"/>
  <c r="K210" i="3"/>
  <c r="J210" i="3"/>
  <c r="G196" i="3"/>
  <c r="L184" i="3"/>
  <c r="K184" i="3"/>
  <c r="I195" i="3"/>
  <c r="J184" i="3"/>
  <c r="G193" i="3"/>
  <c r="L181" i="3"/>
  <c r="K181" i="3"/>
  <c r="J181" i="3"/>
  <c r="I192" i="3"/>
  <c r="G190" i="3"/>
  <c r="L178" i="3"/>
  <c r="K178" i="3"/>
  <c r="I189" i="3"/>
  <c r="J178" i="3"/>
  <c r="G187" i="3"/>
  <c r="L175" i="3"/>
  <c r="K175" i="3"/>
  <c r="I186" i="3"/>
  <c r="J175" i="3"/>
  <c r="L172" i="3"/>
  <c r="K172" i="3"/>
  <c r="J172" i="3"/>
  <c r="L169" i="3"/>
  <c r="K169" i="3"/>
  <c r="J169" i="3"/>
  <c r="L166" i="3"/>
  <c r="K166" i="3"/>
  <c r="J166" i="3"/>
  <c r="L163" i="3"/>
  <c r="K163" i="3"/>
  <c r="J163" i="3"/>
  <c r="L160" i="3"/>
  <c r="K160" i="3"/>
  <c r="J160" i="3"/>
  <c r="L157" i="3"/>
  <c r="K157" i="3"/>
  <c r="J157" i="3"/>
  <c r="L154" i="3"/>
  <c r="K154" i="3"/>
  <c r="J154" i="3"/>
  <c r="E123" i="3"/>
  <c r="G122" i="3"/>
  <c r="E120" i="3"/>
  <c r="G119" i="3"/>
  <c r="E117" i="3"/>
  <c r="G116" i="3"/>
  <c r="E114" i="3"/>
  <c r="G113" i="3"/>
  <c r="T14" i="14"/>
  <c r="S14" i="14"/>
  <c r="T18" i="14"/>
  <c r="S18" i="14"/>
  <c r="T22" i="14"/>
  <c r="S22" i="14"/>
  <c r="T12" i="14"/>
  <c r="S12" i="14"/>
  <c r="T16" i="14"/>
  <c r="S16" i="14"/>
  <c r="T20" i="14"/>
  <c r="S20" i="14"/>
  <c r="S11" i="14"/>
  <c r="T11" i="14"/>
  <c r="S13" i="14"/>
  <c r="T13" i="14"/>
  <c r="S15" i="14"/>
  <c r="R23" i="14"/>
  <c r="T15" i="14"/>
  <c r="S17" i="14"/>
  <c r="T17" i="14"/>
  <c r="S19" i="14"/>
  <c r="T19" i="14"/>
  <c r="S21" i="14"/>
  <c r="T21" i="14"/>
  <c r="F96" i="10"/>
  <c r="F107" i="10"/>
  <c r="C95" i="10"/>
  <c r="D96" i="10" s="1"/>
  <c r="F108" i="10"/>
  <c r="F106" i="10"/>
  <c r="F103" i="10"/>
  <c r="F100" i="10"/>
  <c r="F97" i="10"/>
  <c r="F109" i="10"/>
  <c r="F104" i="10"/>
  <c r="F101" i="10"/>
  <c r="F98" i="10"/>
  <c r="F99" i="10"/>
  <c r="F105" i="10"/>
  <c r="F102" i="10"/>
  <c r="J52" i="8"/>
  <c r="J64" i="8"/>
  <c r="J87" i="8"/>
  <c r="J65" i="8"/>
  <c r="J62" i="8"/>
  <c r="J61" i="8"/>
  <c r="J60" i="8"/>
  <c r="J59" i="8"/>
  <c r="J58" i="8"/>
  <c r="J57" i="8"/>
  <c r="J56" i="8"/>
  <c r="J55" i="8"/>
  <c r="J54" i="8"/>
  <c r="J53" i="8"/>
  <c r="J63" i="8"/>
  <c r="G73" i="8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H284" i="8"/>
  <c r="H261" i="8"/>
  <c r="G249" i="8"/>
  <c r="H250" i="8" s="1"/>
  <c r="H241" i="8"/>
  <c r="H238" i="8"/>
  <c r="H237" i="8"/>
  <c r="H236" i="8"/>
  <c r="H235" i="8"/>
  <c r="H234" i="8"/>
  <c r="H233" i="8"/>
  <c r="H232" i="8"/>
  <c r="H231" i="8"/>
  <c r="H230" i="8"/>
  <c r="H229" i="8"/>
  <c r="H218" i="8"/>
  <c r="H195" i="8"/>
  <c r="G183" i="8"/>
  <c r="H184" i="8" s="1"/>
  <c r="H175" i="8"/>
  <c r="H172" i="8"/>
  <c r="H171" i="8"/>
  <c r="H170" i="8"/>
  <c r="H169" i="8"/>
  <c r="H168" i="8"/>
  <c r="H167" i="8"/>
  <c r="H166" i="8"/>
  <c r="H165" i="8"/>
  <c r="H164" i="8"/>
  <c r="H163" i="8"/>
  <c r="H152" i="8"/>
  <c r="H129" i="8"/>
  <c r="G117" i="8"/>
  <c r="H118" i="8" s="1"/>
  <c r="H109" i="8"/>
  <c r="H106" i="8"/>
  <c r="H105" i="8"/>
  <c r="H104" i="8"/>
  <c r="H103" i="8"/>
  <c r="H102" i="8"/>
  <c r="H101" i="8"/>
  <c r="H100" i="8"/>
  <c r="H99" i="8"/>
  <c r="H98" i="8"/>
  <c r="H97" i="8"/>
  <c r="H285" i="8"/>
  <c r="H280" i="8"/>
  <c r="H277" i="8"/>
  <c r="H274" i="8"/>
  <c r="G227" i="8"/>
  <c r="H228" i="8" s="1"/>
  <c r="H219" i="8"/>
  <c r="H214" i="8"/>
  <c r="H211" i="8"/>
  <c r="H208" i="8"/>
  <c r="G161" i="8"/>
  <c r="H162" i="8" s="1"/>
  <c r="H153" i="8"/>
  <c r="H148" i="8"/>
  <c r="H145" i="8"/>
  <c r="H142" i="8"/>
  <c r="G95" i="8"/>
  <c r="H96" i="8" s="1"/>
  <c r="G29" i="8"/>
  <c r="H30" i="8" s="1"/>
  <c r="H281" i="8"/>
  <c r="H278" i="8"/>
  <c r="H275" i="8"/>
  <c r="H215" i="8"/>
  <c r="H212" i="8"/>
  <c r="H209" i="8"/>
  <c r="H149" i="8"/>
  <c r="H146" i="8"/>
  <c r="H143" i="8"/>
  <c r="H8" i="8"/>
  <c r="E7" i="8"/>
  <c r="H273" i="8"/>
  <c r="H207" i="8"/>
  <c r="H173" i="8"/>
  <c r="H107" i="8"/>
  <c r="H279" i="8"/>
  <c r="H213" i="8"/>
  <c r="H147" i="8"/>
  <c r="H130" i="8"/>
  <c r="H150" i="8"/>
  <c r="H276" i="8"/>
  <c r="H210" i="8"/>
  <c r="H144" i="8"/>
  <c r="H282" i="8"/>
  <c r="H239" i="8"/>
  <c r="H216" i="8"/>
  <c r="H262" i="8"/>
  <c r="H196" i="8"/>
  <c r="H141" i="8"/>
  <c r="K44" i="6"/>
  <c r="J44" i="6"/>
  <c r="I44" i="6"/>
  <c r="J36" i="6"/>
  <c r="I36" i="6"/>
  <c r="K36" i="6"/>
  <c r="K26" i="6"/>
  <c r="J26" i="6"/>
  <c r="I26" i="6"/>
  <c r="L49" i="5"/>
  <c r="K49" i="5"/>
  <c r="M49" i="5"/>
  <c r="J49" i="5"/>
  <c r="I49" i="5"/>
  <c r="L43" i="5"/>
  <c r="K43" i="5"/>
  <c r="M43" i="5"/>
  <c r="J43" i="5"/>
  <c r="I43" i="5"/>
  <c r="L37" i="5"/>
  <c r="K37" i="5"/>
  <c r="M37" i="5"/>
  <c r="J37" i="5"/>
  <c r="I37" i="5"/>
  <c r="L31" i="5"/>
  <c r="K31" i="5"/>
  <c r="M31" i="5"/>
  <c r="J31" i="5"/>
  <c r="I31" i="5"/>
  <c r="L25" i="5"/>
  <c r="K25" i="5"/>
  <c r="M25" i="5"/>
  <c r="J25" i="5"/>
  <c r="I25" i="5"/>
  <c r="K20" i="5"/>
  <c r="J20" i="5"/>
  <c r="M20" i="5"/>
  <c r="L20" i="5"/>
  <c r="I20" i="5"/>
  <c r="K18" i="5"/>
  <c r="J18" i="5"/>
  <c r="M18" i="5"/>
  <c r="L18" i="5"/>
  <c r="I18" i="5"/>
  <c r="H123" i="3"/>
  <c r="H120" i="3"/>
  <c r="H117" i="3"/>
  <c r="H114" i="3"/>
  <c r="I51" i="10"/>
  <c r="L52" i="10"/>
  <c r="L87" i="10"/>
  <c r="L84" i="10"/>
  <c r="L83" i="10"/>
  <c r="L82" i="10"/>
  <c r="L81" i="10"/>
  <c r="L80" i="10"/>
  <c r="L79" i="10"/>
  <c r="L78" i="10"/>
  <c r="L77" i="10"/>
  <c r="L76" i="10"/>
  <c r="L75" i="10"/>
  <c r="L42" i="10"/>
  <c r="L30" i="10"/>
  <c r="L107" i="10"/>
  <c r="L65" i="10"/>
  <c r="L62" i="10"/>
  <c r="L61" i="10"/>
  <c r="L60" i="10"/>
  <c r="L59" i="10"/>
  <c r="L58" i="10"/>
  <c r="L57" i="10"/>
  <c r="L56" i="10"/>
  <c r="L55" i="10"/>
  <c r="L54" i="10"/>
  <c r="L53" i="10"/>
  <c r="I29" i="10"/>
  <c r="L85" i="10"/>
  <c r="L43" i="10"/>
  <c r="L40" i="10"/>
  <c r="L39" i="10"/>
  <c r="L38" i="10"/>
  <c r="L37" i="10"/>
  <c r="L36" i="10"/>
  <c r="L35" i="10"/>
  <c r="L34" i="10"/>
  <c r="L33" i="10"/>
  <c r="L32" i="10"/>
  <c r="L31" i="10"/>
  <c r="L108" i="10"/>
  <c r="L63" i="10"/>
  <c r="L109" i="10"/>
  <c r="L104" i="10"/>
  <c r="L101" i="10"/>
  <c r="L98" i="10"/>
  <c r="L86" i="10"/>
  <c r="L41" i="10"/>
  <c r="L105" i="10"/>
  <c r="L102" i="10"/>
  <c r="L99" i="10"/>
  <c r="L64" i="10"/>
  <c r="L100" i="10"/>
  <c r="L106" i="10"/>
  <c r="L97" i="10"/>
  <c r="L103" i="10"/>
  <c r="D8" i="10"/>
  <c r="J86" i="8"/>
  <c r="J84" i="8"/>
  <c r="J83" i="8"/>
  <c r="J82" i="8"/>
  <c r="J81" i="8"/>
  <c r="J80" i="8"/>
  <c r="J79" i="8"/>
  <c r="J78" i="8"/>
  <c r="J77" i="8"/>
  <c r="J76" i="8"/>
  <c r="J75" i="8"/>
  <c r="J85" i="8"/>
  <c r="J74" i="8"/>
  <c r="K45" i="6"/>
  <c r="J45" i="6"/>
  <c r="I45" i="6"/>
  <c r="K37" i="6"/>
  <c r="J37" i="6"/>
  <c r="I37" i="6"/>
  <c r="K27" i="6"/>
  <c r="I27" i="6"/>
  <c r="J27" i="6"/>
  <c r="K19" i="6"/>
  <c r="J19" i="6"/>
  <c r="I19" i="6"/>
  <c r="K7" i="6"/>
  <c r="I7" i="6"/>
  <c r="J7" i="6"/>
  <c r="I10" i="6"/>
  <c r="K10" i="6"/>
  <c r="J10" i="6"/>
  <c r="I16" i="6"/>
  <c r="J16" i="6"/>
  <c r="K16" i="6"/>
  <c r="I17" i="6"/>
  <c r="K17" i="6"/>
  <c r="J17" i="6"/>
  <c r="I23" i="6"/>
  <c r="J23" i="6"/>
  <c r="K23" i="6"/>
  <c r="I29" i="6"/>
  <c r="K29" i="6"/>
  <c r="J29" i="6"/>
  <c r="I35" i="6"/>
  <c r="K35" i="6"/>
  <c r="J35" i="6"/>
  <c r="I41" i="6"/>
  <c r="J41" i="6"/>
  <c r="K41" i="6"/>
  <c r="I47" i="6"/>
  <c r="K47" i="6"/>
  <c r="J47" i="6"/>
  <c r="K9" i="6"/>
  <c r="J9" i="6"/>
  <c r="I9" i="6"/>
  <c r="K15" i="6"/>
  <c r="I15" i="6"/>
  <c r="J15" i="6"/>
  <c r="I22" i="6"/>
  <c r="K22" i="6"/>
  <c r="J22" i="6"/>
  <c r="J28" i="6"/>
  <c r="I28" i="6"/>
  <c r="K28" i="6"/>
  <c r="K34" i="6"/>
  <c r="J34" i="6"/>
  <c r="I34" i="6"/>
  <c r="I40" i="6"/>
  <c r="K40" i="6"/>
  <c r="J40" i="6"/>
  <c r="K46" i="6"/>
  <c r="J46" i="6"/>
  <c r="I46" i="6"/>
  <c r="K52" i="6"/>
  <c r="J52" i="6"/>
  <c r="I52" i="6"/>
  <c r="U42" i="5"/>
  <c r="T42" i="5"/>
  <c r="W42" i="5"/>
  <c r="S42" i="5"/>
  <c r="V42" i="5"/>
  <c r="U36" i="5"/>
  <c r="T36" i="5"/>
  <c r="W36" i="5"/>
  <c r="S36" i="5"/>
  <c r="V36" i="5"/>
  <c r="U30" i="5"/>
  <c r="T30" i="5"/>
  <c r="W30" i="5"/>
  <c r="S30" i="5"/>
  <c r="V30" i="5"/>
  <c r="U24" i="5"/>
  <c r="T24" i="5"/>
  <c r="W24" i="5"/>
  <c r="S24" i="5"/>
  <c r="V24" i="5"/>
  <c r="L16" i="5"/>
  <c r="K16" i="5"/>
  <c r="I16" i="5"/>
  <c r="J16" i="5"/>
  <c r="M16" i="5"/>
  <c r="L14" i="5"/>
  <c r="K14" i="5"/>
  <c r="I14" i="5"/>
  <c r="M14" i="5"/>
  <c r="J14" i="5"/>
  <c r="L12" i="5"/>
  <c r="K12" i="5"/>
  <c r="I12" i="5"/>
  <c r="M12" i="5"/>
  <c r="J12" i="5"/>
  <c r="L10" i="5"/>
  <c r="K10" i="5"/>
  <c r="I10" i="5"/>
  <c r="J10" i="5"/>
  <c r="M10" i="5"/>
  <c r="L8" i="5"/>
  <c r="I8" i="5"/>
  <c r="J8" i="5"/>
  <c r="K8" i="5"/>
  <c r="M8" i="5"/>
  <c r="I22" i="5"/>
  <c r="L22" i="5"/>
  <c r="K22" i="5"/>
  <c r="M22" i="5"/>
  <c r="J22" i="5"/>
  <c r="I24" i="5"/>
  <c r="M24" i="5"/>
  <c r="K24" i="5"/>
  <c r="J24" i="5"/>
  <c r="L24" i="5"/>
  <c r="I26" i="5"/>
  <c r="J26" i="5"/>
  <c r="M26" i="5"/>
  <c r="L26" i="5"/>
  <c r="K26" i="5"/>
  <c r="I28" i="5"/>
  <c r="L28" i="5"/>
  <c r="K28" i="5"/>
  <c r="M28" i="5"/>
  <c r="J28" i="5"/>
  <c r="I30" i="5"/>
  <c r="M30" i="5"/>
  <c r="K30" i="5"/>
  <c r="J30" i="5"/>
  <c r="L30" i="5"/>
  <c r="I32" i="5"/>
  <c r="J32" i="5"/>
  <c r="M32" i="5"/>
  <c r="L32" i="5"/>
  <c r="K32" i="5"/>
  <c r="I34" i="5"/>
  <c r="L34" i="5"/>
  <c r="K34" i="5"/>
  <c r="M34" i="5"/>
  <c r="J34" i="5"/>
  <c r="I36" i="5"/>
  <c r="M36" i="5"/>
  <c r="K36" i="5"/>
  <c r="J36" i="5"/>
  <c r="L36" i="5"/>
  <c r="I38" i="5"/>
  <c r="J38" i="5"/>
  <c r="M38" i="5"/>
  <c r="L38" i="5"/>
  <c r="K38" i="5"/>
  <c r="I40" i="5"/>
  <c r="L40" i="5"/>
  <c r="K40" i="5"/>
  <c r="M40" i="5"/>
  <c r="J40" i="5"/>
  <c r="I42" i="5"/>
  <c r="M42" i="5"/>
  <c r="K42" i="5"/>
  <c r="J42" i="5"/>
  <c r="L42" i="5"/>
  <c r="I44" i="5"/>
  <c r="J44" i="5"/>
  <c r="M44" i="5"/>
  <c r="L44" i="5"/>
  <c r="K44" i="5"/>
  <c r="I46" i="5"/>
  <c r="L46" i="5"/>
  <c r="K46" i="5"/>
  <c r="M46" i="5"/>
  <c r="J46" i="5"/>
  <c r="I48" i="5"/>
  <c r="M48" i="5"/>
  <c r="K48" i="5"/>
  <c r="J48" i="5"/>
  <c r="L48" i="5"/>
  <c r="I50" i="5"/>
  <c r="J50" i="5"/>
  <c r="M50" i="5"/>
  <c r="L50" i="5"/>
  <c r="K50" i="5"/>
  <c r="I52" i="5"/>
  <c r="L52" i="5"/>
  <c r="K52" i="5"/>
  <c r="M52" i="5"/>
  <c r="J52" i="5"/>
  <c r="J217" i="3"/>
  <c r="L217" i="3"/>
  <c r="K217" i="3"/>
  <c r="J214" i="3"/>
  <c r="L214" i="3"/>
  <c r="K214" i="3"/>
  <c r="J211" i="3"/>
  <c r="L211" i="3"/>
  <c r="K211" i="3"/>
  <c r="J208" i="3"/>
  <c r="L208" i="3"/>
  <c r="K208" i="3"/>
  <c r="J185" i="3"/>
  <c r="I196" i="3"/>
  <c r="L185" i="3"/>
  <c r="K185" i="3"/>
  <c r="G194" i="3"/>
  <c r="J182" i="3"/>
  <c r="I193" i="3"/>
  <c r="L182" i="3"/>
  <c r="K182" i="3"/>
  <c r="G191" i="3"/>
  <c r="J179" i="3"/>
  <c r="I190" i="3"/>
  <c r="L179" i="3"/>
  <c r="K179" i="3"/>
  <c r="G188" i="3"/>
  <c r="J176" i="3"/>
  <c r="I187" i="3"/>
  <c r="L176" i="3"/>
  <c r="K176" i="3"/>
  <c r="J173" i="3"/>
  <c r="L173" i="3"/>
  <c r="K173" i="3"/>
  <c r="J170" i="3"/>
  <c r="L170" i="3"/>
  <c r="K170" i="3"/>
  <c r="J167" i="3"/>
  <c r="L167" i="3"/>
  <c r="K167" i="3"/>
  <c r="J164" i="3"/>
  <c r="L164" i="3"/>
  <c r="K164" i="3"/>
  <c r="J161" i="3"/>
  <c r="L161" i="3"/>
  <c r="K161" i="3"/>
  <c r="J158" i="3"/>
  <c r="L158" i="3"/>
  <c r="K158" i="3"/>
  <c r="J155" i="3"/>
  <c r="L155" i="3"/>
  <c r="K155" i="3"/>
  <c r="G123" i="3"/>
  <c r="E121" i="3"/>
  <c r="G120" i="3"/>
  <c r="E118" i="3"/>
  <c r="G117" i="3"/>
  <c r="E115" i="3"/>
  <c r="G114" i="3"/>
  <c r="V13" i="12"/>
  <c r="T13" i="12"/>
  <c r="S13" i="12"/>
  <c r="V21" i="12"/>
  <c r="T21" i="12"/>
  <c r="S21" i="12"/>
  <c r="S30" i="12"/>
  <c r="V30" i="12"/>
  <c r="T30" i="12"/>
  <c r="V8" i="12"/>
  <c r="T8" i="12"/>
  <c r="S8" i="12"/>
  <c r="V15" i="12"/>
  <c r="T15" i="12"/>
  <c r="S15" i="12"/>
  <c r="V24" i="12"/>
  <c r="T24" i="12"/>
  <c r="S24" i="12"/>
  <c r="V11" i="12"/>
  <c r="T11" i="12"/>
  <c r="S11" i="12"/>
  <c r="V18" i="12"/>
  <c r="T18" i="12"/>
  <c r="S18" i="12"/>
  <c r="V27" i="12"/>
  <c r="T27" i="12"/>
  <c r="S27" i="12"/>
  <c r="T6" i="12"/>
  <c r="S6" i="12"/>
  <c r="V6" i="12"/>
  <c r="T9" i="12"/>
  <c r="S9" i="12"/>
  <c r="V9" i="12"/>
  <c r="T33" i="12"/>
  <c r="S33" i="12"/>
  <c r="V33" i="12"/>
  <c r="T36" i="12"/>
  <c r="S36" i="12"/>
  <c r="V36" i="12"/>
  <c r="T39" i="12"/>
  <c r="S39" i="12"/>
  <c r="V39" i="12"/>
  <c r="T42" i="12"/>
  <c r="S42" i="12"/>
  <c r="V42" i="12"/>
  <c r="T45" i="12"/>
  <c r="S45" i="12"/>
  <c r="V45" i="12"/>
  <c r="T48" i="12"/>
  <c r="S48" i="12"/>
  <c r="V48" i="12"/>
  <c r="T51" i="12"/>
  <c r="S51" i="12"/>
  <c r="V51" i="12"/>
  <c r="T54" i="12"/>
  <c r="S54" i="12"/>
  <c r="V54" i="12"/>
  <c r="T57" i="12"/>
  <c r="S57" i="12"/>
  <c r="V57" i="12"/>
  <c r="T16" i="12"/>
  <c r="S16" i="12"/>
  <c r="V16" i="12"/>
  <c r="T19" i="12"/>
  <c r="S19" i="12"/>
  <c r="V19" i="12"/>
  <c r="T22" i="12"/>
  <c r="S22" i="12"/>
  <c r="V22" i="12"/>
  <c r="T25" i="12"/>
  <c r="S25" i="12"/>
  <c r="V25" i="12"/>
  <c r="T28" i="12"/>
  <c r="S28" i="12"/>
  <c r="V28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T44" i="12"/>
  <c r="S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S7" i="12"/>
  <c r="V7" i="12"/>
  <c r="T7" i="12"/>
  <c r="S10" i="12"/>
  <c r="V10" i="12"/>
  <c r="T10" i="12"/>
  <c r="S12" i="12"/>
  <c r="V12" i="12"/>
  <c r="T12" i="12"/>
  <c r="S14" i="12"/>
  <c r="V14" i="12"/>
  <c r="T14" i="12"/>
  <c r="V17" i="12"/>
  <c r="T17" i="12"/>
  <c r="S17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S31" i="12"/>
  <c r="V31" i="12"/>
  <c r="T31" i="12"/>
  <c r="S34" i="12"/>
  <c r="V34" i="12"/>
  <c r="T34" i="12"/>
  <c r="S37" i="12"/>
  <c r="V37" i="12"/>
  <c r="T37" i="12"/>
  <c r="S40" i="12"/>
  <c r="V40" i="12"/>
  <c r="T40" i="12"/>
  <c r="S43" i="12"/>
  <c r="V43" i="12"/>
  <c r="T43" i="12"/>
  <c r="S46" i="12"/>
  <c r="V46" i="12"/>
  <c r="T46" i="12"/>
  <c r="S49" i="12"/>
  <c r="V49" i="12"/>
  <c r="T49" i="12"/>
  <c r="S52" i="12"/>
  <c r="V52" i="12"/>
  <c r="T52" i="12"/>
  <c r="S55" i="12"/>
  <c r="V55" i="12"/>
  <c r="T55" i="12"/>
  <c r="F196" i="3"/>
  <c r="F193" i="3"/>
  <c r="F190" i="3"/>
  <c r="F187" i="3"/>
  <c r="H188" i="3"/>
  <c r="K188" i="3" s="1"/>
  <c r="H191" i="3"/>
  <c r="J191" i="3" s="1"/>
  <c r="H194" i="3"/>
  <c r="K112" i="3"/>
  <c r="J112" i="3"/>
  <c r="I123" i="3"/>
  <c r="L112" i="3"/>
  <c r="K109" i="3"/>
  <c r="I120" i="3"/>
  <c r="L109" i="3"/>
  <c r="J109" i="3"/>
  <c r="K106" i="3"/>
  <c r="I117" i="3"/>
  <c r="J106" i="3"/>
  <c r="L106" i="3"/>
  <c r="K103" i="3"/>
  <c r="J103" i="3"/>
  <c r="I114" i="3"/>
  <c r="L103" i="3"/>
  <c r="K100" i="3"/>
  <c r="L100" i="3"/>
  <c r="J100" i="3"/>
  <c r="K97" i="3"/>
  <c r="J97" i="3"/>
  <c r="L97" i="3"/>
  <c r="K94" i="3"/>
  <c r="J94" i="3"/>
  <c r="L94" i="3"/>
  <c r="K91" i="3"/>
  <c r="J91" i="3"/>
  <c r="L91" i="3"/>
  <c r="K88" i="3"/>
  <c r="L88" i="3"/>
  <c r="J88" i="3"/>
  <c r="K85" i="3"/>
  <c r="J85" i="3"/>
  <c r="L85" i="3"/>
  <c r="K82" i="3"/>
  <c r="J82" i="3"/>
  <c r="L82" i="3"/>
  <c r="J81" i="3"/>
  <c r="L81" i="3"/>
  <c r="K81" i="3"/>
  <c r="J84" i="3"/>
  <c r="L84" i="3"/>
  <c r="K84" i="3"/>
  <c r="J87" i="3"/>
  <c r="L87" i="3"/>
  <c r="K87" i="3"/>
  <c r="J90" i="3"/>
  <c r="L90" i="3"/>
  <c r="K90" i="3"/>
  <c r="J93" i="3"/>
  <c r="L93" i="3"/>
  <c r="K93" i="3"/>
  <c r="J96" i="3"/>
  <c r="L96" i="3"/>
  <c r="K96" i="3"/>
  <c r="J99" i="3"/>
  <c r="L99" i="3"/>
  <c r="K99" i="3"/>
  <c r="I113" i="3"/>
  <c r="J102" i="3"/>
  <c r="L102" i="3"/>
  <c r="K102" i="3"/>
  <c r="I116" i="3"/>
  <c r="J105" i="3"/>
  <c r="L105" i="3"/>
  <c r="K105" i="3"/>
  <c r="I119" i="3"/>
  <c r="J108" i="3"/>
  <c r="L108" i="3"/>
  <c r="K108" i="3"/>
  <c r="I122" i="3"/>
  <c r="J111" i="3"/>
  <c r="L111" i="3"/>
  <c r="K111" i="3"/>
  <c r="J137" i="3"/>
  <c r="K137" i="3"/>
  <c r="L137" i="3"/>
  <c r="J140" i="3"/>
  <c r="K140" i="3"/>
  <c r="L140" i="3"/>
  <c r="J143" i="3"/>
  <c r="K143" i="3"/>
  <c r="L143" i="3"/>
  <c r="L80" i="3"/>
  <c r="K80" i="3"/>
  <c r="J80" i="3"/>
  <c r="L83" i="3"/>
  <c r="K83" i="3"/>
  <c r="J83" i="3"/>
  <c r="L86" i="3"/>
  <c r="K86" i="3"/>
  <c r="J86" i="3"/>
  <c r="L89" i="3"/>
  <c r="K89" i="3"/>
  <c r="J89" i="3"/>
  <c r="L92" i="3"/>
  <c r="K92" i="3"/>
  <c r="J92" i="3"/>
  <c r="L95" i="3"/>
  <c r="K95" i="3"/>
  <c r="J95" i="3"/>
  <c r="L98" i="3"/>
  <c r="K98" i="3"/>
  <c r="J98" i="3"/>
  <c r="L101" i="3"/>
  <c r="K101" i="3"/>
  <c r="J101" i="3"/>
  <c r="L104" i="3"/>
  <c r="I115" i="3"/>
  <c r="K104" i="3"/>
  <c r="J104" i="3"/>
  <c r="L107" i="3"/>
  <c r="K107" i="3"/>
  <c r="J107" i="3"/>
  <c r="I118" i="3"/>
  <c r="L110" i="3"/>
  <c r="I121" i="3"/>
  <c r="K110" i="3"/>
  <c r="J110" i="3"/>
  <c r="L136" i="3"/>
  <c r="K136" i="3"/>
  <c r="J136" i="3"/>
  <c r="L139" i="3"/>
  <c r="K139" i="3"/>
  <c r="J139" i="3"/>
  <c r="L142" i="3"/>
  <c r="K142" i="3"/>
  <c r="J142" i="3"/>
  <c r="L145" i="3"/>
  <c r="K145" i="3"/>
  <c r="J145" i="3"/>
  <c r="J57" i="3"/>
  <c r="K57" i="3"/>
  <c r="J51" i="3"/>
  <c r="K51" i="3"/>
  <c r="J45" i="3"/>
  <c r="K45" i="3"/>
  <c r="H69" i="2"/>
  <c r="J40" i="2"/>
  <c r="I43" i="2"/>
  <c r="L40" i="2"/>
  <c r="K40" i="2"/>
  <c r="E42" i="2"/>
  <c r="J37" i="2"/>
  <c r="L37" i="2"/>
  <c r="K37" i="2"/>
  <c r="L34" i="2"/>
  <c r="K34" i="2"/>
  <c r="J34" i="2"/>
  <c r="J14" i="2"/>
  <c r="I17" i="2"/>
  <c r="L14" i="2"/>
  <c r="K14" i="2"/>
  <c r="L11" i="2"/>
  <c r="J11" i="2"/>
  <c r="K11" i="2"/>
  <c r="J8" i="2"/>
  <c r="K8" i="2"/>
  <c r="L8" i="2"/>
  <c r="K19" i="2"/>
  <c r="J19" i="2"/>
  <c r="H85" i="10"/>
  <c r="H74" i="10"/>
  <c r="E73" i="10"/>
  <c r="H86" i="10"/>
  <c r="H83" i="10"/>
  <c r="H80" i="10"/>
  <c r="H77" i="10"/>
  <c r="H84" i="10"/>
  <c r="H81" i="10"/>
  <c r="H78" i="10"/>
  <c r="H75" i="10"/>
  <c r="H82" i="10"/>
  <c r="H79" i="10"/>
  <c r="H87" i="10"/>
  <c r="H76" i="10"/>
  <c r="E196" i="3"/>
  <c r="E193" i="3"/>
  <c r="E190" i="3"/>
  <c r="E187" i="3"/>
  <c r="F123" i="3"/>
  <c r="F120" i="3"/>
  <c r="F117" i="3"/>
  <c r="F114" i="3"/>
  <c r="J65" i="3"/>
  <c r="K65" i="3"/>
  <c r="L65" i="3"/>
  <c r="J62" i="3"/>
  <c r="L62" i="3"/>
  <c r="K62" i="3"/>
  <c r="J56" i="3"/>
  <c r="K56" i="3"/>
  <c r="J50" i="3"/>
  <c r="K50" i="3"/>
  <c r="J44" i="3"/>
  <c r="K44" i="3"/>
  <c r="J39" i="3"/>
  <c r="L39" i="3"/>
  <c r="K39" i="3"/>
  <c r="J36" i="3"/>
  <c r="K36" i="3"/>
  <c r="L36" i="3"/>
  <c r="J33" i="3"/>
  <c r="K33" i="3"/>
  <c r="L33" i="3"/>
  <c r="J30" i="3"/>
  <c r="K30" i="3"/>
  <c r="L30" i="3"/>
  <c r="J27" i="3"/>
  <c r="K27" i="3"/>
  <c r="L27" i="3"/>
  <c r="J24" i="3"/>
  <c r="K24" i="3"/>
  <c r="L24" i="3"/>
  <c r="J21" i="3"/>
  <c r="L21" i="3"/>
  <c r="K21" i="3"/>
  <c r="J18" i="3"/>
  <c r="K18" i="3"/>
  <c r="L18" i="3"/>
  <c r="J15" i="3"/>
  <c r="K15" i="3"/>
  <c r="L15" i="3"/>
  <c r="J12" i="3"/>
  <c r="L12" i="3"/>
  <c r="K12" i="3"/>
  <c r="J9" i="3"/>
  <c r="K9" i="3"/>
  <c r="L9" i="3"/>
  <c r="J72" i="3"/>
  <c r="K72" i="3"/>
  <c r="L72" i="3"/>
  <c r="L71" i="3"/>
  <c r="K71" i="3"/>
  <c r="J71" i="3"/>
  <c r="J73" i="2"/>
  <c r="K73" i="2"/>
  <c r="L73" i="2"/>
  <c r="G69" i="2"/>
  <c r="J65" i="2"/>
  <c r="K65" i="2"/>
  <c r="I68" i="2"/>
  <c r="L65" i="2"/>
  <c r="J62" i="2"/>
  <c r="K62" i="2"/>
  <c r="L62" i="2"/>
  <c r="J59" i="2"/>
  <c r="K59" i="2"/>
  <c r="L59" i="2"/>
  <c r="H43" i="2"/>
  <c r="F194" i="3"/>
  <c r="F191" i="3"/>
  <c r="F188" i="3"/>
  <c r="F186" i="3"/>
  <c r="F189" i="3"/>
  <c r="F192" i="3"/>
  <c r="F195" i="3"/>
  <c r="L68" i="3"/>
  <c r="K68" i="3"/>
  <c r="J68" i="3"/>
  <c r="K61" i="3"/>
  <c r="J61" i="3"/>
  <c r="K55" i="3"/>
  <c r="J55" i="3"/>
  <c r="K49" i="3"/>
  <c r="J49" i="3"/>
  <c r="K43" i="3"/>
  <c r="J43" i="3"/>
  <c r="F69" i="2"/>
  <c r="H68" i="2"/>
  <c r="K50" i="2"/>
  <c r="L50" i="2"/>
  <c r="J50" i="2"/>
  <c r="G43" i="2"/>
  <c r="K39" i="2"/>
  <c r="J39" i="2"/>
  <c r="L39" i="2"/>
  <c r="I42" i="2"/>
  <c r="K36" i="2"/>
  <c r="J36" i="2"/>
  <c r="L36" i="2"/>
  <c r="K33" i="2"/>
  <c r="J33" i="2"/>
  <c r="L33" i="2"/>
  <c r="K22" i="2"/>
  <c r="J22" i="2"/>
  <c r="L22" i="2"/>
  <c r="K16" i="2"/>
  <c r="J16" i="2"/>
  <c r="K13" i="2"/>
  <c r="J13" i="2"/>
  <c r="L13" i="2"/>
  <c r="K10" i="2"/>
  <c r="J10" i="2"/>
  <c r="L10" i="2"/>
  <c r="K7" i="2"/>
  <c r="L7" i="2"/>
  <c r="J7" i="2"/>
  <c r="E186" i="3"/>
  <c r="E189" i="3"/>
  <c r="E192" i="3"/>
  <c r="E195" i="3"/>
  <c r="E188" i="3"/>
  <c r="E191" i="3"/>
  <c r="E194" i="3"/>
  <c r="K141" i="3"/>
  <c r="L141" i="3"/>
  <c r="J141" i="3"/>
  <c r="K138" i="3"/>
  <c r="L138" i="3"/>
  <c r="J138" i="3"/>
  <c r="K135" i="3"/>
  <c r="L135" i="3"/>
  <c r="J135" i="3"/>
  <c r="F115" i="3"/>
  <c r="F118" i="3"/>
  <c r="F121" i="3"/>
  <c r="K70" i="3"/>
  <c r="L70" i="3"/>
  <c r="J70" i="3"/>
  <c r="L67" i="3"/>
  <c r="K67" i="3"/>
  <c r="J67" i="3"/>
  <c r="L64" i="3"/>
  <c r="K64" i="3"/>
  <c r="J64" i="3"/>
  <c r="K60" i="3"/>
  <c r="J60" i="3"/>
  <c r="K54" i="3"/>
  <c r="J54" i="3"/>
  <c r="K48" i="3"/>
  <c r="J48" i="3"/>
  <c r="L75" i="2"/>
  <c r="K75" i="2"/>
  <c r="J75" i="2"/>
  <c r="K67" i="2"/>
  <c r="J67" i="2"/>
  <c r="G68" i="2"/>
  <c r="L64" i="2"/>
  <c r="K64" i="2"/>
  <c r="J64" i="2"/>
  <c r="L61" i="2"/>
  <c r="K61" i="2"/>
  <c r="J61" i="2"/>
  <c r="K21" i="2"/>
  <c r="J21" i="2"/>
  <c r="K59" i="3"/>
  <c r="J59" i="3"/>
  <c r="K53" i="3"/>
  <c r="J53" i="3"/>
  <c r="K47" i="3"/>
  <c r="J47" i="3"/>
  <c r="K41" i="3"/>
  <c r="J41" i="3"/>
  <c r="E43" i="2"/>
  <c r="G42" i="2"/>
  <c r="J24" i="2"/>
  <c r="L24" i="2"/>
  <c r="K24" i="2"/>
  <c r="J20" i="2"/>
  <c r="K20" i="2"/>
  <c r="I18" i="2"/>
  <c r="L15" i="2"/>
  <c r="K15" i="2"/>
  <c r="J15" i="2"/>
  <c r="L12" i="2"/>
  <c r="J12" i="2"/>
  <c r="K12" i="2"/>
  <c r="L9" i="2"/>
  <c r="K9" i="2"/>
  <c r="J9" i="2"/>
  <c r="H16" i="45"/>
  <c r="J16" i="45"/>
  <c r="I16" i="45"/>
  <c r="O146" i="44"/>
  <c r="M146" i="44"/>
  <c r="N146" i="44"/>
  <c r="L146" i="44"/>
  <c r="T16" i="45"/>
  <c r="S16" i="45"/>
  <c r="R16" i="45"/>
  <c r="Q16" i="45"/>
  <c r="P16" i="45"/>
  <c r="N16" i="45"/>
  <c r="M16" i="45"/>
  <c r="L16" i="45"/>
  <c r="N16" i="44"/>
  <c r="M16" i="44"/>
  <c r="L16" i="44"/>
  <c r="Q16" i="44"/>
  <c r="P16" i="44"/>
  <c r="T16" i="44"/>
  <c r="R16" i="44"/>
  <c r="S16" i="44"/>
  <c r="I146" i="44"/>
  <c r="G146" i="44"/>
  <c r="H146" i="44"/>
  <c r="K146" i="44" s="1"/>
  <c r="J16" i="44"/>
  <c r="I16" i="44"/>
  <c r="H16" i="44"/>
  <c r="M11" i="39"/>
  <c r="L11" i="39"/>
  <c r="K11" i="39"/>
  <c r="O146" i="43"/>
  <c r="N146" i="43"/>
  <c r="M146" i="43"/>
  <c r="L146" i="43"/>
  <c r="G11" i="39"/>
  <c r="I11" i="39"/>
  <c r="H11" i="39"/>
  <c r="P11" i="39"/>
  <c r="S11" i="39"/>
  <c r="R11" i="39"/>
  <c r="Q11" i="39"/>
  <c r="T11" i="39"/>
  <c r="O11" i="39"/>
  <c r="H129" i="39"/>
  <c r="G129" i="39"/>
  <c r="I129" i="39"/>
  <c r="J48" i="27"/>
  <c r="I48" i="27"/>
  <c r="K48" i="27"/>
  <c r="L34" i="28"/>
  <c r="K34" i="28"/>
  <c r="I34" i="28"/>
  <c r="M34" i="28"/>
  <c r="J34" i="28"/>
  <c r="J20" i="27"/>
  <c r="I20" i="27"/>
  <c r="K20" i="27"/>
  <c r="K104" i="27"/>
  <c r="J104" i="27"/>
  <c r="I104" i="27"/>
  <c r="K20" i="26"/>
  <c r="J20" i="26"/>
  <c r="I20" i="26"/>
  <c r="J21" i="22"/>
  <c r="K21" i="22"/>
  <c r="L21" i="22"/>
  <c r="I78" i="21"/>
  <c r="H78" i="21"/>
  <c r="I50" i="21"/>
  <c r="H50" i="21"/>
  <c r="I36" i="21"/>
  <c r="H36" i="21"/>
  <c r="H147" i="19"/>
  <c r="X21" i="19"/>
  <c r="I162" i="21"/>
  <c r="H162" i="21"/>
  <c r="K91" i="22"/>
  <c r="J91" i="22"/>
  <c r="L91" i="22"/>
  <c r="J105" i="15"/>
  <c r="I105" i="15"/>
  <c r="M105" i="15"/>
  <c r="L105" i="15"/>
  <c r="K105" i="15"/>
  <c r="H135" i="19"/>
  <c r="Y134" i="18"/>
  <c r="X134" i="18"/>
  <c r="Y92" i="18"/>
  <c r="X92" i="18"/>
  <c r="R78" i="18"/>
  <c r="Q78" i="18"/>
  <c r="X62" i="18"/>
  <c r="Y62" i="18"/>
  <c r="Q48" i="18"/>
  <c r="R48" i="18"/>
  <c r="Y22" i="18"/>
  <c r="X22" i="18"/>
  <c r="R8" i="18"/>
  <c r="Q8" i="18"/>
  <c r="J135" i="14"/>
  <c r="I135" i="14"/>
  <c r="J93" i="14"/>
  <c r="I93" i="14"/>
  <c r="J51" i="14"/>
  <c r="I51" i="14"/>
  <c r="J23" i="14"/>
  <c r="I23" i="14"/>
  <c r="X76" i="18"/>
  <c r="Y76" i="18"/>
  <c r="I79" i="17"/>
  <c r="K79" i="17"/>
  <c r="J79" i="17"/>
  <c r="K77" i="17"/>
  <c r="J77" i="17"/>
  <c r="I77" i="17"/>
  <c r="I51" i="17"/>
  <c r="K51" i="17"/>
  <c r="J51" i="17"/>
  <c r="K49" i="17"/>
  <c r="J49" i="17"/>
  <c r="I49" i="17"/>
  <c r="I23" i="17"/>
  <c r="K23" i="17"/>
  <c r="J23" i="17"/>
  <c r="W21" i="17"/>
  <c r="V21" i="17"/>
  <c r="U21" i="17"/>
  <c r="W9" i="17"/>
  <c r="V9" i="17"/>
  <c r="U9" i="17"/>
  <c r="M161" i="15"/>
  <c r="L161" i="15"/>
  <c r="K161" i="15"/>
  <c r="J161" i="15"/>
  <c r="I161" i="15"/>
  <c r="J50" i="18"/>
  <c r="I50" i="18"/>
  <c r="W20" i="13"/>
  <c r="U20" i="13"/>
  <c r="V20" i="13"/>
  <c r="X37" i="19"/>
  <c r="R92" i="18"/>
  <c r="Q92" i="18"/>
  <c r="J20" i="18"/>
  <c r="I20" i="18"/>
  <c r="Y8" i="18"/>
  <c r="X8" i="18"/>
  <c r="Y106" i="18"/>
  <c r="X106" i="18"/>
  <c r="Q62" i="18"/>
  <c r="R62" i="18"/>
  <c r="M77" i="15"/>
  <c r="L77" i="15"/>
  <c r="K77" i="15"/>
  <c r="J77" i="15"/>
  <c r="I77" i="15"/>
  <c r="I149" i="14"/>
  <c r="J149" i="14"/>
  <c r="I107" i="14"/>
  <c r="J107" i="14"/>
  <c r="I65" i="14"/>
  <c r="J65" i="14"/>
  <c r="J163" i="14"/>
  <c r="I163" i="14"/>
  <c r="J37" i="14"/>
  <c r="I37" i="14"/>
  <c r="R120" i="18"/>
  <c r="Q120" i="18"/>
  <c r="I54" i="12"/>
  <c r="L54" i="12"/>
  <c r="K54" i="12"/>
  <c r="J54" i="12"/>
  <c r="J121" i="14"/>
  <c r="I121" i="14"/>
  <c r="J79" i="14"/>
  <c r="I79" i="14"/>
  <c r="K160" i="13"/>
  <c r="J160" i="13"/>
  <c r="I160" i="13"/>
  <c r="K104" i="13"/>
  <c r="J104" i="13"/>
  <c r="I104" i="13"/>
  <c r="K48" i="13"/>
  <c r="J48" i="13"/>
  <c r="I48" i="13"/>
  <c r="J205" i="3"/>
  <c r="K205" i="3"/>
  <c r="K194" i="3"/>
  <c r="J194" i="3"/>
  <c r="J202" i="3"/>
  <c r="K202" i="3"/>
  <c r="K191" i="3"/>
  <c r="J199" i="3"/>
  <c r="K199" i="3"/>
  <c r="J188" i="3"/>
  <c r="I91" i="15"/>
  <c r="M91" i="15"/>
  <c r="L91" i="15"/>
  <c r="K91" i="15"/>
  <c r="J91" i="15"/>
  <c r="J44" i="2"/>
  <c r="K44" i="2"/>
  <c r="L72" i="2"/>
  <c r="K72" i="2"/>
  <c r="J72" i="2"/>
  <c r="J69" i="2"/>
  <c r="K69" i="2"/>
  <c r="L69" i="2"/>
  <c r="K10" i="16" l="1"/>
  <c r="K12" i="16"/>
  <c r="K40" i="16"/>
  <c r="K44" i="16"/>
  <c r="K48" i="16"/>
  <c r="K83" i="16"/>
  <c r="K87" i="16"/>
  <c r="K122" i="16"/>
  <c r="K126" i="16"/>
  <c r="K130" i="16"/>
  <c r="K137" i="16"/>
  <c r="J32" i="18"/>
  <c r="J137" i="18"/>
  <c r="J51" i="18"/>
  <c r="J12" i="18"/>
  <c r="J70" i="18"/>
  <c r="J39" i="18"/>
  <c r="J52" i="18"/>
  <c r="J13" i="18"/>
  <c r="J19" i="18"/>
  <c r="J97" i="18"/>
  <c r="J156" i="18"/>
  <c r="J31" i="18"/>
  <c r="J71" i="18"/>
  <c r="J58" i="18"/>
  <c r="J89" i="18"/>
  <c r="J100" i="18"/>
  <c r="J81" i="18"/>
  <c r="J16" i="18"/>
  <c r="J130" i="18"/>
  <c r="J95" i="18"/>
  <c r="J30" i="18"/>
  <c r="J11" i="18"/>
  <c r="J83" i="18"/>
  <c r="W10" i="16"/>
  <c r="K11" i="17"/>
  <c r="K13" i="17"/>
  <c r="K42" i="17"/>
  <c r="K46" i="17"/>
  <c r="K53" i="17"/>
  <c r="K85" i="17"/>
  <c r="K89" i="17"/>
  <c r="J138" i="18"/>
  <c r="J13" i="19"/>
  <c r="J15" i="19"/>
  <c r="J17" i="19"/>
  <c r="J19" i="19"/>
  <c r="J38" i="19"/>
  <c r="J40" i="19"/>
  <c r="J56" i="19"/>
  <c r="J58" i="19"/>
  <c r="J60" i="19"/>
  <c r="J62" i="19"/>
  <c r="J81" i="19"/>
  <c r="J97" i="19"/>
  <c r="J99" i="19"/>
  <c r="J101" i="19"/>
  <c r="J150" i="19"/>
  <c r="R18" i="19"/>
  <c r="R30" i="19"/>
  <c r="R32" i="19"/>
  <c r="R41" i="19"/>
  <c r="R53" i="19"/>
  <c r="R55" i="19"/>
  <c r="R57" i="19"/>
  <c r="R71" i="19"/>
  <c r="R75" i="19"/>
  <c r="J125" i="19"/>
  <c r="J131" i="19"/>
  <c r="J141" i="19"/>
  <c r="J151" i="19"/>
  <c r="J157" i="19"/>
  <c r="L109" i="33"/>
  <c r="K144" i="43"/>
  <c r="K138" i="43"/>
  <c r="K142" i="43"/>
  <c r="J11" i="19"/>
  <c r="J31" i="19"/>
  <c r="J54" i="19"/>
  <c r="J74" i="19"/>
  <c r="J95" i="19"/>
  <c r="J111" i="19"/>
  <c r="J127" i="19"/>
  <c r="J147" i="19"/>
  <c r="K14" i="16"/>
  <c r="K16" i="16"/>
  <c r="K18" i="16"/>
  <c r="K20" i="16"/>
  <c r="K55" i="16"/>
  <c r="K59" i="16"/>
  <c r="K94" i="16"/>
  <c r="K98" i="16"/>
  <c r="K102" i="16"/>
  <c r="K109" i="16"/>
  <c r="K141" i="16"/>
  <c r="K145" i="16"/>
  <c r="J112" i="18"/>
  <c r="J61" i="18"/>
  <c r="J29" i="18"/>
  <c r="J75" i="18"/>
  <c r="J43" i="18"/>
  <c r="J26" i="18"/>
  <c r="J65" i="18"/>
  <c r="J117" i="18"/>
  <c r="W12" i="16"/>
  <c r="K15" i="17"/>
  <c r="K17" i="17"/>
  <c r="K19" i="17"/>
  <c r="K25" i="17"/>
  <c r="K57" i="17"/>
  <c r="K61" i="17"/>
  <c r="J57" i="18"/>
  <c r="J24" i="19"/>
  <c r="J26" i="19"/>
  <c r="J42" i="19"/>
  <c r="J44" i="19"/>
  <c r="J46" i="19"/>
  <c r="J48" i="19"/>
  <c r="J67" i="19"/>
  <c r="J83" i="19"/>
  <c r="J85" i="19"/>
  <c r="J87" i="19"/>
  <c r="J89" i="19"/>
  <c r="J108" i="19"/>
  <c r="J156" i="19"/>
  <c r="R14" i="19"/>
  <c r="R16" i="19"/>
  <c r="R20" i="19"/>
  <c r="R25" i="19"/>
  <c r="R39" i="19"/>
  <c r="R47" i="19"/>
  <c r="R59" i="19"/>
  <c r="R61" i="19"/>
  <c r="R66" i="19"/>
  <c r="J109" i="19"/>
  <c r="J115" i="19"/>
  <c r="L52" i="25"/>
  <c r="K145" i="43"/>
  <c r="K137" i="43"/>
  <c r="K141" i="43"/>
  <c r="J27" i="19"/>
  <c r="J33" i="19"/>
  <c r="J70" i="19"/>
  <c r="J76" i="19"/>
  <c r="J137" i="19"/>
  <c r="J135" i="19"/>
  <c r="K27" i="16"/>
  <c r="K31" i="16"/>
  <c r="K66" i="16"/>
  <c r="K70" i="16"/>
  <c r="K74" i="16"/>
  <c r="K81" i="16"/>
  <c r="K113" i="16"/>
  <c r="K117" i="16"/>
  <c r="K152" i="16"/>
  <c r="K156" i="16"/>
  <c r="K160" i="16"/>
  <c r="J94" i="18"/>
  <c r="J74" i="18"/>
  <c r="J10" i="18"/>
  <c r="J111" i="18"/>
  <c r="J88" i="18"/>
  <c r="J24" i="18"/>
  <c r="J25" i="18"/>
  <c r="J102" i="18"/>
  <c r="W14" i="16"/>
  <c r="W16" i="16"/>
  <c r="W18" i="16"/>
  <c r="K10" i="17"/>
  <c r="K29" i="17"/>
  <c r="K33" i="17"/>
  <c r="K68" i="17"/>
  <c r="K72" i="17"/>
  <c r="K76" i="17"/>
  <c r="J10" i="19"/>
  <c r="J12" i="19"/>
  <c r="J28" i="19"/>
  <c r="J30" i="19"/>
  <c r="J32" i="19"/>
  <c r="J34" i="19"/>
  <c r="J53" i="19"/>
  <c r="J69" i="19"/>
  <c r="J71" i="19"/>
  <c r="J73" i="19"/>
  <c r="J75" i="19"/>
  <c r="J94" i="19"/>
  <c r="J96" i="19"/>
  <c r="J114" i="19"/>
  <c r="J124" i="19"/>
  <c r="J130" i="19"/>
  <c r="J140" i="19"/>
  <c r="J146" i="19"/>
  <c r="R27" i="19"/>
  <c r="R31" i="19"/>
  <c r="R38" i="19"/>
  <c r="R43" i="19"/>
  <c r="R45" i="19"/>
  <c r="R52" i="19"/>
  <c r="R54" i="19"/>
  <c r="R68" i="19"/>
  <c r="R70" i="19"/>
  <c r="L74" i="25"/>
  <c r="K139" i="43"/>
  <c r="K143" i="45"/>
  <c r="J136" i="19"/>
  <c r="J158" i="19"/>
  <c r="J129" i="19"/>
  <c r="J152" i="19"/>
  <c r="J160" i="19"/>
  <c r="J116" i="19"/>
  <c r="J113" i="19"/>
  <c r="J155" i="19"/>
  <c r="J110" i="19"/>
  <c r="J139" i="19"/>
  <c r="J103" i="19"/>
  <c r="J123" i="19"/>
  <c r="J142" i="19"/>
  <c r="J145" i="19"/>
  <c r="J132" i="19"/>
  <c r="J126" i="19"/>
  <c r="J29" i="19"/>
  <c r="J52" i="19"/>
  <c r="J72" i="19"/>
  <c r="J117" i="19"/>
  <c r="J143" i="19"/>
  <c r="K11" i="16"/>
  <c r="K38" i="16"/>
  <c r="K42" i="16"/>
  <c r="K46" i="16"/>
  <c r="K53" i="16"/>
  <c r="K85" i="16"/>
  <c r="K89" i="16"/>
  <c r="K124" i="16"/>
  <c r="K128" i="16"/>
  <c r="J151" i="18"/>
  <c r="J55" i="18"/>
  <c r="J69" i="18"/>
  <c r="J84" i="18"/>
  <c r="K45" i="17"/>
  <c r="K52" i="17"/>
  <c r="K84" i="17"/>
  <c r="K88" i="17"/>
  <c r="K82" i="17"/>
  <c r="K58" i="17"/>
  <c r="K30" i="17"/>
  <c r="K80" i="17"/>
  <c r="K24" i="17"/>
  <c r="K56" i="17"/>
  <c r="K60" i="17"/>
  <c r="K67" i="17"/>
  <c r="K43" i="17"/>
  <c r="K90" i="17"/>
  <c r="K62" i="17"/>
  <c r="K26" i="17"/>
  <c r="K34" i="17"/>
  <c r="K28" i="17"/>
  <c r="K32" i="17"/>
  <c r="K39" i="17"/>
  <c r="K71" i="17"/>
  <c r="K75" i="17"/>
  <c r="K47" i="17"/>
  <c r="K86" i="17"/>
  <c r="K54" i="17"/>
  <c r="K69" i="17"/>
  <c r="K41" i="17"/>
  <c r="K73" i="17"/>
  <c r="K12" i="17"/>
  <c r="K40" i="17"/>
  <c r="K44" i="17"/>
  <c r="K48" i="17"/>
  <c r="K55" i="17"/>
  <c r="K87" i="17"/>
  <c r="J18" i="18"/>
  <c r="J96" i="18"/>
  <c r="J14" i="19"/>
  <c r="J16" i="19"/>
  <c r="J18" i="19"/>
  <c r="J20" i="19"/>
  <c r="J39" i="19"/>
  <c r="J55" i="19"/>
  <c r="J57" i="19"/>
  <c r="J59" i="19"/>
  <c r="J61" i="19"/>
  <c r="J80" i="19"/>
  <c r="J82" i="19"/>
  <c r="J98" i="19"/>
  <c r="J100" i="19"/>
  <c r="J104" i="19"/>
  <c r="R11" i="19"/>
  <c r="R13" i="19"/>
  <c r="R15" i="19"/>
  <c r="R29" i="19"/>
  <c r="R33" i="19"/>
  <c r="R60" i="19"/>
  <c r="R72" i="19"/>
  <c r="J128" i="19"/>
  <c r="J138" i="19"/>
  <c r="J144" i="19"/>
  <c r="J154" i="19"/>
  <c r="J18" i="2"/>
  <c r="K18" i="2"/>
  <c r="K70" i="2"/>
  <c r="J70" i="2"/>
  <c r="K42" i="2"/>
  <c r="J42" i="2"/>
  <c r="J45" i="2"/>
  <c r="K45" i="2"/>
  <c r="K71" i="2"/>
  <c r="J71" i="2"/>
  <c r="K68" i="2"/>
  <c r="J68" i="2"/>
  <c r="F87" i="10"/>
  <c r="F84" i="10"/>
  <c r="F83" i="10"/>
  <c r="F82" i="10"/>
  <c r="F81" i="10"/>
  <c r="F80" i="10"/>
  <c r="F79" i="10"/>
  <c r="F78" i="10"/>
  <c r="F77" i="10"/>
  <c r="F76" i="10"/>
  <c r="F75" i="10"/>
  <c r="F74" i="10"/>
  <c r="F85" i="10"/>
  <c r="C73" i="10"/>
  <c r="D74" i="10" s="1"/>
  <c r="F86" i="10"/>
  <c r="J17" i="2"/>
  <c r="K17" i="2"/>
  <c r="K46" i="2"/>
  <c r="J46" i="2"/>
  <c r="K43" i="2"/>
  <c r="J43" i="2"/>
  <c r="K132" i="3"/>
  <c r="J132" i="3"/>
  <c r="J121" i="3"/>
  <c r="K121" i="3"/>
  <c r="J118" i="3"/>
  <c r="K118" i="3"/>
  <c r="K129" i="3"/>
  <c r="J129" i="3"/>
  <c r="K126" i="3"/>
  <c r="J126" i="3"/>
  <c r="J115" i="3"/>
  <c r="K115" i="3"/>
  <c r="J133" i="3"/>
  <c r="K133" i="3"/>
  <c r="J122" i="3"/>
  <c r="K122" i="3"/>
  <c r="J130" i="3"/>
  <c r="K130" i="3"/>
  <c r="K119" i="3"/>
  <c r="J119" i="3"/>
  <c r="J127" i="3"/>
  <c r="K127" i="3"/>
  <c r="K116" i="3"/>
  <c r="J116" i="3"/>
  <c r="J124" i="3"/>
  <c r="K124" i="3"/>
  <c r="K113" i="3"/>
  <c r="J113" i="3"/>
  <c r="K114" i="3"/>
  <c r="J114" i="3"/>
  <c r="K125" i="3"/>
  <c r="J125" i="3"/>
  <c r="K117" i="3"/>
  <c r="J117" i="3"/>
  <c r="K128" i="3"/>
  <c r="J128" i="3"/>
  <c r="K120" i="3"/>
  <c r="J120" i="3"/>
  <c r="K131" i="3"/>
  <c r="J131" i="3"/>
  <c r="K123" i="3"/>
  <c r="J123" i="3"/>
  <c r="J134" i="3"/>
  <c r="K134" i="3"/>
  <c r="J187" i="3"/>
  <c r="K187" i="3"/>
  <c r="K198" i="3"/>
  <c r="J198" i="3"/>
  <c r="K201" i="3"/>
  <c r="J201" i="3"/>
  <c r="J190" i="3"/>
  <c r="K190" i="3"/>
  <c r="K204" i="3"/>
  <c r="J204" i="3"/>
  <c r="J193" i="3"/>
  <c r="K193" i="3"/>
  <c r="K207" i="3"/>
  <c r="J207" i="3"/>
  <c r="J196" i="3"/>
  <c r="K196" i="3"/>
  <c r="J41" i="10"/>
  <c r="J30" i="10"/>
  <c r="J42" i="10"/>
  <c r="G29" i="10"/>
  <c r="J43" i="10"/>
  <c r="J38" i="10"/>
  <c r="J35" i="10"/>
  <c r="J32" i="10"/>
  <c r="J39" i="10"/>
  <c r="J36" i="10"/>
  <c r="J33" i="10"/>
  <c r="J37" i="10"/>
  <c r="J34" i="10"/>
  <c r="J40" i="10"/>
  <c r="J31" i="10"/>
  <c r="J52" i="10"/>
  <c r="J64" i="10"/>
  <c r="G51" i="10"/>
  <c r="J65" i="10"/>
  <c r="J62" i="10"/>
  <c r="J61" i="10"/>
  <c r="J60" i="10"/>
  <c r="J59" i="10"/>
  <c r="J58" i="10"/>
  <c r="J57" i="10"/>
  <c r="J56" i="10"/>
  <c r="J55" i="10"/>
  <c r="J54" i="10"/>
  <c r="J53" i="10"/>
  <c r="J63" i="10"/>
  <c r="E227" i="8"/>
  <c r="F228" i="8" s="1"/>
  <c r="E161" i="8"/>
  <c r="F162" i="8" s="1"/>
  <c r="E95" i="8"/>
  <c r="F96" i="8" s="1"/>
  <c r="F42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E271" i="8"/>
  <c r="F272" i="8" s="1"/>
  <c r="E205" i="8"/>
  <c r="F206" i="8" s="1"/>
  <c r="E139" i="8"/>
  <c r="F140" i="8" s="1"/>
  <c r="E51" i="8"/>
  <c r="F43" i="8"/>
  <c r="F283" i="8"/>
  <c r="F263" i="8"/>
  <c r="F260" i="8"/>
  <c r="F259" i="8"/>
  <c r="F258" i="8"/>
  <c r="F257" i="8"/>
  <c r="F256" i="8"/>
  <c r="F255" i="8"/>
  <c r="F254" i="8"/>
  <c r="F253" i="8"/>
  <c r="F252" i="8"/>
  <c r="F251" i="8"/>
  <c r="F240" i="8"/>
  <c r="F217" i="8"/>
  <c r="F197" i="8"/>
  <c r="F194" i="8"/>
  <c r="F193" i="8"/>
  <c r="F192" i="8"/>
  <c r="F191" i="8"/>
  <c r="F190" i="8"/>
  <c r="F189" i="8"/>
  <c r="F188" i="8"/>
  <c r="F187" i="8"/>
  <c r="F186" i="8"/>
  <c r="F185" i="8"/>
  <c r="F174" i="8"/>
  <c r="F151" i="8"/>
  <c r="F131" i="8"/>
  <c r="F128" i="8"/>
  <c r="F127" i="8"/>
  <c r="F126" i="8"/>
  <c r="F125" i="8"/>
  <c r="F124" i="8"/>
  <c r="F123" i="8"/>
  <c r="F122" i="8"/>
  <c r="F121" i="8"/>
  <c r="F120" i="8"/>
  <c r="F119" i="8"/>
  <c r="F108" i="8"/>
  <c r="E29" i="8"/>
  <c r="F30" i="8" s="1"/>
  <c r="F21" i="8"/>
  <c r="F18" i="8"/>
  <c r="F17" i="8"/>
  <c r="F16" i="8"/>
  <c r="F15" i="8"/>
  <c r="F14" i="8"/>
  <c r="F13" i="8"/>
  <c r="F12" i="8"/>
  <c r="F11" i="8"/>
  <c r="F10" i="8"/>
  <c r="F9" i="8"/>
  <c r="F237" i="8"/>
  <c r="F234" i="8"/>
  <c r="F231" i="8"/>
  <c r="F171" i="8"/>
  <c r="F168" i="8"/>
  <c r="F165" i="8"/>
  <c r="F105" i="8"/>
  <c r="F102" i="8"/>
  <c r="F99" i="8"/>
  <c r="F19" i="8"/>
  <c r="F40" i="8"/>
  <c r="F39" i="8"/>
  <c r="F38" i="8"/>
  <c r="F37" i="8"/>
  <c r="F36" i="8"/>
  <c r="F35" i="8"/>
  <c r="F34" i="8"/>
  <c r="F33" i="8"/>
  <c r="F32" i="8"/>
  <c r="F31" i="8"/>
  <c r="F261" i="8"/>
  <c r="F238" i="8"/>
  <c r="F235" i="8"/>
  <c r="F232" i="8"/>
  <c r="F229" i="8"/>
  <c r="F195" i="8"/>
  <c r="F172" i="8"/>
  <c r="F169" i="8"/>
  <c r="F166" i="8"/>
  <c r="F163" i="8"/>
  <c r="F129" i="8"/>
  <c r="F106" i="8"/>
  <c r="F103" i="8"/>
  <c r="F100" i="8"/>
  <c r="F97" i="8"/>
  <c r="E249" i="8"/>
  <c r="F250" i="8" s="1"/>
  <c r="E183" i="8"/>
  <c r="F184" i="8" s="1"/>
  <c r="E117" i="8"/>
  <c r="F118" i="8" s="1"/>
  <c r="F41" i="8"/>
  <c r="F8" i="8"/>
  <c r="F236" i="8"/>
  <c r="F170" i="8"/>
  <c r="F104" i="8"/>
  <c r="F230" i="8"/>
  <c r="F233" i="8"/>
  <c r="F167" i="8"/>
  <c r="F101" i="8"/>
  <c r="F164" i="8"/>
  <c r="F284" i="8"/>
  <c r="F241" i="8"/>
  <c r="F218" i="8"/>
  <c r="F175" i="8"/>
  <c r="F152" i="8"/>
  <c r="F109" i="8"/>
  <c r="C7" i="8"/>
  <c r="F98" i="8"/>
  <c r="H63" i="8"/>
  <c r="H52" i="8"/>
  <c r="H64" i="8"/>
  <c r="H87" i="8"/>
  <c r="H62" i="8"/>
  <c r="H59" i="8"/>
  <c r="H56" i="8"/>
  <c r="H53" i="8"/>
  <c r="H65" i="8"/>
  <c r="H60" i="8"/>
  <c r="H57" i="8"/>
  <c r="H54" i="8"/>
  <c r="H61" i="8"/>
  <c r="H58" i="8"/>
  <c r="H55" i="8"/>
  <c r="H85" i="8"/>
  <c r="H74" i="8"/>
  <c r="H86" i="8"/>
  <c r="H82" i="8"/>
  <c r="H79" i="8"/>
  <c r="H76" i="8"/>
  <c r="H83" i="8"/>
  <c r="H80" i="8"/>
  <c r="H77" i="8"/>
  <c r="H84" i="8"/>
  <c r="H81" i="8"/>
  <c r="H78" i="8"/>
  <c r="H75" i="8"/>
  <c r="S23" i="14"/>
  <c r="T23" i="14"/>
  <c r="K186" i="3"/>
  <c r="J186" i="3"/>
  <c r="K197" i="3"/>
  <c r="J197" i="3"/>
  <c r="K189" i="3"/>
  <c r="J189" i="3"/>
  <c r="K200" i="3"/>
  <c r="J200" i="3"/>
  <c r="K192" i="3"/>
  <c r="J192" i="3"/>
  <c r="K203" i="3"/>
  <c r="J203" i="3"/>
  <c r="K195" i="3"/>
  <c r="J195" i="3"/>
  <c r="K206" i="3"/>
  <c r="J206" i="3"/>
  <c r="I161" i="16"/>
  <c r="K161" i="16"/>
  <c r="J161" i="16"/>
  <c r="K135" i="16"/>
  <c r="J135" i="16"/>
  <c r="I135" i="16"/>
  <c r="I133" i="16"/>
  <c r="K133" i="16"/>
  <c r="J133" i="16"/>
  <c r="K107" i="16"/>
  <c r="J107" i="16"/>
  <c r="I107" i="16"/>
  <c r="I105" i="16"/>
  <c r="K105" i="16"/>
  <c r="J105" i="16"/>
  <c r="K79" i="16"/>
  <c r="J79" i="16"/>
  <c r="I79" i="16"/>
  <c r="I77" i="16"/>
  <c r="K77" i="16"/>
  <c r="J77" i="16"/>
  <c r="K51" i="16"/>
  <c r="J51" i="16"/>
  <c r="I51" i="16"/>
  <c r="I49" i="16"/>
  <c r="K49" i="16"/>
  <c r="J49" i="16"/>
  <c r="K23" i="16"/>
  <c r="J23" i="16"/>
  <c r="I23" i="16"/>
  <c r="K9" i="16"/>
  <c r="J9" i="16"/>
  <c r="I9" i="16"/>
  <c r="K21" i="16"/>
  <c r="J21" i="16"/>
  <c r="I21" i="16"/>
  <c r="K35" i="16"/>
  <c r="J35" i="16"/>
  <c r="I35" i="16"/>
  <c r="I37" i="16"/>
  <c r="K37" i="16"/>
  <c r="J37" i="16"/>
  <c r="K63" i="16"/>
  <c r="J63" i="16"/>
  <c r="I63" i="16"/>
  <c r="I65" i="16"/>
  <c r="K65" i="16"/>
  <c r="J65" i="16"/>
  <c r="K91" i="16"/>
  <c r="J91" i="16"/>
  <c r="I91" i="16"/>
  <c r="I93" i="16"/>
  <c r="K93" i="16"/>
  <c r="J93" i="16"/>
  <c r="K119" i="16"/>
  <c r="J119" i="16"/>
  <c r="I119" i="16"/>
  <c r="I121" i="16"/>
  <c r="K121" i="16"/>
  <c r="J121" i="16"/>
  <c r="K147" i="16"/>
  <c r="J147" i="16"/>
  <c r="I147" i="16"/>
  <c r="I149" i="16"/>
  <c r="K149" i="16"/>
  <c r="J149" i="16"/>
  <c r="L55" i="12"/>
  <c r="K55" i="12"/>
  <c r="J55" i="12"/>
  <c r="I55" i="12"/>
  <c r="K53" i="12"/>
  <c r="H57" i="12"/>
  <c r="J53" i="12"/>
  <c r="I53" i="12"/>
  <c r="L53" i="12"/>
  <c r="K56" i="12"/>
  <c r="J56" i="12"/>
  <c r="I56" i="12"/>
  <c r="L56" i="12"/>
  <c r="K76" i="13"/>
  <c r="I76" i="13"/>
  <c r="J76" i="13"/>
  <c r="K132" i="13"/>
  <c r="I132" i="13"/>
  <c r="J132" i="13"/>
  <c r="J146" i="13"/>
  <c r="I146" i="13"/>
  <c r="K146" i="13"/>
  <c r="J118" i="13"/>
  <c r="I118" i="13"/>
  <c r="K118" i="13"/>
  <c r="J90" i="13"/>
  <c r="I90" i="13"/>
  <c r="K90" i="13"/>
  <c r="J62" i="13"/>
  <c r="I62" i="13"/>
  <c r="K62" i="13"/>
  <c r="J34" i="13"/>
  <c r="I34" i="13"/>
  <c r="K34" i="13"/>
  <c r="J20" i="13"/>
  <c r="I20" i="13"/>
  <c r="K20" i="13"/>
  <c r="Y21" i="15"/>
  <c r="X21" i="15"/>
  <c r="W21" i="15"/>
  <c r="L21" i="15"/>
  <c r="K21" i="15"/>
  <c r="J21" i="15"/>
  <c r="M21" i="15"/>
  <c r="I21" i="15"/>
  <c r="M63" i="15"/>
  <c r="L63" i="15"/>
  <c r="K63" i="15"/>
  <c r="J63" i="15"/>
  <c r="I63" i="15"/>
  <c r="M147" i="15"/>
  <c r="L147" i="15"/>
  <c r="K147" i="15"/>
  <c r="J147" i="15"/>
  <c r="I147" i="15"/>
  <c r="J160" i="18"/>
  <c r="I160" i="18"/>
  <c r="J120" i="18"/>
  <c r="I120" i="18"/>
  <c r="I134" i="18"/>
  <c r="J134" i="18"/>
  <c r="J148" i="18"/>
  <c r="I148" i="18"/>
  <c r="J118" i="18"/>
  <c r="I118" i="18"/>
  <c r="J78" i="18"/>
  <c r="I78" i="18"/>
  <c r="J48" i="18"/>
  <c r="I48" i="18"/>
  <c r="I132" i="18"/>
  <c r="J132" i="18"/>
  <c r="J92" i="18"/>
  <c r="I92" i="18"/>
  <c r="J62" i="18"/>
  <c r="I62" i="18"/>
  <c r="I8" i="18"/>
  <c r="J8" i="18"/>
  <c r="I106" i="18"/>
  <c r="J106" i="18"/>
  <c r="J76" i="18"/>
  <c r="I76" i="18"/>
  <c r="I22" i="18"/>
  <c r="J22" i="18"/>
  <c r="J90" i="18"/>
  <c r="I90" i="18"/>
  <c r="J36" i="18"/>
  <c r="I36" i="18"/>
  <c r="L49" i="15"/>
  <c r="K49" i="15"/>
  <c r="J49" i="15"/>
  <c r="I49" i="15"/>
  <c r="M49" i="15"/>
  <c r="L133" i="15"/>
  <c r="K133" i="15"/>
  <c r="J133" i="15"/>
  <c r="I133" i="15"/>
  <c r="M133" i="15"/>
  <c r="K149" i="17"/>
  <c r="J149" i="17"/>
  <c r="I149" i="17"/>
  <c r="K147" i="17"/>
  <c r="J147" i="17"/>
  <c r="I147" i="17"/>
  <c r="K121" i="17"/>
  <c r="J121" i="17"/>
  <c r="I121" i="17"/>
  <c r="K119" i="17"/>
  <c r="J119" i="17"/>
  <c r="I119" i="17"/>
  <c r="K93" i="17"/>
  <c r="J93" i="17"/>
  <c r="I93" i="17"/>
  <c r="K161" i="17"/>
  <c r="J161" i="17"/>
  <c r="I161" i="17"/>
  <c r="K135" i="17"/>
  <c r="J135" i="17"/>
  <c r="I135" i="17"/>
  <c r="K133" i="17"/>
  <c r="J133" i="17"/>
  <c r="I133" i="17"/>
  <c r="K107" i="17"/>
  <c r="J107" i="17"/>
  <c r="I107" i="17"/>
  <c r="K105" i="17"/>
  <c r="J105" i="17"/>
  <c r="I105" i="17"/>
  <c r="I34" i="18"/>
  <c r="J34" i="18"/>
  <c r="J64" i="18"/>
  <c r="I64" i="18"/>
  <c r="J35" i="15"/>
  <c r="I35" i="15"/>
  <c r="M35" i="15"/>
  <c r="L35" i="15"/>
  <c r="K35" i="15"/>
  <c r="K119" i="15"/>
  <c r="J119" i="15"/>
  <c r="I119" i="15"/>
  <c r="M119" i="15"/>
  <c r="L119" i="15"/>
  <c r="U9" i="16"/>
  <c r="W9" i="16"/>
  <c r="V9" i="16"/>
  <c r="U21" i="16"/>
  <c r="W21" i="16"/>
  <c r="V21" i="16"/>
  <c r="I9" i="17"/>
  <c r="K9" i="17"/>
  <c r="J9" i="17"/>
  <c r="I21" i="17"/>
  <c r="K21" i="17"/>
  <c r="J21" i="17"/>
  <c r="I35" i="17"/>
  <c r="K35" i="17"/>
  <c r="J35" i="17"/>
  <c r="K37" i="17"/>
  <c r="J37" i="17"/>
  <c r="I37" i="17"/>
  <c r="I63" i="17"/>
  <c r="K63" i="17"/>
  <c r="J63" i="17"/>
  <c r="K65" i="17"/>
  <c r="J65" i="17"/>
  <c r="I65" i="17"/>
  <c r="I91" i="17"/>
  <c r="K91" i="17"/>
  <c r="J91" i="17"/>
  <c r="I104" i="18"/>
  <c r="J104" i="18"/>
  <c r="I146" i="18"/>
  <c r="J146" i="18"/>
  <c r="R134" i="18"/>
  <c r="Q134" i="18"/>
  <c r="R148" i="18"/>
  <c r="Q148" i="18"/>
  <c r="R118" i="18"/>
  <c r="Q118" i="18"/>
  <c r="R132" i="18"/>
  <c r="Q132" i="18"/>
  <c r="R146" i="18"/>
  <c r="Q146" i="18"/>
  <c r="R34" i="18"/>
  <c r="Q34" i="18"/>
  <c r="Y48" i="18"/>
  <c r="X48" i="18"/>
  <c r="R64" i="18"/>
  <c r="Q64" i="18"/>
  <c r="Y78" i="18"/>
  <c r="X78" i="18"/>
  <c r="R160" i="18"/>
  <c r="Q160" i="18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I7" i="19" s="1"/>
  <c r="L133" i="19"/>
  <c r="L121" i="19"/>
  <c r="L105" i="19"/>
  <c r="L93" i="19"/>
  <c r="L91" i="19"/>
  <c r="L79" i="19"/>
  <c r="L161" i="19"/>
  <c r="L149" i="19"/>
  <c r="L119" i="19"/>
  <c r="L107" i="19"/>
  <c r="L147" i="19"/>
  <c r="L49" i="19"/>
  <c r="L37" i="19"/>
  <c r="L135" i="19"/>
  <c r="L77" i="19"/>
  <c r="L65" i="19"/>
  <c r="L35" i="19"/>
  <c r="L23" i="19"/>
  <c r="L63" i="19"/>
  <c r="K7" i="19"/>
  <c r="L51" i="19"/>
  <c r="L21" i="19"/>
  <c r="L9" i="19"/>
  <c r="Y148" i="18"/>
  <c r="X148" i="18"/>
  <c r="Y118" i="18"/>
  <c r="X118" i="18"/>
  <c r="Y132" i="18"/>
  <c r="X132" i="18"/>
  <c r="Y146" i="18"/>
  <c r="X146" i="18"/>
  <c r="Y160" i="18"/>
  <c r="X160" i="18"/>
  <c r="R20" i="18"/>
  <c r="Q20" i="18"/>
  <c r="Y34" i="18"/>
  <c r="X34" i="18"/>
  <c r="Q50" i="18"/>
  <c r="R50" i="18"/>
  <c r="X64" i="18"/>
  <c r="Y64" i="18"/>
  <c r="R104" i="18"/>
  <c r="Q104" i="18"/>
  <c r="X51" i="19"/>
  <c r="X63" i="19"/>
  <c r="Y20" i="18"/>
  <c r="X20" i="18"/>
  <c r="R36" i="18"/>
  <c r="Q36" i="18"/>
  <c r="Y50" i="18"/>
  <c r="X50" i="18"/>
  <c r="R90" i="18"/>
  <c r="Q90" i="18"/>
  <c r="Y104" i="18"/>
  <c r="X104" i="18"/>
  <c r="Y120" i="18"/>
  <c r="X120" i="18"/>
  <c r="R22" i="18"/>
  <c r="Q22" i="18"/>
  <c r="Y36" i="18"/>
  <c r="X36" i="18"/>
  <c r="R76" i="18"/>
  <c r="Q76" i="18"/>
  <c r="Y90" i="18"/>
  <c r="X90" i="18"/>
  <c r="R106" i="18"/>
  <c r="Q106" i="18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Z7" i="19"/>
  <c r="T7" i="19"/>
  <c r="X23" i="19"/>
  <c r="X35" i="19"/>
  <c r="X65" i="19"/>
  <c r="X77" i="19"/>
  <c r="J9" i="19"/>
  <c r="H9" i="19"/>
  <c r="J21" i="19"/>
  <c r="H21" i="19"/>
  <c r="J23" i="19"/>
  <c r="H23" i="19"/>
  <c r="J35" i="19"/>
  <c r="H35" i="19"/>
  <c r="J37" i="19"/>
  <c r="H37" i="19"/>
  <c r="J49" i="19"/>
  <c r="H49" i="19"/>
  <c r="J51" i="19"/>
  <c r="H51" i="19"/>
  <c r="J63" i="19"/>
  <c r="H63" i="19"/>
  <c r="J65" i="19"/>
  <c r="H65" i="19"/>
  <c r="J77" i="19"/>
  <c r="H77" i="19"/>
  <c r="J79" i="19"/>
  <c r="H79" i="19"/>
  <c r="J91" i="19"/>
  <c r="H91" i="19"/>
  <c r="J93" i="19"/>
  <c r="H93" i="19"/>
  <c r="J105" i="19"/>
  <c r="H105" i="19"/>
  <c r="J107" i="19"/>
  <c r="H107" i="19"/>
  <c r="J119" i="19"/>
  <c r="H119" i="19"/>
  <c r="J149" i="19"/>
  <c r="H149" i="19"/>
  <c r="J161" i="19"/>
  <c r="H161" i="19"/>
  <c r="P161" i="19"/>
  <c r="R161" i="19"/>
  <c r="P149" i="19"/>
  <c r="R149" i="19"/>
  <c r="P147" i="19"/>
  <c r="R147" i="19"/>
  <c r="P135" i="19"/>
  <c r="R135" i="19"/>
  <c r="P133" i="19"/>
  <c r="R133" i="19"/>
  <c r="P121" i="19"/>
  <c r="R121" i="19"/>
  <c r="P119" i="19"/>
  <c r="R119" i="19"/>
  <c r="P107" i="19"/>
  <c r="R107" i="19"/>
  <c r="P105" i="19"/>
  <c r="R105" i="19"/>
  <c r="P93" i="19"/>
  <c r="R93" i="19"/>
  <c r="P91" i="19"/>
  <c r="R91" i="19"/>
  <c r="P79" i="19"/>
  <c r="R79" i="19"/>
  <c r="P9" i="19"/>
  <c r="R9" i="19"/>
  <c r="P21" i="19"/>
  <c r="R21" i="19"/>
  <c r="P23" i="19"/>
  <c r="R23" i="19"/>
  <c r="P35" i="19"/>
  <c r="R35" i="19"/>
  <c r="P37" i="19"/>
  <c r="R37" i="19"/>
  <c r="P49" i="19"/>
  <c r="R49" i="19"/>
  <c r="P51" i="19"/>
  <c r="R51" i="19"/>
  <c r="P63" i="19"/>
  <c r="R63" i="19"/>
  <c r="P65" i="19"/>
  <c r="R65" i="19"/>
  <c r="P77" i="19"/>
  <c r="R77" i="19"/>
  <c r="J121" i="19"/>
  <c r="H121" i="19"/>
  <c r="J133" i="19"/>
  <c r="H133" i="19"/>
  <c r="I22" i="21"/>
  <c r="H22" i="21"/>
  <c r="I64" i="21"/>
  <c r="H64" i="21"/>
  <c r="H92" i="21"/>
  <c r="I92" i="21"/>
  <c r="I134" i="21"/>
  <c r="H134" i="21"/>
  <c r="H120" i="21"/>
  <c r="I120" i="21"/>
  <c r="R22" i="21"/>
  <c r="Q22" i="21"/>
  <c r="I106" i="21"/>
  <c r="H106" i="21"/>
  <c r="L147" i="22"/>
  <c r="K147" i="22"/>
  <c r="J147" i="22"/>
  <c r="L105" i="22"/>
  <c r="K105" i="22"/>
  <c r="J105" i="22"/>
  <c r="L63" i="22"/>
  <c r="K63" i="22"/>
  <c r="J63" i="22"/>
  <c r="J161" i="22"/>
  <c r="L161" i="22"/>
  <c r="K161" i="22"/>
  <c r="L119" i="22"/>
  <c r="K119" i="22"/>
  <c r="J119" i="22"/>
  <c r="J77" i="22"/>
  <c r="L77" i="22"/>
  <c r="K77" i="22"/>
  <c r="L35" i="22"/>
  <c r="K35" i="22"/>
  <c r="J35" i="22"/>
  <c r="K49" i="22"/>
  <c r="J49" i="22"/>
  <c r="L49" i="22"/>
  <c r="K133" i="22"/>
  <c r="J133" i="22"/>
  <c r="L133" i="22"/>
  <c r="F86" i="24"/>
  <c r="F84" i="24"/>
  <c r="F83" i="24"/>
  <c r="F82" i="24"/>
  <c r="F81" i="24"/>
  <c r="F80" i="24"/>
  <c r="F79" i="24"/>
  <c r="F78" i="24"/>
  <c r="F77" i="24"/>
  <c r="F76" i="24"/>
  <c r="F75" i="24"/>
  <c r="F85" i="24"/>
  <c r="F63" i="24"/>
  <c r="F64" i="24"/>
  <c r="F87" i="24"/>
  <c r="F61" i="24"/>
  <c r="F58" i="24"/>
  <c r="F55" i="24"/>
  <c r="F62" i="24"/>
  <c r="F59" i="24"/>
  <c r="F56" i="24"/>
  <c r="F53" i="24"/>
  <c r="F54" i="24"/>
  <c r="F57" i="24"/>
  <c r="F65" i="24"/>
  <c r="F60" i="24"/>
  <c r="F41" i="24"/>
  <c r="F42" i="24"/>
  <c r="F36" i="24"/>
  <c r="F35" i="24"/>
  <c r="F34" i="24"/>
  <c r="F33" i="24"/>
  <c r="F32" i="24"/>
  <c r="F31" i="24"/>
  <c r="F40" i="24"/>
  <c r="F37" i="24"/>
  <c r="F43" i="24"/>
  <c r="F38" i="24"/>
  <c r="F39" i="24"/>
  <c r="F151" i="24"/>
  <c r="F152" i="24"/>
  <c r="F153" i="24"/>
  <c r="F148" i="24"/>
  <c r="F145" i="24"/>
  <c r="F142" i="24"/>
  <c r="F149" i="24"/>
  <c r="F146" i="24"/>
  <c r="F143" i="24"/>
  <c r="F150" i="24"/>
  <c r="F141" i="24"/>
  <c r="F144" i="24"/>
  <c r="F147" i="24"/>
  <c r="F108" i="24"/>
  <c r="F109" i="24"/>
  <c r="F106" i="24"/>
  <c r="F105" i="24"/>
  <c r="F104" i="24"/>
  <c r="F103" i="24"/>
  <c r="F102" i="24"/>
  <c r="F101" i="24"/>
  <c r="F100" i="24"/>
  <c r="F99" i="24"/>
  <c r="F98" i="24"/>
  <c r="F97" i="24"/>
  <c r="F107" i="24"/>
  <c r="C253" i="24"/>
  <c r="D254" i="24" s="1"/>
  <c r="C139" i="24"/>
  <c r="D140" i="24" s="1"/>
  <c r="C51" i="24"/>
  <c r="C183" i="24"/>
  <c r="D184" i="24" s="1"/>
  <c r="C29" i="24"/>
  <c r="D30" i="24" s="1"/>
  <c r="C117" i="24"/>
  <c r="D118" i="24" s="1"/>
  <c r="D8" i="24"/>
  <c r="C205" i="24"/>
  <c r="D206" i="24" s="1"/>
  <c r="C95" i="24"/>
  <c r="D96" i="24" s="1"/>
  <c r="C73" i="24"/>
  <c r="D74" i="24" s="1"/>
  <c r="C161" i="24"/>
  <c r="D162" i="24" s="1"/>
  <c r="C227" i="24"/>
  <c r="D228" i="24" s="1"/>
  <c r="F218" i="24"/>
  <c r="F214" i="24"/>
  <c r="F211" i="24"/>
  <c r="F208" i="24"/>
  <c r="F217" i="24"/>
  <c r="F216" i="24"/>
  <c r="F213" i="24"/>
  <c r="F210" i="24"/>
  <c r="F207" i="24"/>
  <c r="F212" i="24"/>
  <c r="F219" i="24"/>
  <c r="F209" i="24"/>
  <c r="F215" i="24"/>
  <c r="F131" i="24"/>
  <c r="F128" i="24"/>
  <c r="F127" i="24"/>
  <c r="F126" i="24"/>
  <c r="F125" i="24"/>
  <c r="F124" i="24"/>
  <c r="F123" i="24"/>
  <c r="F122" i="24"/>
  <c r="F121" i="24"/>
  <c r="F120" i="24"/>
  <c r="F119" i="24"/>
  <c r="F129" i="24"/>
  <c r="F130" i="24"/>
  <c r="F172" i="24"/>
  <c r="F169" i="24"/>
  <c r="F166" i="24"/>
  <c r="F163" i="24"/>
  <c r="F171" i="24"/>
  <c r="F168" i="24"/>
  <c r="F165" i="24"/>
  <c r="F175" i="24"/>
  <c r="F170" i="24"/>
  <c r="F167" i="24"/>
  <c r="F174" i="24"/>
  <c r="F173" i="24"/>
  <c r="F164" i="24"/>
  <c r="F241" i="24"/>
  <c r="F238" i="24"/>
  <c r="F237" i="24"/>
  <c r="F236" i="24"/>
  <c r="F235" i="24"/>
  <c r="F234" i="24"/>
  <c r="F233" i="24"/>
  <c r="F232" i="24"/>
  <c r="F231" i="24"/>
  <c r="F230" i="24"/>
  <c r="F229" i="24"/>
  <c r="F239" i="24"/>
  <c r="F240" i="24"/>
  <c r="F197" i="24"/>
  <c r="F196" i="24"/>
  <c r="F192" i="24"/>
  <c r="F189" i="24"/>
  <c r="F186" i="24"/>
  <c r="F195" i="24"/>
  <c r="F194" i="24"/>
  <c r="F191" i="24"/>
  <c r="F188" i="24"/>
  <c r="F185" i="24"/>
  <c r="F187" i="24"/>
  <c r="F193" i="24"/>
  <c r="F190" i="24"/>
  <c r="F265" i="24"/>
  <c r="F266" i="24"/>
  <c r="F264" i="24"/>
  <c r="F261" i="24"/>
  <c r="F258" i="24"/>
  <c r="F255" i="24"/>
  <c r="F267" i="24"/>
  <c r="F262" i="24"/>
  <c r="F259" i="24"/>
  <c r="F256" i="24"/>
  <c r="F257" i="24"/>
  <c r="F260" i="24"/>
  <c r="F263" i="24"/>
  <c r="I148" i="21"/>
  <c r="H148" i="21"/>
  <c r="X21" i="22"/>
  <c r="W21" i="22"/>
  <c r="V21" i="22"/>
  <c r="L96" i="25"/>
  <c r="G95" i="25"/>
  <c r="G73" i="25"/>
  <c r="J74" i="25" s="1"/>
  <c r="G51" i="25"/>
  <c r="J52" i="25" s="1"/>
  <c r="G29" i="25"/>
  <c r="E7" i="25"/>
  <c r="H8" i="25" s="1"/>
  <c r="J108" i="25"/>
  <c r="J109" i="25"/>
  <c r="J106" i="25"/>
  <c r="J105" i="25"/>
  <c r="J104" i="25"/>
  <c r="J103" i="25"/>
  <c r="J102" i="25"/>
  <c r="J101" i="25"/>
  <c r="J100" i="25"/>
  <c r="J99" i="25"/>
  <c r="J98" i="25"/>
  <c r="J97" i="25"/>
  <c r="J30" i="25"/>
  <c r="J107" i="25"/>
  <c r="J48" i="26"/>
  <c r="K48" i="26"/>
  <c r="I48" i="26"/>
  <c r="K160" i="26"/>
  <c r="J160" i="26"/>
  <c r="I160" i="26"/>
  <c r="K132" i="26"/>
  <c r="J132" i="26"/>
  <c r="I132" i="26"/>
  <c r="K104" i="26"/>
  <c r="J104" i="26"/>
  <c r="I104" i="26"/>
  <c r="K146" i="26"/>
  <c r="J146" i="26"/>
  <c r="I146" i="26"/>
  <c r="K118" i="26"/>
  <c r="J118" i="26"/>
  <c r="I118" i="26"/>
  <c r="K90" i="26"/>
  <c r="J90" i="26"/>
  <c r="I90" i="26"/>
  <c r="J76" i="26"/>
  <c r="K76" i="26"/>
  <c r="I76" i="26"/>
  <c r="J34" i="26"/>
  <c r="K34" i="26"/>
  <c r="I34" i="26"/>
  <c r="K62" i="26"/>
  <c r="J62" i="26"/>
  <c r="I62" i="26"/>
  <c r="J76" i="27"/>
  <c r="I76" i="27"/>
  <c r="K76" i="27"/>
  <c r="K146" i="28"/>
  <c r="J146" i="28"/>
  <c r="M146" i="28"/>
  <c r="I146" i="28"/>
  <c r="L146" i="28"/>
  <c r="J132" i="28"/>
  <c r="M132" i="28"/>
  <c r="K132" i="28"/>
  <c r="L132" i="28"/>
  <c r="I132" i="28"/>
  <c r="L160" i="28"/>
  <c r="K160" i="28"/>
  <c r="I160" i="28"/>
  <c r="J160" i="28"/>
  <c r="M160" i="28"/>
  <c r="J90" i="28"/>
  <c r="I90" i="28"/>
  <c r="M90" i="28"/>
  <c r="L90" i="28"/>
  <c r="K90" i="28"/>
  <c r="K104" i="28"/>
  <c r="J104" i="28"/>
  <c r="M104" i="28"/>
  <c r="L104" i="28"/>
  <c r="I104" i="28"/>
  <c r="K20" i="28"/>
  <c r="J20" i="28"/>
  <c r="M20" i="28"/>
  <c r="L20" i="28"/>
  <c r="I20" i="28"/>
  <c r="M48" i="28"/>
  <c r="L48" i="28"/>
  <c r="J48" i="28"/>
  <c r="I48" i="28"/>
  <c r="K48" i="28"/>
  <c r="M62" i="28"/>
  <c r="K62" i="28"/>
  <c r="J62" i="28"/>
  <c r="I62" i="28"/>
  <c r="L62" i="28"/>
  <c r="I76" i="28"/>
  <c r="L76" i="28"/>
  <c r="K76" i="28"/>
  <c r="J76" i="28"/>
  <c r="M76" i="28"/>
  <c r="I118" i="28"/>
  <c r="L118" i="28"/>
  <c r="J118" i="28"/>
  <c r="K118" i="28"/>
  <c r="M118" i="28"/>
  <c r="K160" i="27"/>
  <c r="J160" i="27"/>
  <c r="I160" i="27"/>
  <c r="K132" i="27"/>
  <c r="J132" i="27"/>
  <c r="I132" i="27"/>
  <c r="K146" i="27"/>
  <c r="J146" i="27"/>
  <c r="I146" i="27"/>
  <c r="K118" i="27"/>
  <c r="J118" i="27"/>
  <c r="I118" i="27"/>
  <c r="J34" i="27"/>
  <c r="I34" i="27"/>
  <c r="K34" i="27"/>
  <c r="J62" i="27"/>
  <c r="I62" i="27"/>
  <c r="K62" i="27"/>
  <c r="J90" i="27"/>
  <c r="I90" i="27"/>
  <c r="K90" i="27"/>
  <c r="K129" i="39"/>
  <c r="N129" i="39"/>
  <c r="M129" i="39"/>
  <c r="L129" i="39"/>
  <c r="O129" i="39"/>
  <c r="M16" i="43"/>
  <c r="L16" i="43"/>
  <c r="N16" i="43"/>
  <c r="S16" i="43"/>
  <c r="R16" i="43"/>
  <c r="P16" i="43"/>
  <c r="Q16" i="43"/>
  <c r="T16" i="43"/>
  <c r="J16" i="43"/>
  <c r="I16" i="43"/>
  <c r="H16" i="43"/>
  <c r="I146" i="43"/>
  <c r="H146" i="43"/>
  <c r="K146" i="43" s="1"/>
  <c r="G146" i="43"/>
  <c r="O146" i="45"/>
  <c r="N146" i="45"/>
  <c r="M146" i="45"/>
  <c r="L146" i="45"/>
  <c r="I146" i="45"/>
  <c r="H146" i="45"/>
  <c r="K146" i="45" s="1"/>
  <c r="G146" i="45"/>
  <c r="H96" i="25" l="1"/>
  <c r="J96" i="25"/>
  <c r="H52" i="25"/>
  <c r="C7" i="25"/>
  <c r="F8" i="25" s="1"/>
  <c r="E95" i="25"/>
  <c r="E73" i="25"/>
  <c r="E51" i="25"/>
  <c r="E29" i="25"/>
  <c r="H30" i="25" s="1"/>
  <c r="H107" i="25"/>
  <c r="H108" i="25"/>
  <c r="H109" i="25"/>
  <c r="H104" i="25"/>
  <c r="H101" i="25"/>
  <c r="H98" i="25"/>
  <c r="H105" i="25"/>
  <c r="H102" i="25"/>
  <c r="H99" i="25"/>
  <c r="H106" i="25"/>
  <c r="H97" i="25"/>
  <c r="H100" i="25"/>
  <c r="H103" i="25"/>
  <c r="D52" i="24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Y7" i="19" s="1"/>
  <c r="U9" i="19"/>
  <c r="Z24" i="19" s="1"/>
  <c r="Z10" i="19"/>
  <c r="U21" i="19"/>
  <c r="Z21" i="19" s="1"/>
  <c r="U23" i="19"/>
  <c r="U35" i="19"/>
  <c r="Z27" i="19"/>
  <c r="U37" i="19"/>
  <c r="Z37" i="19" s="1"/>
  <c r="U49" i="19"/>
  <c r="U51" i="19"/>
  <c r="Z52" i="19"/>
  <c r="U63" i="19"/>
  <c r="Z63" i="19" s="1"/>
  <c r="U65" i="19"/>
  <c r="U77" i="19"/>
  <c r="Z77" i="19" s="1"/>
  <c r="Z69" i="19"/>
  <c r="U79" i="19"/>
  <c r="Z79" i="19" s="1"/>
  <c r="U91" i="19"/>
  <c r="U93" i="19"/>
  <c r="Z93" i="19" s="1"/>
  <c r="Z94" i="19"/>
  <c r="U105" i="19"/>
  <c r="Z105" i="19" s="1"/>
  <c r="U107" i="19"/>
  <c r="U119" i="19"/>
  <c r="Z119" i="19" s="1"/>
  <c r="Z111" i="19"/>
  <c r="U121" i="19"/>
  <c r="Z121" i="19" s="1"/>
  <c r="U133" i="19"/>
  <c r="U135" i="19"/>
  <c r="Z135" i="19" s="1"/>
  <c r="Z136" i="19"/>
  <c r="U147" i="19"/>
  <c r="Z147" i="19" s="1"/>
  <c r="U149" i="19"/>
  <c r="U161" i="19"/>
  <c r="Z161" i="19" s="1"/>
  <c r="Z153" i="19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63" i="19"/>
  <c r="Q63" i="19" s="1"/>
  <c r="K51" i="19"/>
  <c r="Q51" i="19" s="1"/>
  <c r="K21" i="19"/>
  <c r="Q21" i="19" s="1"/>
  <c r="K9" i="19"/>
  <c r="Q9" i="19" s="1"/>
  <c r="K49" i="19"/>
  <c r="Q49" i="19" s="1"/>
  <c r="K37" i="19"/>
  <c r="Q37" i="19" s="1"/>
  <c r="Q7" i="19"/>
  <c r="K77" i="19"/>
  <c r="Q77" i="19" s="1"/>
  <c r="K65" i="19"/>
  <c r="Q65" i="19" s="1"/>
  <c r="K35" i="19"/>
  <c r="Q35" i="19" s="1"/>
  <c r="K23" i="19"/>
  <c r="Q23" i="19" s="1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I57" i="12"/>
  <c r="L57" i="12"/>
  <c r="K57" i="12"/>
  <c r="J57" i="12"/>
  <c r="C227" i="8"/>
  <c r="D228" i="8" s="1"/>
  <c r="C161" i="8"/>
  <c r="D162" i="8" s="1"/>
  <c r="C95" i="8"/>
  <c r="D96" i="8" s="1"/>
  <c r="C73" i="8"/>
  <c r="D74" i="8" s="1"/>
  <c r="C271" i="8"/>
  <c r="D272" i="8" s="1"/>
  <c r="C205" i="8"/>
  <c r="D206" i="8" s="1"/>
  <c r="C139" i="8"/>
  <c r="D140" i="8" s="1"/>
  <c r="C51" i="8"/>
  <c r="C29" i="8"/>
  <c r="D30" i="8" s="1"/>
  <c r="D8" i="8"/>
  <c r="C249" i="8"/>
  <c r="D250" i="8" s="1"/>
  <c r="C183" i="8"/>
  <c r="D184" i="8" s="1"/>
  <c r="C117" i="8"/>
  <c r="D118" i="8" s="1"/>
  <c r="F87" i="8"/>
  <c r="F65" i="8"/>
  <c r="F62" i="8"/>
  <c r="F61" i="8"/>
  <c r="F60" i="8"/>
  <c r="F59" i="8"/>
  <c r="F58" i="8"/>
  <c r="F57" i="8"/>
  <c r="F56" i="8"/>
  <c r="F55" i="8"/>
  <c r="F54" i="8"/>
  <c r="F53" i="8"/>
  <c r="F52" i="8"/>
  <c r="F63" i="8"/>
  <c r="F64" i="8"/>
  <c r="F84" i="8"/>
  <c r="F83" i="8"/>
  <c r="F82" i="8"/>
  <c r="F81" i="8"/>
  <c r="F80" i="8"/>
  <c r="F79" i="8"/>
  <c r="F78" i="8"/>
  <c r="F77" i="8"/>
  <c r="F76" i="8"/>
  <c r="F75" i="8"/>
  <c r="F74" i="8"/>
  <c r="F85" i="8"/>
  <c r="F86" i="8"/>
  <c r="H63" i="10"/>
  <c r="H52" i="10"/>
  <c r="E51" i="10"/>
  <c r="H64" i="10"/>
  <c r="H62" i="10"/>
  <c r="H59" i="10"/>
  <c r="H56" i="10"/>
  <c r="H53" i="10"/>
  <c r="H65" i="10"/>
  <c r="H60" i="10"/>
  <c r="H57" i="10"/>
  <c r="H54" i="10"/>
  <c r="H61" i="10"/>
  <c r="H58" i="10"/>
  <c r="H55" i="10"/>
  <c r="H43" i="10"/>
  <c r="H40" i="10"/>
  <c r="H39" i="10"/>
  <c r="H38" i="10"/>
  <c r="H37" i="10"/>
  <c r="H36" i="10"/>
  <c r="H35" i="10"/>
  <c r="H34" i="10"/>
  <c r="H33" i="10"/>
  <c r="H32" i="10"/>
  <c r="H31" i="10"/>
  <c r="H41" i="10"/>
  <c r="H30" i="10"/>
  <c r="E29" i="10"/>
  <c r="H42" i="10"/>
  <c r="F52" i="25" l="1"/>
  <c r="Z51" i="19"/>
  <c r="Z150" i="19"/>
  <c r="Z125" i="19"/>
  <c r="Z108" i="19"/>
  <c r="Z83" i="19"/>
  <c r="Z66" i="19"/>
  <c r="Z41" i="19"/>
  <c r="Z35" i="19"/>
  <c r="Z149" i="19"/>
  <c r="Z133" i="19"/>
  <c r="Z107" i="19"/>
  <c r="Z91" i="19"/>
  <c r="Z65" i="19"/>
  <c r="Z49" i="19"/>
  <c r="Z23" i="19"/>
  <c r="Z9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26" i="19"/>
  <c r="Z42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104" i="19"/>
  <c r="Z31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4" i="19"/>
  <c r="Z48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60" i="19"/>
  <c r="Z132" i="19"/>
  <c r="Z115" i="19"/>
  <c r="Z87" i="19"/>
  <c r="Z76" i="19"/>
  <c r="Z59" i="19"/>
  <c r="Z14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43" i="19"/>
  <c r="Z98" i="19"/>
  <c r="Z70" i="19"/>
  <c r="Z20" i="19"/>
  <c r="Z139" i="19"/>
  <c r="Z122" i="19"/>
  <c r="Z97" i="19"/>
  <c r="Z80" i="19"/>
  <c r="Z55" i="19"/>
  <c r="Z38" i="19"/>
  <c r="Z13" i="19"/>
  <c r="H74" i="25"/>
  <c r="F42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1" i="10"/>
  <c r="C29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64" i="10"/>
  <c r="D52" i="8"/>
  <c r="S147" i="19"/>
  <c r="Y147" i="19" s="1"/>
  <c r="S135" i="19"/>
  <c r="Y135" i="19" s="1"/>
  <c r="S133" i="19"/>
  <c r="Y133" i="19" s="1"/>
  <c r="S121" i="19"/>
  <c r="Y121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S107" i="19"/>
  <c r="Y107" i="19" s="1"/>
  <c r="S161" i="19"/>
  <c r="Y161" i="19" s="1"/>
  <c r="S149" i="19"/>
  <c r="Y149" i="19" s="1"/>
  <c r="S119" i="19"/>
  <c r="Y119" i="19" s="1"/>
  <c r="F109" i="25"/>
  <c r="F106" i="25"/>
  <c r="F105" i="25"/>
  <c r="F104" i="25"/>
  <c r="F103" i="25"/>
  <c r="F102" i="25"/>
  <c r="F101" i="25"/>
  <c r="F100" i="25"/>
  <c r="F99" i="25"/>
  <c r="F98" i="25"/>
  <c r="F97" i="25"/>
  <c r="F107" i="25"/>
  <c r="F108" i="25"/>
  <c r="F30" i="25"/>
  <c r="D8" i="25"/>
  <c r="C95" i="25"/>
  <c r="D96" i="25" s="1"/>
  <c r="C73" i="25"/>
  <c r="D74" i="25" s="1"/>
  <c r="C51" i="25"/>
  <c r="D52" i="25" s="1"/>
  <c r="C29" i="25"/>
  <c r="F74" i="25" l="1"/>
  <c r="F96" i="25"/>
  <c r="D30" i="25"/>
  <c r="D30" i="10"/>
</calcChain>
</file>

<file path=xl/sharedStrings.xml><?xml version="1.0" encoding="utf-8"?>
<sst xmlns="http://schemas.openxmlformats.org/spreadsheetml/2006/main" count="6174" uniqueCount="322">
  <si>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</si>
  <si>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</si>
  <si>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</si>
  <si>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</si>
  <si>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</si>
  <si>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</si>
  <si>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</si>
  <si>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</si>
  <si>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</si>
  <si>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</si>
  <si>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</si>
  <si>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</si>
  <si>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</si>
  <si>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</si>
  <si>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</si>
  <si>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</si>
  <si>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</si>
  <si>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</si>
  <si>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</si>
  <si>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</si>
  <si>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</si>
  <si>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</si>
  <si>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</si>
  <si>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</si>
  <si>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</si>
  <si>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</si>
  <si>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</si>
  <si>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</si>
  <si>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</si>
  <si>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</si>
  <si>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</si>
  <si>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</si>
  <si>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</si>
  <si>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</si>
  <si>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</si>
  <si>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</si>
  <si>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</si>
  <si>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</si>
  <si>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</si>
  <si>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</si>
  <si>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</si>
  <si>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</si>
  <si>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</si>
  <si>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</si>
  <si>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</si>
  <si>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</si>
  <si>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</si>
  <si>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</si>
  <si>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</si>
  <si>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</si>
  <si>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</si>
  <si>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</si>
  <si>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</si>
  <si>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</si>
  <si>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</si>
  <si>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</si>
  <si>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</si>
  <si>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</si>
  <si>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</si>
  <si>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</si>
  <si>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</si>
  <si>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</si>
  <si>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</si>
  <si>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</si>
  <si>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</si>
  <si>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</si>
  <si>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</si>
  <si>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</si>
  <si>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</si>
  <si>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</si>
  <si>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</si>
  <si>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</si>
  <si>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</si>
  <si>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</si>
  <si>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</si>
  <si>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</si>
  <si>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</si>
  <si>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</si>
  <si>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</si>
  <si>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</si>
  <si>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</si>
  <si>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</si>
  <si>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</si>
  <si>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</si>
  <si>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</si>
  <si>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</si>
  <si>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</si>
  <si>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</si>
  <si>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</si>
  <si>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</si>
  <si>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</si>
  <si>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</si>
  <si>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</si>
  <si>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</si>
  <si>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</si>
  <si>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</si>
  <si>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</si>
  <si>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</si>
  <si>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</si>
  <si>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</si>
  <si>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</si>
  <si>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</si>
  <si>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</si>
  <si>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</si>
  <si>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</si>
  <si>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</si>
  <si>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</si>
  <si>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</si>
  <si>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</si>
  <si>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</si>
  <si>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</si>
  <si>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</si>
  <si>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</si>
  <si>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</si>
  <si>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</si>
  <si>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</si>
  <si>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</si>
  <si>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</si>
  <si>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</si>
  <si>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</si>
  <si>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</si>
  <si>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</si>
  <si>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</si>
  <si>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</si>
  <si>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</si>
  <si>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</si>
  <si>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</si>
  <si>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</si>
  <si>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</si>
  <si>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</si>
  <si>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</si>
  <si>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</si>
  <si>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</si>
  <si>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</si>
  <si>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</si>
  <si>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</si>
  <si>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</si>
  <si>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</si>
  <si>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</si>
  <si>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</si>
  <si>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</si>
  <si>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</si>
  <si>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</si>
  <si>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</si>
  <si>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</si>
  <si>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</si>
  <si>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</si>
  <si>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</si>
  <si>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</si>
  <si>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</si>
  <si>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</si>
  <si>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</si>
  <si>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</si>
  <si>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</si>
  <si>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</si>
  <si>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</si>
  <si>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</si>
  <si>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</si>
  <si>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</si>
  <si>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</si>
  <si>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</si>
  <si>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</si>
  <si>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</si>
  <si>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</si>
  <si>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</si>
  <si>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</si>
  <si>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</si>
  <si>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</si>
  <si>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</si>
  <si>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</si>
  <si>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</si>
  <si>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</si>
  <si>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</si>
  <si>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</si>
  <si>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</si>
  <si>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</si>
  <si>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</si>
  <si>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</si>
  <si>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</si>
  <si>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</si>
  <si>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</si>
  <si>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</si>
  <si>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</si>
  <si>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</si>
  <si>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</si>
  <si>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</si>
  <si>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</si>
  <si>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</si>
  <si>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</si>
  <si>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</si>
  <si>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</si>
  <si>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</si>
  <si>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</si>
  <si>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</si>
  <si>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</si>
  <si>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</si>
  <si>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</si>
  <si>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</si>
  <si>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</si>
  <si>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</si>
  <si>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</si>
  <si>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</si>
  <si>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</si>
  <si>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</si>
  <si>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</si>
  <si>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</si>
  <si>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</si>
  <si>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</si>
  <si>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</si>
  <si>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</si>
  <si>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</si>
  <si>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</si>
  <si>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</si>
  <si>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</si>
  <si>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Santa Cruz de Tenerife</t>
  </si>
  <si>
    <t>Evolución mensual de viajeros entrados en Santa Cruz de Tenerife según lugar de residencia</t>
  </si>
  <si>
    <t>Evolución mensual de viajeros entrados en Santa Cruz de Tenerife según categoría del establecimiento</t>
  </si>
  <si>
    <t>Evolución anual de viajeros entrados en Santa Cruz de Tenerife según categoría del establecimiento</t>
  </si>
  <si>
    <t>Evolución mensual de pernoctaciones en Santa Cruz de Tenerife según lugar de residencia</t>
  </si>
  <si>
    <t>Evolución mensual de pernoctaciones en Santa Cruz de Tenerife según categoría del establecimiento</t>
  </si>
  <si>
    <t>Evolución mensual de estancia media en Santa Cruz de Tenerife según lugar de residencia</t>
  </si>
  <si>
    <t>Evolución mensual de estancia media en Santa Cruz de Tenerife según categoría del establecimiento</t>
  </si>
  <si>
    <t>Evolución mensual de tasa de ocupación en Santa Cruz de Tenerife según categoría del establecimiento</t>
  </si>
  <si>
    <t>Viajeros españoles entrados en los hoteles y apartamentos de Santa Cruz de Tenerife según lugar de residencia - acumulado</t>
  </si>
  <si>
    <t>Viajeros españoles entrados en los hoteles y apartamentos de Santa Cruz de Tenerife por tipología y categoría de alojamiento - acumulado</t>
  </si>
  <si>
    <t>Viajeros peninsulares entrados en los hoteles y apartamentos de Santa Cruz de Tenerife por tipología y categoría de alojamiento - acumulado</t>
  </si>
  <si>
    <t>Viajeros canarios entrados en los hoteles y apartamentos de Santa Cruz de Tenerife por tipología y categoría de alojamiento - acumulado</t>
  </si>
  <si>
    <t>Resumen de indicadores turísticos de Tenerife-Santa Cruz de Tenerife</t>
  </si>
  <si>
    <t>septiembre 2021</t>
  </si>
  <si>
    <t>septiembre 2022</t>
  </si>
  <si>
    <t>septiembre 2023</t>
  </si>
  <si>
    <t>septiembre 2024</t>
  </si>
  <si>
    <t>septiembre 2025</t>
  </si>
  <si>
    <t>-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</si>
  <si>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</si>
  <si>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</si>
  <si>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</si>
  <si>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</si>
  <si>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</si>
  <si>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Santa Cruz de Tenerife 
(hotel + apartamento)</t>
  </si>
  <si>
    <t>Viajeros españoles entrados en los establecimientos alojativos de Santa Cruz de Tenerife 
(hotel + apartamento)</t>
  </si>
  <si>
    <t>Viajeros peninsulares entrados en los establecimientos alojativos de Santa Cruz de Tenerife 
(hotel + apartamento)</t>
  </si>
  <si>
    <t>Viajeros canarios entrados en los establecimientos alojativos de Santa Cruz de Tenerife 
(hotel + apartamento)</t>
  </si>
  <si>
    <t>Viajeros extranjeros entrados en los establecimientos alojativos de Santa Cruz de Tenerife 
(hotel + apartamento)</t>
  </si>
  <si>
    <t>Viajeros británicos entrados en los establecimientos alojativos de Santa Cruz de Tenerife 
(hotel + apartamento)</t>
  </si>
  <si>
    <t>Viajeros alemanes entrados en los establecimientos alojativos de Santa Cruz de Tenerife 
(hotel + apartamento)</t>
  </si>
  <si>
    <t>Viajeros franceses entrados en los establecimientos alojativos de Santa Cruz de Tenerife 
(hotel + apartamento)</t>
  </si>
  <si>
    <t>Viajeros belgas entrados en los establecimientos alojativos de Santa Cruz de Tenerife 
(hotel + apartamento)</t>
  </si>
  <si>
    <t>Viajeros holandeses entrados en los establecimientos alojativos de Santa Cruz de Tenerife 
(hotel + apartamento)</t>
  </si>
  <si>
    <t>Viajeros daneses entrados en los establecimientos alojativos de Santa Cruz de Tenerife 
(hotel + apartamento)</t>
  </si>
  <si>
    <t>Viajeros suecos entrados en los establecimientos alojativos de Santa Cruz de Tenerife 
(hotel + apartamento)</t>
  </si>
  <si>
    <t>var 23/22</t>
  </si>
  <si>
    <t>var 24/23</t>
  </si>
  <si>
    <t>Viajeros entrados en los establecimientos alojativos de Santa Cruz de Tenerife 
(hotel + apartamento)</t>
  </si>
  <si>
    <t>Viajeros entrados en los hoteles de Santa Cruz de Tenerife</t>
  </si>
  <si>
    <t>Viajeros entrados en los hoteles de 4, 5 estrellas Santa Cruz de Tenerife</t>
  </si>
  <si>
    <t>Viajeros entrados en los hoteles de 1, 2, 3 estrellas Santa Cruz de Tenerife</t>
  </si>
  <si>
    <t>Viajeros entrados en los apartamentos de Santa Cruz de Tenerife</t>
  </si>
  <si>
    <t>Evolución de viajeros entrados en los establecimientos alojativos de Santa Cruz de Tenerife 
(hotel + apartamento)</t>
  </si>
  <si>
    <t>Evolución de viajeros entrados en los hoteles de Santa Cruz de Tenerife</t>
  </si>
  <si>
    <t>Evolución de viajeros entrados en los hoteles de 4, 5 estrellas de Santa Cruz de Tenerife</t>
  </si>
  <si>
    <t>Evolución de viajeros entrados en los apartamentos de Santa Cruz de Tenerife</t>
  </si>
  <si>
    <t>acumulado a septiembre 2020</t>
  </si>
  <si>
    <t>septiembre 2020</t>
  </si>
  <si>
    <t>Viajeros entrados en los establecimientos alojativos de Santa Cruz de Tenerife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</si>
  <si>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</si>
  <si>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</si>
  <si>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</si>
  <si>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</si>
  <si>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</si>
  <si>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</si>
  <si>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Santa Cruz de Tenerife según lugar de residencia (hotel + apartamento)</t>
  </si>
  <si>
    <t>Viajeros entrados en los apartamentos de Santa Cruz de Tenerife según lugar de residencia (hotel + apartamento)</t>
  </si>
  <si>
    <t>Viajeros alojados en los establecimientos alojativos de Santa Cruz de Tenerife según lugar de residencia (hotel + apartamento)</t>
  </si>
  <si>
    <t>acumulado septiembre 2019</t>
  </si>
  <si>
    <t>Pernoctaciones realizadas por los turistas en los establecimientos alojativos de Santa Cruz de Tenerife (hotel + apartamento)</t>
  </si>
  <si>
    <t>Pernoctaciones realizadas por los turistas españoles en los establecimientos alojativos de Santa Cruz de Tenerife (hotel + apartamento)</t>
  </si>
  <si>
    <t>var 25/24</t>
  </si>
  <si>
    <t>Pernoctaciones realizadas por los procedentes de Península en los establecimientos alojativos de Santa Cruz de Tenerife (hotel + apartamento)</t>
  </si>
  <si>
    <t>Pernoctaciones realizadas por los procedentes de Canarias en los establecimientos alojativos de Santa Cruz de Tenerife (hotel + apartamento)</t>
  </si>
  <si>
    <t>Pernoctaciones realizadas por los procedentes de Total residentes en el extranjero en los establecimientos alojativos de Santa Cruz de Tenerife (hotel + apartamento)</t>
  </si>
  <si>
    <t>Pernoctaciones realizadas por los procedentes de Reino Unido en los establecimientos alojativos de Santa Cruz de Tenerife (hotel + apartamento)</t>
  </si>
  <si>
    <t>Pernoctaciones realizadas por los procedentes de Alemania en los establecimientos alojativos de Santa Cruz de Tenerife (hotel + apartamento)</t>
  </si>
  <si>
    <t>Pernoctaciones realizadas por los procedentes de Francia en los establecimientos alojativos de Santa Cruz de Tenerife (hotel + apartamento)</t>
  </si>
  <si>
    <t>Pernoctaciones realizadas por los procedentes de Bélgica en los establecimientos alojativos de Santa Cruz de Tenerife (hotel + apartamento)</t>
  </si>
  <si>
    <t>Pernoctaciones realizadas por los procedentes de Países Bajos en los establecimientos alojativos de Santa Cruz de Tenerife (hotel + apartamento)</t>
  </si>
  <si>
    <t>Pernoctaciones realizadas por los procedentes de Dinamarca en los establecimientos alojativos de Santa Cruz de Tenerife (hotel + apartamento)</t>
  </si>
  <si>
    <t>Pernoctaciones realizadas por los procedentes de Suecia en los establecimientos alojativos de Santa Cruz de Tenerife (hotel + apartamento)</t>
  </si>
  <si>
    <t>Pernoctaciones realizadas por los turistas en los hoteles de Santa Cruz de Tenerife</t>
  </si>
  <si>
    <t>Pernoctaciones realizadas por los turistas en los hoteles de 4 y 5 estrellas de Santa Cruz de Tenerife</t>
  </si>
  <si>
    <t>Pernoctaciones realizadas por los turistas en los hoteles de 1, 2, 3 estrellas de Santa Cruz de Tenerife</t>
  </si>
  <si>
    <t>Pernoctaciones realizadas por los turistas en los apartamentos de Santa Cruz de Tenerife</t>
  </si>
  <si>
    <t>Estancia Media en los establecimientos alojativos de Santa Cruz de Tenerife
(hotel + apartamento)</t>
  </si>
  <si>
    <t>Estancia media de los viajeros españoles entrados en los establecimientos alojativos de Santa Cruz de Tenerife (hotel + apartamento)</t>
  </si>
  <si>
    <t>Estancia media de los viajeros peninsulares entrados en los establecimientos alojativos de Santa Cruz de Tenerife (hotel + apartamento)</t>
  </si>
  <si>
    <t>Estancia media de los viajeros canarios entrados en los establecimientos alojativos de Santa Cruz de Tenerife (hotel + apartamento)</t>
  </si>
  <si>
    <t>Estancia media de los viajeros extranjeros entrados en los establecimientos alojativos de Santa Cruz de Tenerife (hotel + apartamento)</t>
  </si>
  <si>
    <t>Estancia media de los viajeros británicos entrados en los establecimientos alojativos de Santa Cruz de Tenerife (hotel + apartamento)</t>
  </si>
  <si>
    <t>Estancia media de los viajeros alemanes entrados en los establecimientos alojativos de Santa Cruz de Tenerife (hotel + apartamento)</t>
  </si>
  <si>
    <t>Estancia media de los viajeros franceses entrados en los establecimientos alojativos de Santa Cruz de Tenerife (hotel + apartamento)</t>
  </si>
  <si>
    <t>Estancia media de los viajeros belgas entrados en los establecimientos alojativos de Santa Cruz de Tenerife (hotel + apartamento)</t>
  </si>
  <si>
    <t>Estancia media de los viajeros holandeses entrados en los establecimientos alojativos de Santa Cruz de Tenerife (hotel + apartamento)</t>
  </si>
  <si>
    <t>Estancia media de los viajeros daneses entrados en los establecimientos alojativos de Santa Cruz de Tenerife (hotel + apartamento)</t>
  </si>
  <si>
    <t>Estancia media de los viajeros suecos entrados en los establecimientos alojativos de Santa Cruz de Tenerife (hotel + apartamento)</t>
  </si>
  <si>
    <t>Estancia Media en los hoteles de Santa Cruz de Tenerife</t>
  </si>
  <si>
    <t>Estancia Media en los hoteles de 4, 5 estrellas de Santa Cruz de Tenerife</t>
  </si>
  <si>
    <t>Estancia Media en los hoteles de 1, 2, 3 Estrellas de Santa Cruz de Tenerife</t>
  </si>
  <si>
    <t>Estancia Media en los apartamentos de Santa Cruz de Tenerife</t>
  </si>
  <si>
    <t>Tasa de ocupación por plaza en los establecimientos alojativos de Santa Cruz de Tenerife
(hotel + apartamento)</t>
  </si>
  <si>
    <t>Tasa de ocupación por plaza en los hoteles de Santa Cruz de Tenerife</t>
  </si>
  <si>
    <t>Tasa de ocupación por plaza en los hoteles de 4, 5 Estrellas de Santa Cruz de Tenerife</t>
  </si>
  <si>
    <t>Tasa de ocupación por plaza en los hoteles de 1, 2, 3 Estrellas de Santa Cruz de Tenerife</t>
  </si>
  <si>
    <t>Tasa de ocupación por plaza en los apartamentos de Santa Cruz de Tenerife</t>
  </si>
  <si>
    <t>Distribución de viajeros españoles entrados en hoteles y apartamentos de Santa Cruz de Tenerife  por lugar de residencia</t>
  </si>
  <si>
    <t>Viajeros españoles entrados en los hoteles y apartamentos de Santa Cruz de Tenerife según lugar de residencia</t>
  </si>
  <si>
    <t>Viajeros españoles entrados en los hoteles y apartamentos de Santa Cruz de Tenerife por tipología y categoría de alojamiento</t>
  </si>
  <si>
    <t>Viajeros peninsulares entrados en los hoteles y apartamentos de Santa Cruz de Tenerife por tipología y categoría de alojamiento</t>
  </si>
  <si>
    <t>Viajeros canarios entrados en los hoteles y apartamentos de Santa Cruz de Tenerife por tipología y categoría de alojamiento</t>
  </si>
  <si>
    <t>Evolución de viajeros españoles entrados en los establecimientos alojativos de Santa Cruz de Tenerife
(hotel + apartamento)</t>
  </si>
  <si>
    <t>Evolución de viajeros peninsulares entrados en los establecimientos alojativos de Santa Cruz de Tenerife
(hotel + apartamento)</t>
  </si>
  <si>
    <t>Evolución de viajeros canarios entrados en los establecimientos alojativos de Santa Cruz de Tenerife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</si>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</sst>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34618DAA-D33B-4ABB-935C-86E5A832EF80}"/>
    <cellStyle name="Normal 2 6" xfId="3" xr:uid="{B72971DE-C111-4FC6-9D1D-CD564FD75D0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1-4ADF-9B31-298DBF11C596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1-4ADF-9B31-298DBF11C596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41-4ADF-9B31-298DBF11C5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41-4ADF-9B31-298DBF11C596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41-4ADF-9B31-298DBF11C59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41-4ADF-9B31-298DBF11C5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12">
                  <c:v>203413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41-4ADF-9B31-298DBF11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41-4ADF-9B31-298DBF11C59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41-4ADF-9B31-298DBF11C59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41-4ADF-9B31-298DBF11C59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41-4ADF-9B31-298DBF11C59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41-4ADF-9B31-298DBF11C59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41-4ADF-9B31-298DBF11C59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41-4ADF-9B31-298DBF11C59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41-4ADF-9B31-298DBF11C59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41-4ADF-9B31-298DBF11C59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41-4ADF-9B31-298DBF11C59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41-4ADF-9B31-298DBF11C59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41-4ADF-9B31-298DBF11C59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41-4ADF-9B31-298DBF11C59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41-4ADF-9B31-298DBF11C59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41-4ADF-9B31-298DBF11C596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12">
                  <c:v>0.11876031239687612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41-4ADF-9B31-298DBF11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E6-4021-B0F6-B587189634B5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297</c:v>
                </c:pt>
                <c:pt idx="1">
                  <c:v>263</c:v>
                </c:pt>
                <c:pt idx="2">
                  <c:v>247</c:v>
                </c:pt>
                <c:pt idx="3">
                  <c:v>160</c:v>
                </c:pt>
                <c:pt idx="4">
                  <c:v>160</c:v>
                </c:pt>
                <c:pt idx="5">
                  <c:v>86</c:v>
                </c:pt>
                <c:pt idx="6">
                  <c:v>303</c:v>
                </c:pt>
                <c:pt idx="7">
                  <c:v>234</c:v>
                </c:pt>
                <c:pt idx="8">
                  <c:v>146</c:v>
                </c:pt>
                <c:pt idx="9">
                  <c:v>156</c:v>
                </c:pt>
                <c:pt idx="10">
                  <c:v>294</c:v>
                </c:pt>
                <c:pt idx="11">
                  <c:v>291</c:v>
                </c:pt>
                <c:pt idx="12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6-4021-B0F6-B587189634B5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E6-4021-B0F6-B587189634B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273</c:v>
                </c:pt>
                <c:pt idx="1">
                  <c:v>326</c:v>
                </c:pt>
                <c:pt idx="2">
                  <c:v>210</c:v>
                </c:pt>
                <c:pt idx="3">
                  <c:v>191</c:v>
                </c:pt>
                <c:pt idx="4">
                  <c:v>146</c:v>
                </c:pt>
                <c:pt idx="5">
                  <c:v>103</c:v>
                </c:pt>
                <c:pt idx="6">
                  <c:v>146</c:v>
                </c:pt>
                <c:pt idx="7">
                  <c:v>193</c:v>
                </c:pt>
                <c:pt idx="8">
                  <c:v>101</c:v>
                </c:pt>
                <c:pt idx="9">
                  <c:v>124</c:v>
                </c:pt>
                <c:pt idx="10">
                  <c:v>296</c:v>
                </c:pt>
                <c:pt idx="11">
                  <c:v>247</c:v>
                </c:pt>
                <c:pt idx="12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E6-4021-B0F6-B587189634B5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E6-4021-B0F6-B587189634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E6-4021-B0F6-B587189634B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376</c:v>
                </c:pt>
                <c:pt idx="1">
                  <c:v>304</c:v>
                </c:pt>
                <c:pt idx="2">
                  <c:v>251</c:v>
                </c:pt>
                <c:pt idx="3">
                  <c:v>133</c:v>
                </c:pt>
                <c:pt idx="4">
                  <c:v>131</c:v>
                </c:pt>
                <c:pt idx="5">
                  <c:v>103</c:v>
                </c:pt>
                <c:pt idx="6">
                  <c:v>207</c:v>
                </c:pt>
                <c:pt idx="7">
                  <c:v>202</c:v>
                </c:pt>
                <c:pt idx="8">
                  <c:v>263</c:v>
                </c:pt>
                <c:pt idx="12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E6-4021-B0F6-B5871896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E6-4021-B0F6-B587189634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</c:v>
                      </c:pt>
                      <c:pt idx="1">
                        <c:v>215</c:v>
                      </c:pt>
                      <c:pt idx="2">
                        <c:v>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48</c:v>
                      </c:pt>
                      <c:pt idx="8">
                        <c:v>19</c:v>
                      </c:pt>
                      <c:pt idx="9">
                        <c:v>30</c:v>
                      </c:pt>
                      <c:pt idx="10">
                        <c:v>48</c:v>
                      </c:pt>
                      <c:pt idx="11">
                        <c:v>43</c:v>
                      </c:pt>
                      <c:pt idx="12">
                        <c:v>784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E6-4021-B0F6-B587189634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E6-4021-B0F6-B587189634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E6-4021-B0F6-B587189634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E6-4021-B0F6-B587189634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E6-4021-B0F6-B587189634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E6-4021-B0F6-B587189634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E6-4021-B0F6-B587189634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E6-4021-B0F6-B587189634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E6-4021-B0F6-B587189634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E6-4021-B0F6-B587189634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E6-4021-B0F6-B587189634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E6-4021-B0F6-B587189634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E6-4021-B0F6-B587189634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E6-4021-B0F6-B587189634B5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0.37728937728937728</c:v>
                </c:pt>
                <c:pt idx="1">
                  <c:v>-6.7484662576687171E-2</c:v>
                </c:pt>
                <c:pt idx="2">
                  <c:v>0.19523809523809521</c:v>
                </c:pt>
                <c:pt idx="3">
                  <c:v>-0.30366492146596857</c:v>
                </c:pt>
                <c:pt idx="4">
                  <c:v>-0.10273972602739723</c:v>
                </c:pt>
                <c:pt idx="5">
                  <c:v>0</c:v>
                </c:pt>
                <c:pt idx="6">
                  <c:v>0.41780821917808209</c:v>
                </c:pt>
                <c:pt idx="7">
                  <c:v>4.663212435233155E-2</c:v>
                </c:pt>
                <c:pt idx="8">
                  <c:v>1.6039603960396041</c:v>
                </c:pt>
                <c:pt idx="12">
                  <c:v>0.16637063351095316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E6-4021-B0F6-B5871896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08-46D9-BC52-D7DAF5DB2D4F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135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8-46D9-BC52-D7DAF5DB2D4F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08-46D9-BC52-D7DAF5DB2D4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277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08-46D9-BC52-D7DAF5DB2D4F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08-46D9-BC52-D7DAF5DB2D4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08-46D9-BC52-D7DAF5DB2D4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12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08-46D9-BC52-D7DAF5D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08-46D9-BC52-D7DAF5DB2D4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08-46D9-BC52-D7DAF5DB2D4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08-46D9-BC52-D7DAF5DB2D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08-46D9-BC52-D7DAF5DB2D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08-46D9-BC52-D7DAF5DB2D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08-46D9-BC52-D7DAF5DB2D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08-46D9-BC52-D7DAF5DB2D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08-46D9-BC52-D7DAF5DB2D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08-46D9-BC52-D7DAF5DB2D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08-46D9-BC52-D7DAF5DB2D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08-46D9-BC52-D7DAF5DB2D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08-46D9-BC52-D7DAF5DB2D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08-46D9-BC52-D7DAF5DB2D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08-46D9-BC52-D7DAF5DB2D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08-46D9-BC52-D7DAF5DB2D4F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0.1660649819494584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12">
                  <c:v>0.23436376707404749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08-46D9-BC52-D7DAF5D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DD-41D2-AECD-798184577A8F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190</c:v>
                </c:pt>
                <c:pt idx="1">
                  <c:v>153</c:v>
                </c:pt>
                <c:pt idx="2">
                  <c:v>264</c:v>
                </c:pt>
                <c:pt idx="3">
                  <c:v>121</c:v>
                </c:pt>
                <c:pt idx="4">
                  <c:v>21</c:v>
                </c:pt>
                <c:pt idx="5">
                  <c:v>26</c:v>
                </c:pt>
                <c:pt idx="6">
                  <c:v>25</c:v>
                </c:pt>
                <c:pt idx="7">
                  <c:v>33</c:v>
                </c:pt>
                <c:pt idx="8">
                  <c:v>28</c:v>
                </c:pt>
                <c:pt idx="9">
                  <c:v>115</c:v>
                </c:pt>
                <c:pt idx="10">
                  <c:v>177</c:v>
                </c:pt>
                <c:pt idx="11">
                  <c:v>188</c:v>
                </c:pt>
                <c:pt idx="12">
                  <c:v>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D-41D2-AECD-798184577A8F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DD-41D2-AECD-798184577A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268</c:v>
                </c:pt>
                <c:pt idx="1">
                  <c:v>235</c:v>
                </c:pt>
                <c:pt idx="2">
                  <c:v>198</c:v>
                </c:pt>
                <c:pt idx="3">
                  <c:v>105</c:v>
                </c:pt>
                <c:pt idx="4">
                  <c:v>13</c:v>
                </c:pt>
                <c:pt idx="5">
                  <c:v>39</c:v>
                </c:pt>
                <c:pt idx="6">
                  <c:v>46</c:v>
                </c:pt>
                <c:pt idx="7">
                  <c:v>18</c:v>
                </c:pt>
                <c:pt idx="8">
                  <c:v>24</c:v>
                </c:pt>
                <c:pt idx="9">
                  <c:v>112</c:v>
                </c:pt>
                <c:pt idx="10">
                  <c:v>118</c:v>
                </c:pt>
                <c:pt idx="11">
                  <c:v>158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DD-41D2-AECD-798184577A8F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DD-41D2-AECD-798184577A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DD-41D2-AECD-798184577A8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203</c:v>
                </c:pt>
                <c:pt idx="1">
                  <c:v>199</c:v>
                </c:pt>
                <c:pt idx="2">
                  <c:v>146</c:v>
                </c:pt>
                <c:pt idx="3">
                  <c:v>82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12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DD-41D2-AECD-798184577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DD-41D2-AECD-798184577A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</c:v>
                      </c:pt>
                      <c:pt idx="1">
                        <c:v>214</c:v>
                      </c:pt>
                      <c:pt idx="2">
                        <c:v>115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0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8</c:v>
                      </c:pt>
                      <c:pt idx="12">
                        <c:v>678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DD-41D2-AECD-798184577A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DD-41D2-AECD-798184577A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DD-41D2-AECD-798184577A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DD-41D2-AECD-798184577A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DD-41D2-AECD-798184577A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DD-41D2-AECD-798184577A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DD-41D2-AECD-798184577A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DD-41D2-AECD-798184577A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DD-41D2-AECD-798184577A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DD-41D2-AECD-798184577A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DD-41D2-AECD-798184577A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DD-41D2-AECD-798184577A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DD-41D2-AECD-798184577A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DD-41D2-AECD-798184577A8F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-0.2425373134328358</c:v>
                </c:pt>
                <c:pt idx="1">
                  <c:v>-0.15319148936170213</c:v>
                </c:pt>
                <c:pt idx="2">
                  <c:v>-0.26262626262626265</c:v>
                </c:pt>
                <c:pt idx="3">
                  <c:v>-0.21904761904761905</c:v>
                </c:pt>
                <c:pt idx="4">
                  <c:v>-7.6923076923076872E-2</c:v>
                </c:pt>
                <c:pt idx="5">
                  <c:v>-0.30769230769230771</c:v>
                </c:pt>
                <c:pt idx="6">
                  <c:v>-0.17391304347826086</c:v>
                </c:pt>
                <c:pt idx="7">
                  <c:v>0.22222222222222232</c:v>
                </c:pt>
                <c:pt idx="8">
                  <c:v>0.33333333333333326</c:v>
                </c:pt>
                <c:pt idx="12">
                  <c:v>-0.19556025369978858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DD-41D2-AECD-798184577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01-47EE-86BF-50D0371119E7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453</c:v>
                </c:pt>
                <c:pt idx="1">
                  <c:v>313</c:v>
                </c:pt>
                <c:pt idx="2">
                  <c:v>321</c:v>
                </c:pt>
                <c:pt idx="3">
                  <c:v>279</c:v>
                </c:pt>
                <c:pt idx="4">
                  <c:v>55</c:v>
                </c:pt>
                <c:pt idx="5">
                  <c:v>33</c:v>
                </c:pt>
                <c:pt idx="6">
                  <c:v>39</c:v>
                </c:pt>
                <c:pt idx="7">
                  <c:v>34</c:v>
                </c:pt>
                <c:pt idx="8">
                  <c:v>37</c:v>
                </c:pt>
                <c:pt idx="9">
                  <c:v>242</c:v>
                </c:pt>
                <c:pt idx="10">
                  <c:v>292</c:v>
                </c:pt>
                <c:pt idx="11">
                  <c:v>357</c:v>
                </c:pt>
                <c:pt idx="12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1-47EE-86BF-50D0371119E7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01-47EE-86BF-50D0371119E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381</c:v>
                </c:pt>
                <c:pt idx="1">
                  <c:v>336</c:v>
                </c:pt>
                <c:pt idx="2">
                  <c:v>324</c:v>
                </c:pt>
                <c:pt idx="3">
                  <c:v>205</c:v>
                </c:pt>
                <c:pt idx="4">
                  <c:v>46</c:v>
                </c:pt>
                <c:pt idx="5">
                  <c:v>26</c:v>
                </c:pt>
                <c:pt idx="6">
                  <c:v>47</c:v>
                </c:pt>
                <c:pt idx="7">
                  <c:v>38</c:v>
                </c:pt>
                <c:pt idx="8">
                  <c:v>24</c:v>
                </c:pt>
                <c:pt idx="9">
                  <c:v>228</c:v>
                </c:pt>
                <c:pt idx="10">
                  <c:v>371</c:v>
                </c:pt>
                <c:pt idx="11">
                  <c:v>467</c:v>
                </c:pt>
                <c:pt idx="12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01-47EE-86BF-50D0371119E7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01-47EE-86BF-50D0371119E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01-47EE-86BF-50D0371119E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448</c:v>
                </c:pt>
                <c:pt idx="1">
                  <c:v>370</c:v>
                </c:pt>
                <c:pt idx="2">
                  <c:v>322</c:v>
                </c:pt>
                <c:pt idx="3">
                  <c:v>156</c:v>
                </c:pt>
                <c:pt idx="4">
                  <c:v>45</c:v>
                </c:pt>
                <c:pt idx="5">
                  <c:v>23</c:v>
                </c:pt>
                <c:pt idx="6">
                  <c:v>54</c:v>
                </c:pt>
                <c:pt idx="7">
                  <c:v>14</c:v>
                </c:pt>
                <c:pt idx="8">
                  <c:v>25</c:v>
                </c:pt>
                <c:pt idx="12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01-47EE-86BF-50D03711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01-47EE-86BF-50D0371119E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386</c:v>
                      </c:pt>
                      <c:pt idx="1">
                        <c:v>408</c:v>
                      </c:pt>
                      <c:pt idx="2">
                        <c:v>176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</c:v>
                      </c:pt>
                      <c:pt idx="8">
                        <c:v>25</c:v>
                      </c:pt>
                      <c:pt idx="9">
                        <c:v>20</c:v>
                      </c:pt>
                      <c:pt idx="10">
                        <c:v>27</c:v>
                      </c:pt>
                      <c:pt idx="11">
                        <c:v>24</c:v>
                      </c:pt>
                      <c:pt idx="12">
                        <c:v>1097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01-47EE-86BF-50D0371119E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01-47EE-86BF-50D0371119E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01-47EE-86BF-50D0371119E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01-47EE-86BF-50D0371119E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01-47EE-86BF-50D0371119E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01-47EE-86BF-50D0371119E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01-47EE-86BF-50D0371119E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01-47EE-86BF-50D0371119E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01-47EE-86BF-50D0371119E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01-47EE-86BF-50D0371119E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01-47EE-86BF-50D0371119E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01-47EE-86BF-50D0371119E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01-47EE-86BF-50D0371119E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01-47EE-86BF-50D0371119E7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0.1758530183727034</c:v>
                </c:pt>
                <c:pt idx="1">
                  <c:v>0.10119047619047628</c:v>
                </c:pt>
                <c:pt idx="2">
                  <c:v>-6.1728395061728669E-3</c:v>
                </c:pt>
                <c:pt idx="3">
                  <c:v>-0.23902439024390243</c:v>
                </c:pt>
                <c:pt idx="4">
                  <c:v>-2.1739130434782594E-2</c:v>
                </c:pt>
                <c:pt idx="5">
                  <c:v>-0.11538461538461542</c:v>
                </c:pt>
                <c:pt idx="6">
                  <c:v>0.14893617021276606</c:v>
                </c:pt>
                <c:pt idx="7">
                  <c:v>-0.63157894736842102</c:v>
                </c:pt>
                <c:pt idx="8">
                  <c:v>4.1666666666666741E-2</c:v>
                </c:pt>
                <c:pt idx="12">
                  <c:v>2.1023125437981793E-2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01-47EE-86BF-50D03711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0E-447C-B91D-480568FE1A64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E-447C-B91D-480568FE1A64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0E-447C-B91D-480568FE1A6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0E-447C-B91D-480568FE1A64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0E-447C-B91D-480568FE1A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0E-447C-B91D-480568FE1A6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12">
                  <c:v>203413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0E-447C-B91D-480568FE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0E-447C-B91D-480568FE1A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0E-447C-B91D-480568FE1A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0E-447C-B91D-480568FE1A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0E-447C-B91D-480568FE1A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0E-447C-B91D-480568FE1A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0E-447C-B91D-480568FE1A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0E-447C-B91D-480568FE1A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0E-447C-B91D-480568FE1A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0E-447C-B91D-480568FE1A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0E-447C-B91D-480568FE1A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0E-447C-B91D-480568FE1A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0E-447C-B91D-480568FE1A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0E-447C-B91D-480568FE1A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0E-447C-B91D-480568FE1A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0E-447C-B91D-480568FE1A64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12">
                  <c:v>0.11876031239687612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0E-447C-B91D-480568FE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10-4566-A1FF-35CC370B9C0A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0-4566-A1FF-35CC370B9C0A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10-4566-A1FF-35CC370B9C0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0-4566-A1FF-35CC370B9C0A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10-4566-A1FF-35CC370B9C0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10-4566-A1FF-35CC370B9C0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12">
                  <c:v>203413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10-4566-A1FF-35CC370B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10-4566-A1FF-35CC370B9C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10-4566-A1FF-35CC370B9C0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10-4566-A1FF-35CC370B9C0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10-4566-A1FF-35CC370B9C0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10-4566-A1FF-35CC370B9C0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10-4566-A1FF-35CC370B9C0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10-4566-A1FF-35CC370B9C0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10-4566-A1FF-35CC370B9C0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10-4566-A1FF-35CC370B9C0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10-4566-A1FF-35CC370B9C0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10-4566-A1FF-35CC370B9C0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10-4566-A1FF-35CC370B9C0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10-4566-A1FF-35CC370B9C0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10-4566-A1FF-35CC370B9C0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10-4566-A1FF-35CC370B9C0A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12">
                  <c:v>0.11876031239687612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10-4566-A1FF-35CC370B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1-499C-A45E-C8A4BF076D5D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14009</c:v>
                </c:pt>
                <c:pt idx="1">
                  <c:v>13831</c:v>
                </c:pt>
                <c:pt idx="2">
                  <c:v>15155</c:v>
                </c:pt>
                <c:pt idx="3">
                  <c:v>11713</c:v>
                </c:pt>
                <c:pt idx="4">
                  <c:v>10695</c:v>
                </c:pt>
                <c:pt idx="5">
                  <c:v>10170</c:v>
                </c:pt>
                <c:pt idx="6">
                  <c:v>10021</c:v>
                </c:pt>
                <c:pt idx="7">
                  <c:v>9451</c:v>
                </c:pt>
                <c:pt idx="8">
                  <c:v>9475</c:v>
                </c:pt>
                <c:pt idx="9">
                  <c:v>12972</c:v>
                </c:pt>
                <c:pt idx="10">
                  <c:v>15154</c:v>
                </c:pt>
                <c:pt idx="11">
                  <c:v>12991</c:v>
                </c:pt>
                <c:pt idx="12">
                  <c:v>145637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99C-A45E-C8A4BF076D5D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21-499C-A45E-C8A4BF076D5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13713</c:v>
                </c:pt>
                <c:pt idx="1">
                  <c:v>13097</c:v>
                </c:pt>
                <c:pt idx="2">
                  <c:v>13219</c:v>
                </c:pt>
                <c:pt idx="3">
                  <c:v>11165</c:v>
                </c:pt>
                <c:pt idx="4">
                  <c:v>10226</c:v>
                </c:pt>
                <c:pt idx="5">
                  <c:v>11059</c:v>
                </c:pt>
                <c:pt idx="6">
                  <c:v>12572</c:v>
                </c:pt>
                <c:pt idx="7">
                  <c:v>9290</c:v>
                </c:pt>
                <c:pt idx="8">
                  <c:v>12468</c:v>
                </c:pt>
                <c:pt idx="9">
                  <c:v>12954</c:v>
                </c:pt>
                <c:pt idx="10">
                  <c:v>16047</c:v>
                </c:pt>
                <c:pt idx="11">
                  <c:v>15417</c:v>
                </c:pt>
                <c:pt idx="12">
                  <c:v>151227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1-499C-A45E-C8A4BF076D5D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1-499C-A45E-C8A4BF076D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1-499C-A45E-C8A4BF076D5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15504</c:v>
                </c:pt>
                <c:pt idx="1">
                  <c:v>15698</c:v>
                </c:pt>
                <c:pt idx="2">
                  <c:v>17327</c:v>
                </c:pt>
                <c:pt idx="3">
                  <c:v>13392</c:v>
                </c:pt>
                <c:pt idx="4">
                  <c:v>15356</c:v>
                </c:pt>
                <c:pt idx="5">
                  <c:v>14375</c:v>
                </c:pt>
                <c:pt idx="6">
                  <c:v>16611</c:v>
                </c:pt>
                <c:pt idx="7">
                  <c:v>11918</c:v>
                </c:pt>
                <c:pt idx="8">
                  <c:v>15013</c:v>
                </c:pt>
                <c:pt idx="12">
                  <c:v>135194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21-499C-A45E-C8A4BF07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21-499C-A45E-C8A4BF076D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9949</c:v>
                      </c:pt>
                      <c:pt idx="1">
                        <c:v>11543</c:v>
                      </c:pt>
                      <c:pt idx="2">
                        <c:v>4800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3541</c:v>
                      </c:pt>
                      <c:pt idx="8">
                        <c:v>3927</c:v>
                      </c:pt>
                      <c:pt idx="9">
                        <c:v>5005</c:v>
                      </c:pt>
                      <c:pt idx="10">
                        <c:v>4492</c:v>
                      </c:pt>
                      <c:pt idx="11">
                        <c:v>3684</c:v>
                      </c:pt>
                      <c:pt idx="12">
                        <c:v>54788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21-499C-A45E-C8A4BF076D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21-499C-A45E-C8A4BF076D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21-499C-A45E-C8A4BF076D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21-499C-A45E-C8A4BF076D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21-499C-A45E-C8A4BF076D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21-499C-A45E-C8A4BF076D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21-499C-A45E-C8A4BF076D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21-499C-A45E-C8A4BF076D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21-499C-A45E-C8A4BF076D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21-499C-A45E-C8A4BF076D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21-499C-A45E-C8A4BF076D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21-499C-A45E-C8A4BF076D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21-499C-A45E-C8A4BF076D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21-499C-A45E-C8A4BF076D5D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0.13060599431196684</c:v>
                </c:pt>
                <c:pt idx="1">
                  <c:v>0.19859509811407183</c:v>
                </c:pt>
                <c:pt idx="2">
                  <c:v>0.31076480823057717</c:v>
                </c:pt>
                <c:pt idx="3">
                  <c:v>0.19946260635915802</c:v>
                </c:pt>
                <c:pt idx="4">
                  <c:v>0.5016624291022882</c:v>
                </c:pt>
                <c:pt idx="5">
                  <c:v>0.29984627904873862</c:v>
                </c:pt>
                <c:pt idx="6">
                  <c:v>0.32126948775055686</c:v>
                </c:pt>
                <c:pt idx="7">
                  <c:v>0.28288482238966628</c:v>
                </c:pt>
                <c:pt idx="8">
                  <c:v>0.20412255373756816</c:v>
                </c:pt>
                <c:pt idx="12">
                  <c:v>0.26575475849413444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21-499C-A45E-C8A4BF07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A8-434A-974E-EDC7E5385876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9600</c:v>
                </c:pt>
                <c:pt idx="1">
                  <c:v>8944</c:v>
                </c:pt>
                <c:pt idx="2">
                  <c:v>10019</c:v>
                </c:pt>
                <c:pt idx="3">
                  <c:v>7441</c:v>
                </c:pt>
                <c:pt idx="4">
                  <c:v>7186</c:v>
                </c:pt>
                <c:pt idx="5">
                  <c:v>7813</c:v>
                </c:pt>
                <c:pt idx="6">
                  <c:v>6789</c:v>
                </c:pt>
                <c:pt idx="7">
                  <c:v>5542</c:v>
                </c:pt>
                <c:pt idx="8">
                  <c:v>6458</c:v>
                </c:pt>
                <c:pt idx="9">
                  <c:v>7581</c:v>
                </c:pt>
                <c:pt idx="10">
                  <c:v>8513</c:v>
                </c:pt>
                <c:pt idx="11">
                  <c:v>7586</c:v>
                </c:pt>
                <c:pt idx="12">
                  <c:v>93472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8-434A-974E-EDC7E5385876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A8-434A-974E-EDC7E53858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10154</c:v>
                </c:pt>
                <c:pt idx="1">
                  <c:v>9528</c:v>
                </c:pt>
                <c:pt idx="2">
                  <c:v>9752</c:v>
                </c:pt>
                <c:pt idx="3">
                  <c:v>7864</c:v>
                </c:pt>
                <c:pt idx="4">
                  <c:v>7213</c:v>
                </c:pt>
                <c:pt idx="5">
                  <c:v>8420</c:v>
                </c:pt>
                <c:pt idx="6">
                  <c:v>9060</c:v>
                </c:pt>
                <c:pt idx="7">
                  <c:v>5911</c:v>
                </c:pt>
                <c:pt idx="8">
                  <c:v>7109</c:v>
                </c:pt>
                <c:pt idx="9">
                  <c:v>6383</c:v>
                </c:pt>
                <c:pt idx="10">
                  <c:v>9038</c:v>
                </c:pt>
                <c:pt idx="11">
                  <c:v>9212</c:v>
                </c:pt>
                <c:pt idx="12">
                  <c:v>99644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A8-434A-974E-EDC7E5385876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A8-434A-974E-EDC7E53858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A8-434A-974E-EDC7E53858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9098</c:v>
                </c:pt>
                <c:pt idx="1">
                  <c:v>9228</c:v>
                </c:pt>
                <c:pt idx="2">
                  <c:v>9556</c:v>
                </c:pt>
                <c:pt idx="3">
                  <c:v>7465</c:v>
                </c:pt>
                <c:pt idx="4">
                  <c:v>7264</c:v>
                </c:pt>
                <c:pt idx="5">
                  <c:v>6498</c:v>
                </c:pt>
                <c:pt idx="6">
                  <c:v>7262</c:v>
                </c:pt>
                <c:pt idx="7">
                  <c:v>5051</c:v>
                </c:pt>
                <c:pt idx="8">
                  <c:v>6797</c:v>
                </c:pt>
                <c:pt idx="12">
                  <c:v>68219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A8-434A-974E-EDC7E5385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A8-434A-974E-EDC7E53858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10604</c:v>
                      </c:pt>
                      <c:pt idx="1">
                        <c:v>11821</c:v>
                      </c:pt>
                      <c:pt idx="2">
                        <c:v>4136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3235</c:v>
                      </c:pt>
                      <c:pt idx="8">
                        <c:v>3496</c:v>
                      </c:pt>
                      <c:pt idx="9">
                        <c:v>4293</c:v>
                      </c:pt>
                      <c:pt idx="10">
                        <c:v>3612</c:v>
                      </c:pt>
                      <c:pt idx="11">
                        <c:v>3278</c:v>
                      </c:pt>
                      <c:pt idx="12">
                        <c:v>48728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A8-434A-974E-EDC7E53858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A8-434A-974E-EDC7E53858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A8-434A-974E-EDC7E53858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A8-434A-974E-EDC7E53858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A8-434A-974E-EDC7E53858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A8-434A-974E-EDC7E53858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A8-434A-974E-EDC7E53858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A8-434A-974E-EDC7E53858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A8-434A-974E-EDC7E53858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A8-434A-974E-EDC7E53858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A8-434A-974E-EDC7E53858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A8-434A-974E-EDC7E53858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A8-434A-974E-EDC7E53858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A8-434A-974E-EDC7E5385876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-0.10399842426629902</c:v>
                </c:pt>
                <c:pt idx="1">
                  <c:v>-3.1486146095717871E-2</c:v>
                </c:pt>
                <c:pt idx="2">
                  <c:v>-2.0098441345365092E-2</c:v>
                </c:pt>
                <c:pt idx="3">
                  <c:v>-5.0737538148524886E-2</c:v>
                </c:pt>
                <c:pt idx="4">
                  <c:v>7.0705670317481317E-3</c:v>
                </c:pt>
                <c:pt idx="5">
                  <c:v>-0.22826603325415673</c:v>
                </c:pt>
                <c:pt idx="6">
                  <c:v>-0.19845474613686531</c:v>
                </c:pt>
                <c:pt idx="7">
                  <c:v>-0.14549145660632723</c:v>
                </c:pt>
                <c:pt idx="8">
                  <c:v>-4.3888029258686179E-2</c:v>
                </c:pt>
                <c:pt idx="12">
                  <c:v>-9.054671981442719E-2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A8-434A-974E-EDC7E5385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12-4D3D-9081-2D467A045F5F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2-4D3D-9081-2D467A045F5F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12-4D3D-9081-2D467A045F5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2-4D3D-9081-2D467A045F5F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12-4D3D-9081-2D467A045F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12-4D3D-9081-2D467A045F5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12-4D3D-9081-2D467A04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D12-4D3D-9081-2D467A045F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D12-4D3D-9081-2D467A045F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D12-4D3D-9081-2D467A045F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D12-4D3D-9081-2D467A045F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D12-4D3D-9081-2D467A045F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D12-4D3D-9081-2D467A045F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D12-4D3D-9081-2D467A045F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D12-4D3D-9081-2D467A045F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D12-4D3D-9081-2D467A045F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D12-4D3D-9081-2D467A045F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D12-4D3D-9081-2D467A045F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D12-4D3D-9081-2D467A045F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D12-4D3D-9081-2D467A045F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D12-4D3D-9081-2D467A045F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D12-4D3D-9081-2D467A045F5F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D12-4D3D-9081-2D467A04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250871</c:v>
                </c:pt>
                <c:pt idx="1">
                  <c:v>239109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6-45A2-8EEC-F5D7DA48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4.9190954752853289E-2</c:v>
                </c:pt>
                <c:pt idx="1">
                  <c:v>4.3547141155059865E-2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6-45A2-8EEC-F5D7DA48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E-4287-AC71-3B05C2B3E68E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10452</c:v>
                </c:pt>
                <c:pt idx="1">
                  <c:v>12083</c:v>
                </c:pt>
                <c:pt idx="2">
                  <c:v>15380</c:v>
                </c:pt>
                <c:pt idx="3">
                  <c:v>12270</c:v>
                </c:pt>
                <c:pt idx="4">
                  <c:v>13214</c:v>
                </c:pt>
                <c:pt idx="5">
                  <c:v>13066</c:v>
                </c:pt>
                <c:pt idx="6">
                  <c:v>11727</c:v>
                </c:pt>
                <c:pt idx="7">
                  <c:v>8822</c:v>
                </c:pt>
                <c:pt idx="8">
                  <c:v>11310</c:v>
                </c:pt>
                <c:pt idx="9">
                  <c:v>13962</c:v>
                </c:pt>
                <c:pt idx="10">
                  <c:v>13695</c:v>
                </c:pt>
                <c:pt idx="11">
                  <c:v>10449</c:v>
                </c:pt>
                <c:pt idx="12">
                  <c:v>146430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E-4287-AC71-3B05C2B3E68E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4FE-4287-AC71-3B05C2B3E68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11900</c:v>
                </c:pt>
                <c:pt idx="1">
                  <c:v>11880</c:v>
                </c:pt>
                <c:pt idx="2">
                  <c:v>12803</c:v>
                </c:pt>
                <c:pt idx="3">
                  <c:v>11832</c:v>
                </c:pt>
                <c:pt idx="4">
                  <c:v>12647</c:v>
                </c:pt>
                <c:pt idx="5">
                  <c:v>14875</c:v>
                </c:pt>
                <c:pt idx="6">
                  <c:v>16297</c:v>
                </c:pt>
                <c:pt idx="7">
                  <c:v>9303</c:v>
                </c:pt>
                <c:pt idx="8">
                  <c:v>14314</c:v>
                </c:pt>
                <c:pt idx="9">
                  <c:v>12735</c:v>
                </c:pt>
                <c:pt idx="10">
                  <c:v>14871</c:v>
                </c:pt>
                <c:pt idx="11">
                  <c:v>13109</c:v>
                </c:pt>
                <c:pt idx="12">
                  <c:v>156566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FE-4287-AC71-3B05C2B3E68E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FE-4287-AC71-3B05C2B3E6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FE-4287-AC71-3B05C2B3E68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11916</c:v>
                </c:pt>
                <c:pt idx="1">
                  <c:v>13464</c:v>
                </c:pt>
                <c:pt idx="2">
                  <c:v>15642</c:v>
                </c:pt>
                <c:pt idx="3">
                  <c:v>12892</c:v>
                </c:pt>
                <c:pt idx="4">
                  <c:v>17139</c:v>
                </c:pt>
                <c:pt idx="5">
                  <c:v>16672</c:v>
                </c:pt>
                <c:pt idx="6">
                  <c:v>17909</c:v>
                </c:pt>
                <c:pt idx="7">
                  <c:v>10879</c:v>
                </c:pt>
                <c:pt idx="8">
                  <c:v>15733</c:v>
                </c:pt>
                <c:pt idx="12">
                  <c:v>132246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FE-4287-AC71-3B05C2B3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4FE-4287-AC71-3B05C2B3E6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9789</c:v>
                      </c:pt>
                      <c:pt idx="1">
                        <c:v>12212</c:v>
                      </c:pt>
                      <c:pt idx="2">
                        <c:v>4939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4192</c:v>
                      </c:pt>
                      <c:pt idx="8">
                        <c:v>5198</c:v>
                      </c:pt>
                      <c:pt idx="9">
                        <c:v>6718</c:v>
                      </c:pt>
                      <c:pt idx="10">
                        <c:v>5458</c:v>
                      </c:pt>
                      <c:pt idx="11">
                        <c:v>4373</c:v>
                      </c:pt>
                      <c:pt idx="12">
                        <c:v>61571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4FE-4287-AC71-3B05C2B3E6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4FE-4287-AC71-3B05C2B3E6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4FE-4287-AC71-3B05C2B3E6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4FE-4287-AC71-3B05C2B3E6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4FE-4287-AC71-3B05C2B3E6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4FE-4287-AC71-3B05C2B3E6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4FE-4287-AC71-3B05C2B3E6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4FE-4287-AC71-3B05C2B3E6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4FE-4287-AC71-3B05C2B3E6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4FE-4287-AC71-3B05C2B3E6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4FE-4287-AC71-3B05C2B3E6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4FE-4287-AC71-3B05C2B3E6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4FE-4287-AC71-3B05C2B3E6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4FE-4287-AC71-3B05C2B3E68E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1.3445378151260012E-3</c:v>
                </c:pt>
                <c:pt idx="1">
                  <c:v>0.1333333333333333</c:v>
                </c:pt>
                <c:pt idx="2">
                  <c:v>0.22174490353823328</c:v>
                </c:pt>
                <c:pt idx="3">
                  <c:v>8.9587559161595776E-2</c:v>
                </c:pt>
                <c:pt idx="4">
                  <c:v>0.3551830473630111</c:v>
                </c:pt>
                <c:pt idx="5">
                  <c:v>0.12080672268907566</c:v>
                </c:pt>
                <c:pt idx="6">
                  <c:v>9.8913910535681326E-2</c:v>
                </c:pt>
                <c:pt idx="7">
                  <c:v>0.1694077179404494</c:v>
                </c:pt>
                <c:pt idx="8">
                  <c:v>9.91337152438172E-2</c:v>
                </c:pt>
                <c:pt idx="12">
                  <c:v>0.14151798430742946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4FE-4287-AC71-3B05C2B3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250871</c:v>
                </c:pt>
                <c:pt idx="1">
                  <c:v>239109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7-44B4-9E2B-B12B7B51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4.9190954752853289E-2</c:v>
                </c:pt>
                <c:pt idx="1">
                  <c:v>4.3547141155059865E-2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7-44B4-9E2B-B12B7B51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151227</c:v>
                </c:pt>
                <c:pt idx="1">
                  <c:v>145637</c:v>
                </c:pt>
                <c:pt idx="2">
                  <c:v>135697</c:v>
                </c:pt>
                <c:pt idx="3">
                  <c:v>102944</c:v>
                </c:pt>
                <c:pt idx="4">
                  <c:v>54788</c:v>
                </c:pt>
                <c:pt idx="5">
                  <c:v>110828</c:v>
                </c:pt>
                <c:pt idx="6">
                  <c:v>115399</c:v>
                </c:pt>
                <c:pt idx="7">
                  <c:v>101435</c:v>
                </c:pt>
                <c:pt idx="8">
                  <c:v>74718</c:v>
                </c:pt>
                <c:pt idx="9">
                  <c:v>68694</c:v>
                </c:pt>
                <c:pt idx="10">
                  <c:v>58915</c:v>
                </c:pt>
                <c:pt idx="11">
                  <c:v>47290</c:v>
                </c:pt>
                <c:pt idx="12">
                  <c:v>44490</c:v>
                </c:pt>
                <c:pt idx="13">
                  <c:v>35910</c:v>
                </c:pt>
                <c:pt idx="14">
                  <c:v>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B1B-88B3-60DA9DDB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3.8383103194929769E-2</c:v>
                </c:pt>
                <c:pt idx="1">
                  <c:v>7.3251435182796865E-2</c:v>
                </c:pt>
                <c:pt idx="2">
                  <c:v>0.31816327323593407</c:v>
                </c:pt>
                <c:pt idx="3">
                  <c:v>0.87895159523983346</c:v>
                </c:pt>
                <c:pt idx="4">
                  <c:v>-0.50564839210307866</c:v>
                </c:pt>
                <c:pt idx="5">
                  <c:v>-3.9610395237393736E-2</c:v>
                </c:pt>
                <c:pt idx="6">
                  <c:v>0.13766451422092962</c:v>
                </c:pt>
                <c:pt idx="7">
                  <c:v>0.35757113413099928</c:v>
                </c:pt>
                <c:pt idx="8">
                  <c:v>8.7693248318630346E-2</c:v>
                </c:pt>
                <c:pt idx="9">
                  <c:v>0.16598489349062207</c:v>
                </c:pt>
                <c:pt idx="10">
                  <c:v>0.24582364136181001</c:v>
                </c:pt>
                <c:pt idx="11">
                  <c:v>6.2935491121600462E-2</c:v>
                </c:pt>
                <c:pt idx="12">
                  <c:v>0.23893065998329166</c:v>
                </c:pt>
                <c:pt idx="13">
                  <c:v>0.13678812244768745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B1B-88B3-60DA9DDB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16-4B41-8EC4-1EDC0C74595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16-4B41-8EC4-1EDC0C7459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16-4B41-8EC4-1EDC0C7459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16-4B41-8EC4-1EDC0C7459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16-4B41-8EC4-1EDC0C7459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16-4B41-8EC4-1EDC0C7459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16-4B41-8EC4-1EDC0C7459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A16-4B41-8EC4-1EDC0C745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250871</c:v>
                </c:pt>
                <c:pt idx="1">
                  <c:v>156566</c:v>
                </c:pt>
                <c:pt idx="2">
                  <c:v>94305</c:v>
                </c:pt>
                <c:pt idx="3">
                  <c:v>10656</c:v>
                </c:pt>
                <c:pt idx="4">
                  <c:v>13127</c:v>
                </c:pt>
                <c:pt idx="5">
                  <c:v>8567</c:v>
                </c:pt>
                <c:pt idx="6">
                  <c:v>2356</c:v>
                </c:pt>
                <c:pt idx="7">
                  <c:v>2091</c:v>
                </c:pt>
                <c:pt idx="8">
                  <c:v>1334</c:v>
                </c:pt>
                <c:pt idx="9">
                  <c:v>2493</c:v>
                </c:pt>
                <c:pt idx="10">
                  <c:v>53681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16-4B41-8EC4-1EDC0C745956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4.9190954752853289E-2</c:v>
                </c:pt>
                <c:pt idx="1">
                  <c:v>6.9220788089872309E-2</c:v>
                </c:pt>
                <c:pt idx="2">
                  <c:v>1.7544427540219454E-2</c:v>
                </c:pt>
                <c:pt idx="3">
                  <c:v>-8.5007727975270453E-2</c:v>
                </c:pt>
                <c:pt idx="4">
                  <c:v>-1.4193451486932962E-2</c:v>
                </c:pt>
                <c:pt idx="5">
                  <c:v>-2.1585198720877163E-2</c:v>
                </c:pt>
                <c:pt idx="6">
                  <c:v>-0.10656048540007579</c:v>
                </c:pt>
                <c:pt idx="7">
                  <c:v>8.1178903826266913E-2</c:v>
                </c:pt>
                <c:pt idx="8">
                  <c:v>-5.2199850857569396E-3</c:v>
                </c:pt>
                <c:pt idx="9">
                  <c:v>1.5478615071283119E-2</c:v>
                </c:pt>
                <c:pt idx="10">
                  <c:v>6.1015140135193935E-2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16-4B41-8EC4-1EDC0C74595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16-4B41-8EC4-1EDC0C74595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16-4B41-8EC4-1EDC0C74595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A16-4B41-8EC4-1EDC0C74595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A16-4B41-8EC4-1EDC0C74595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A16-4B41-8EC4-1EDC0C74595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A16-4B41-8EC4-1EDC0C74595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A16-4B41-8EC4-1EDC0C745956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0.6240896715842007</c:v>
                </c:pt>
                <c:pt idx="2">
                  <c:v>0.37591032841579936</c:v>
                </c:pt>
                <c:pt idx="3">
                  <c:v>4.2476013568726559E-2</c:v>
                </c:pt>
                <c:pt idx="4">
                  <c:v>5.2325697270708849E-2</c:v>
                </c:pt>
                <c:pt idx="5">
                  <c:v>3.4149024797605142E-2</c:v>
                </c:pt>
                <c:pt idx="6">
                  <c:v>9.3912807777702476E-3</c:v>
                </c:pt>
                <c:pt idx="7">
                  <c:v>8.3349609958903188E-3</c:v>
                </c:pt>
                <c:pt idx="8">
                  <c:v>5.3174739208597249E-3</c:v>
                </c:pt>
                <c:pt idx="9">
                  <c:v>9.9373781744402506E-3</c:v>
                </c:pt>
                <c:pt idx="10">
                  <c:v>0.21397849890979825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A16-4B41-8EC4-1EDC0C745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43-41DD-9F16-F2808C703180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43-41DD-9F16-F2808C7031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43-41DD-9F16-F2808C7031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43-41DD-9F16-F2808C7031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643-41DD-9F16-F2808C7031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43-41DD-9F16-F2808C7031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43-41DD-9F16-F2808C7031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43-41DD-9F16-F2808C7031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19577</c:v>
                </c:pt>
                <c:pt idx="1">
                  <c:v>14314</c:v>
                </c:pt>
                <c:pt idx="2">
                  <c:v>8109</c:v>
                </c:pt>
                <c:pt idx="3">
                  <c:v>6205</c:v>
                </c:pt>
                <c:pt idx="4">
                  <c:v>5263</c:v>
                </c:pt>
                <c:pt idx="5">
                  <c:v>623</c:v>
                </c:pt>
                <c:pt idx="6">
                  <c:v>520</c:v>
                </c:pt>
                <c:pt idx="7">
                  <c:v>597</c:v>
                </c:pt>
                <c:pt idx="8">
                  <c:v>101</c:v>
                </c:pt>
                <c:pt idx="9">
                  <c:v>143</c:v>
                </c:pt>
                <c:pt idx="10">
                  <c:v>24</c:v>
                </c:pt>
                <c:pt idx="11">
                  <c:v>24</c:v>
                </c:pt>
                <c:pt idx="12">
                  <c:v>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43-41DD-9F16-F2808C703180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0.22870771355049269</c:v>
                </c:pt>
                <c:pt idx="1">
                  <c:v>0.26560565870910691</c:v>
                </c:pt>
                <c:pt idx="2">
                  <c:v>0.67783985102420852</c:v>
                </c:pt>
                <c:pt idx="3">
                  <c:v>-4.1994750656167978E-2</c:v>
                </c:pt>
                <c:pt idx="4">
                  <c:v>0.13843824356478485</c:v>
                </c:pt>
                <c:pt idx="5">
                  <c:v>0.22637795275590555</c:v>
                </c:pt>
                <c:pt idx="6">
                  <c:v>-6.4748201438848962E-2</c:v>
                </c:pt>
                <c:pt idx="7">
                  <c:v>8.9416058394160558E-2</c:v>
                </c:pt>
                <c:pt idx="8">
                  <c:v>-0.30821917808219179</c:v>
                </c:pt>
                <c:pt idx="9">
                  <c:v>0.40196078431372539</c:v>
                </c:pt>
                <c:pt idx="10">
                  <c:v>-0.1428571428571429</c:v>
                </c:pt>
                <c:pt idx="11">
                  <c:v>-0.35135135135135132</c:v>
                </c:pt>
                <c:pt idx="12">
                  <c:v>0.1975537435137138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43-41DD-9F16-F2808C70318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643-41DD-9F16-F2808C70318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643-41DD-9F16-F2808C70318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643-41DD-9F16-F2808C70318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43-41DD-9F16-F2808C703180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643-41DD-9F16-F2808C703180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643-41DD-9F16-F2808C703180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643-41DD-9F16-F2808C703180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0.73116412116258878</c:v>
                </c:pt>
                <c:pt idx="2">
                  <c:v>0.41421055320018391</c:v>
                </c:pt>
                <c:pt idx="3">
                  <c:v>0.31695356796240487</c:v>
                </c:pt>
                <c:pt idx="4">
                  <c:v>0.26883587883741122</c:v>
                </c:pt>
                <c:pt idx="5">
                  <c:v>3.1823057669714459E-2</c:v>
                </c:pt>
                <c:pt idx="6">
                  <c:v>2.6561781682586709E-2</c:v>
                </c:pt>
                <c:pt idx="7">
                  <c:v>3.0494968585585126E-2</c:v>
                </c:pt>
                <c:pt idx="8">
                  <c:v>5.1591152883485722E-3</c:v>
                </c:pt>
                <c:pt idx="9">
                  <c:v>7.3044899627113446E-3</c:v>
                </c:pt>
                <c:pt idx="10">
                  <c:v>1.2259283853501557E-3</c:v>
                </c:pt>
                <c:pt idx="11">
                  <c:v>1.2259283853501557E-3</c:v>
                </c:pt>
                <c:pt idx="12">
                  <c:v>0.16504060887776473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643-41DD-9F16-F2808C70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CB-4377-A0C8-97090081AF8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CB-4377-A0C8-97090081AF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CB-4377-A0C8-97090081AF8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CB-4377-A0C8-97090081AF8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ECB-4377-A0C8-97090081AF8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CB-4377-A0C8-97090081AF8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ECB-4377-A0C8-97090081AF8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ECB-4377-A0C8-97090081AF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203413</c:v>
                </c:pt>
                <c:pt idx="1">
                  <c:v>132246</c:v>
                </c:pt>
                <c:pt idx="2">
                  <c:v>71167</c:v>
                </c:pt>
                <c:pt idx="3">
                  <c:v>7350</c:v>
                </c:pt>
                <c:pt idx="4">
                  <c:v>9658</c:v>
                </c:pt>
                <c:pt idx="5">
                  <c:v>6790</c:v>
                </c:pt>
                <c:pt idx="6">
                  <c:v>1970</c:v>
                </c:pt>
                <c:pt idx="7">
                  <c:v>1717</c:v>
                </c:pt>
                <c:pt idx="8">
                  <c:v>761</c:v>
                </c:pt>
                <c:pt idx="9">
                  <c:v>1457</c:v>
                </c:pt>
                <c:pt idx="10">
                  <c:v>41464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CB-4377-A0C8-97090081AF85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0.11876031239687612</c:v>
                </c:pt>
                <c:pt idx="1">
                  <c:v>0.14151798430742946</c:v>
                </c:pt>
                <c:pt idx="2">
                  <c:v>7.8794585335536294E-2</c:v>
                </c:pt>
                <c:pt idx="3">
                  <c:v>-5.7450628366247702E-2</c:v>
                </c:pt>
                <c:pt idx="4">
                  <c:v>9.5632444696539975E-2</c:v>
                </c:pt>
                <c:pt idx="5">
                  <c:v>8.7966672007691038E-2</c:v>
                </c:pt>
                <c:pt idx="6">
                  <c:v>0.16637063351095316</c:v>
                </c:pt>
                <c:pt idx="7">
                  <c:v>0.23436376707404749</c:v>
                </c:pt>
                <c:pt idx="8">
                  <c:v>-0.19556025369978858</c:v>
                </c:pt>
                <c:pt idx="9">
                  <c:v>2.1023125437981793E-2</c:v>
                </c:pt>
                <c:pt idx="10">
                  <c:v>0.10095056024640225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CB-4377-A0C8-97090081AF8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CB-4377-A0C8-97090081AF8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CB-4377-A0C8-97090081AF8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CB-4377-A0C8-97090081AF8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CB-4377-A0C8-97090081AF8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CB-4377-A0C8-97090081AF8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CB-4377-A0C8-97090081AF8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ECB-4377-A0C8-97090081AF85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0.65013543873793711</c:v>
                </c:pt>
                <c:pt idx="2">
                  <c:v>0.34986456126206289</c:v>
                </c:pt>
                <c:pt idx="3">
                  <c:v>3.6133383805361505E-2</c:v>
                </c:pt>
                <c:pt idx="4">
                  <c:v>4.7479757930909035E-2</c:v>
                </c:pt>
                <c:pt idx="5">
                  <c:v>3.3380364086857774E-2</c:v>
                </c:pt>
                <c:pt idx="6">
                  <c:v>9.684730081164921E-3</c:v>
                </c:pt>
                <c:pt idx="7">
                  <c:v>8.4409551011980551E-3</c:v>
                </c:pt>
                <c:pt idx="8">
                  <c:v>3.7411571531809668E-3</c:v>
                </c:pt>
                <c:pt idx="9">
                  <c:v>7.162767374749893E-3</c:v>
                </c:pt>
                <c:pt idx="10">
                  <c:v>0.20384144572864074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ECB-4377-A0C8-97090081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83-49DA-AB52-A8F8A53F8F6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83-49DA-AB52-A8F8A53F8F6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83-49DA-AB52-A8F8A53F8F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83-49DA-AB52-A8F8A53F8F6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883-49DA-AB52-A8F8A53F8F6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883-49DA-AB52-A8F8A53F8F6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883-49DA-AB52-A8F8A53F8F6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883-49DA-AB52-A8F8A53F8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203413</c:v>
                </c:pt>
                <c:pt idx="1">
                  <c:v>132246</c:v>
                </c:pt>
                <c:pt idx="2">
                  <c:v>71167</c:v>
                </c:pt>
                <c:pt idx="3">
                  <c:v>7350</c:v>
                </c:pt>
                <c:pt idx="4">
                  <c:v>9658</c:v>
                </c:pt>
                <c:pt idx="5">
                  <c:v>6790</c:v>
                </c:pt>
                <c:pt idx="6">
                  <c:v>1970</c:v>
                </c:pt>
                <c:pt idx="7">
                  <c:v>1717</c:v>
                </c:pt>
                <c:pt idx="8">
                  <c:v>761</c:v>
                </c:pt>
                <c:pt idx="9">
                  <c:v>1457</c:v>
                </c:pt>
                <c:pt idx="10">
                  <c:v>41464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83-49DA-AB52-A8F8A53F8F61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0.11876031239687612</c:v>
                </c:pt>
                <c:pt idx="1">
                  <c:v>0.14151798430742946</c:v>
                </c:pt>
                <c:pt idx="2">
                  <c:v>7.8794585335536294E-2</c:v>
                </c:pt>
                <c:pt idx="3">
                  <c:v>-5.7450628366247702E-2</c:v>
                </c:pt>
                <c:pt idx="4">
                  <c:v>9.5632444696539975E-2</c:v>
                </c:pt>
                <c:pt idx="5">
                  <c:v>8.7966672007691038E-2</c:v>
                </c:pt>
                <c:pt idx="6">
                  <c:v>0.16637063351095316</c:v>
                </c:pt>
                <c:pt idx="7">
                  <c:v>0.23436376707404749</c:v>
                </c:pt>
                <c:pt idx="8">
                  <c:v>-0.19556025369978858</c:v>
                </c:pt>
                <c:pt idx="9">
                  <c:v>2.1023125437981793E-2</c:v>
                </c:pt>
                <c:pt idx="10">
                  <c:v>0.10095056024640225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83-49DA-AB52-A8F8A53F8F6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83-49DA-AB52-A8F8A53F8F6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83-49DA-AB52-A8F8A53F8F6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83-49DA-AB52-A8F8A53F8F6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883-49DA-AB52-A8F8A53F8F6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883-49DA-AB52-A8F8A53F8F6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883-49DA-AB52-A8F8A53F8F6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83-49DA-AB52-A8F8A53F8F61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0.65013543873793711</c:v>
                </c:pt>
                <c:pt idx="2">
                  <c:v>0.34986456126206289</c:v>
                </c:pt>
                <c:pt idx="3">
                  <c:v>3.6133383805361505E-2</c:v>
                </c:pt>
                <c:pt idx="4">
                  <c:v>4.7479757930909035E-2</c:v>
                </c:pt>
                <c:pt idx="5">
                  <c:v>3.3380364086857774E-2</c:v>
                </c:pt>
                <c:pt idx="6">
                  <c:v>9.684730081164921E-3</c:v>
                </c:pt>
                <c:pt idx="7">
                  <c:v>8.4409551011980551E-3</c:v>
                </c:pt>
                <c:pt idx="8">
                  <c:v>3.7411571531809668E-3</c:v>
                </c:pt>
                <c:pt idx="9">
                  <c:v>7.162767374749893E-3</c:v>
                </c:pt>
                <c:pt idx="10">
                  <c:v>0.20384144572864074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83-49DA-AB52-A8F8A53F8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53-4492-A164-53D3BF89833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53-4492-A164-53D3BF89833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53-4492-A164-53D3BF89833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53-4492-A164-53D3BF89833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53-4492-A164-53D3BF89833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53-4492-A164-53D3BF89833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53-4492-A164-53D3BF89833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53-4492-A164-53D3BF8983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53-4492-A164-53D3BF898334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53-4492-A164-53D3BF89833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B53-4492-A164-53D3BF89833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B53-4492-A164-53D3BF89833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B53-4492-A164-53D3BF89833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B53-4492-A164-53D3BF89833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B53-4492-A164-53D3BF89833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B53-4492-A164-53D3BF89833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B53-4492-A164-53D3BF898334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B53-4492-A164-53D3BF898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3B-4041-80F0-5AD5210A1BF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3B-4041-80F0-5AD5210A1B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3B-4041-80F0-5AD5210A1B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3B-4041-80F0-5AD5210A1B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33B-4041-80F0-5AD5210A1B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3B-4041-80F0-5AD5210A1B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33B-4041-80F0-5AD5210A1BF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33B-4041-80F0-5AD5210A1B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22521</c:v>
                </c:pt>
                <c:pt idx="1">
                  <c:v>16061</c:v>
                </c:pt>
                <c:pt idx="2">
                  <c:v>6460</c:v>
                </c:pt>
                <c:pt idx="3">
                  <c:v>638</c:v>
                </c:pt>
                <c:pt idx="4">
                  <c:v>698</c:v>
                </c:pt>
                <c:pt idx="5">
                  <c:v>801</c:v>
                </c:pt>
                <c:pt idx="6">
                  <c:v>288</c:v>
                </c:pt>
                <c:pt idx="7">
                  <c:v>153</c:v>
                </c:pt>
                <c:pt idx="8">
                  <c:v>32</c:v>
                </c:pt>
                <c:pt idx="9">
                  <c:v>27</c:v>
                </c:pt>
                <c:pt idx="10">
                  <c:v>3823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3B-4041-80F0-5AD5210A1BF8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0.11633786061266971</c:v>
                </c:pt>
                <c:pt idx="1">
                  <c:v>0.10067160087719307</c:v>
                </c:pt>
                <c:pt idx="2">
                  <c:v>0.15729129344321024</c:v>
                </c:pt>
                <c:pt idx="3">
                  <c:v>-4.2042042042042094E-2</c:v>
                </c:pt>
                <c:pt idx="4">
                  <c:v>0.16333333333333333</c:v>
                </c:pt>
                <c:pt idx="5">
                  <c:v>0.21917808219178081</c:v>
                </c:pt>
                <c:pt idx="6">
                  <c:v>1.5714285714285716</c:v>
                </c:pt>
                <c:pt idx="7">
                  <c:v>4.081632653061229E-2</c:v>
                </c:pt>
                <c:pt idx="8">
                  <c:v>0.33333333333333326</c:v>
                </c:pt>
                <c:pt idx="9">
                  <c:v>0.125</c:v>
                </c:pt>
                <c:pt idx="10">
                  <c:v>0.14051312649164682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3B-4041-80F0-5AD5210A1B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3B-4041-80F0-5AD5210A1BF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3B-4041-80F0-5AD5210A1BF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3B-4041-80F0-5AD5210A1B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3B-4041-80F0-5AD5210A1B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3B-4041-80F0-5AD5210A1B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3B-4041-80F0-5AD5210A1BF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3B-4041-80F0-5AD5210A1BF8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0.71315660938679459</c:v>
                </c:pt>
                <c:pt idx="2">
                  <c:v>0.28684339061320546</c:v>
                </c:pt>
                <c:pt idx="3">
                  <c:v>2.8329115048177256E-2</c:v>
                </c:pt>
                <c:pt idx="4">
                  <c:v>3.099329514675192E-2</c:v>
                </c:pt>
                <c:pt idx="5">
                  <c:v>3.5566804315971763E-2</c:v>
                </c:pt>
                <c:pt idx="6">
                  <c:v>1.2788064473158386E-2</c:v>
                </c:pt>
                <c:pt idx="7">
                  <c:v>6.7936592513653925E-3</c:v>
                </c:pt>
                <c:pt idx="8">
                  <c:v>1.420896052573154E-3</c:v>
                </c:pt>
                <c:pt idx="9">
                  <c:v>1.1988810443585986E-3</c:v>
                </c:pt>
                <c:pt idx="10">
                  <c:v>0.16975267528084897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33B-4041-80F0-5AD5210A1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59-4993-B771-9A169579D4D0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59-4993-B771-9A169579D4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059-4993-B771-9A169579D4D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059-4993-B771-9A169579D4D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059-4993-B771-9A169579D4D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059-4993-B771-9A169579D4D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059-4993-B771-9A169579D4D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059-4993-B771-9A169579D4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211709</c:v>
                </c:pt>
                <c:pt idx="1">
                  <c:v>136286</c:v>
                </c:pt>
                <c:pt idx="2">
                  <c:v>71884</c:v>
                </c:pt>
                <c:pt idx="3">
                  <c:v>64402</c:v>
                </c:pt>
                <c:pt idx="4">
                  <c:v>75423</c:v>
                </c:pt>
                <c:pt idx="5">
                  <c:v>7872</c:v>
                </c:pt>
                <c:pt idx="6">
                  <c:v>10346</c:v>
                </c:pt>
                <c:pt idx="7">
                  <c:v>7216</c:v>
                </c:pt>
                <c:pt idx="8">
                  <c:v>2124</c:v>
                </c:pt>
                <c:pt idx="9">
                  <c:v>1812</c:v>
                </c:pt>
                <c:pt idx="10">
                  <c:v>832</c:v>
                </c:pt>
                <c:pt idx="11">
                  <c:v>1487</c:v>
                </c:pt>
                <c:pt idx="12">
                  <c:v>43734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59-4993-B771-9A169579D4D0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0.11599061701062174</c:v>
                </c:pt>
                <c:pt idx="1">
                  <c:v>0.14517389441134698</c:v>
                </c:pt>
                <c:pt idx="2">
                  <c:v>0.22278735094493674</c:v>
                </c:pt>
                <c:pt idx="3">
                  <c:v>6.9409850220849556E-2</c:v>
                </c:pt>
                <c:pt idx="4">
                  <c:v>6.6863754667873643E-2</c:v>
                </c:pt>
                <c:pt idx="5">
                  <c:v>-7.333725721012363E-2</c:v>
                </c:pt>
                <c:pt idx="6">
                  <c:v>7.8269932256383568E-2</c:v>
                </c:pt>
                <c:pt idx="7">
                  <c:v>8.2670667666916664E-2</c:v>
                </c:pt>
                <c:pt idx="8">
                  <c:v>0.1708930540242557</c:v>
                </c:pt>
                <c:pt idx="9">
                  <c:v>0.23181509177430315</c:v>
                </c:pt>
                <c:pt idx="10">
                  <c:v>-0.19066147859922178</c:v>
                </c:pt>
                <c:pt idx="11">
                  <c:v>-3.6292935839274176E-2</c:v>
                </c:pt>
                <c:pt idx="12">
                  <c:v>9.1031557939378782E-2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59-4993-B771-9A169579D4D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59-4993-B771-9A169579D4D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59-4993-B771-9A169579D4D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59-4993-B771-9A169579D4D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59-4993-B771-9A169579D4D0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59-4993-B771-9A169579D4D0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59-4993-B771-9A169579D4D0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59-4993-B771-9A169579D4D0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0.64374211771818868</c:v>
                </c:pt>
                <c:pt idx="2">
                  <c:v>0.33954154051079549</c:v>
                </c:pt>
                <c:pt idx="3">
                  <c:v>0.30420057720739319</c:v>
                </c:pt>
                <c:pt idx="4">
                  <c:v>0.35625788228181138</c:v>
                </c:pt>
                <c:pt idx="5">
                  <c:v>3.7183114558190726E-2</c:v>
                </c:pt>
                <c:pt idx="6">
                  <c:v>4.8868966364207476E-2</c:v>
                </c:pt>
                <c:pt idx="7">
                  <c:v>3.4084521678341494E-2</c:v>
                </c:pt>
                <c:pt idx="8">
                  <c:v>1.0032639141463046E-2</c:v>
                </c:pt>
                <c:pt idx="9">
                  <c:v>8.5589181376323157E-3</c:v>
                </c:pt>
                <c:pt idx="10">
                  <c:v>3.9299226768819461E-3</c:v>
                </c:pt>
                <c:pt idx="11">
                  <c:v>7.0237920919753059E-3</c:v>
                </c:pt>
                <c:pt idx="12">
                  <c:v>0.20657600763311904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59-4993-B771-9A169579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2-4241-BB86-C7F2CC687A02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2-4241-BB86-C7F2CC687A02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2-4241-BB86-C7F2CC687A0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2-4241-BB86-C7F2CC687A02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62-4241-BB86-C7F2CC687A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62-4241-BB86-C7F2CC687A0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12">
                  <c:v>448403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62-4241-BB86-C7F2CC68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62-4241-BB86-C7F2CC687A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62-4241-BB86-C7F2CC687A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62-4241-BB86-C7F2CC687A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62-4241-BB86-C7F2CC687A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62-4241-BB86-C7F2CC687A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62-4241-BB86-C7F2CC687A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62-4241-BB86-C7F2CC687A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62-4241-BB86-C7F2CC687A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62-4241-BB86-C7F2CC687A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62-4241-BB86-C7F2CC687A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62-4241-BB86-C7F2CC687A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62-4241-BB86-C7F2CC687A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62-4241-BB86-C7F2CC687A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62-4241-BB86-C7F2CC687A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62-4241-BB86-C7F2CC687A02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12">
                  <c:v>3.6135084861298905E-2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62-4241-BB86-C7F2CC68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49-410C-B8E9-B96A306ACE94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5450</c:v>
                </c:pt>
                <c:pt idx="1">
                  <c:v>6445</c:v>
                </c:pt>
                <c:pt idx="2">
                  <c:v>8798</c:v>
                </c:pt>
                <c:pt idx="3">
                  <c:v>6595</c:v>
                </c:pt>
                <c:pt idx="4">
                  <c:v>6899</c:v>
                </c:pt>
                <c:pt idx="5">
                  <c:v>6717</c:v>
                </c:pt>
                <c:pt idx="6">
                  <c:v>7240</c:v>
                </c:pt>
                <c:pt idx="7">
                  <c:v>4888</c:v>
                </c:pt>
                <c:pt idx="8">
                  <c:v>6477</c:v>
                </c:pt>
                <c:pt idx="9">
                  <c:v>7061</c:v>
                </c:pt>
                <c:pt idx="10">
                  <c:v>8507</c:v>
                </c:pt>
                <c:pt idx="11">
                  <c:v>5232</c:v>
                </c:pt>
                <c:pt idx="12">
                  <c:v>80309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9-410C-B8E9-B96A306ACE94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49-410C-B8E9-B96A306ACE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6504</c:v>
                </c:pt>
                <c:pt idx="1">
                  <c:v>6868</c:v>
                </c:pt>
                <c:pt idx="2">
                  <c:v>6861</c:v>
                </c:pt>
                <c:pt idx="3">
                  <c:v>7072</c:v>
                </c:pt>
                <c:pt idx="4">
                  <c:v>6981</c:v>
                </c:pt>
                <c:pt idx="5">
                  <c:v>7542</c:v>
                </c:pt>
                <c:pt idx="6">
                  <c:v>6419</c:v>
                </c:pt>
                <c:pt idx="7">
                  <c:v>3964</c:v>
                </c:pt>
                <c:pt idx="8">
                  <c:v>6205</c:v>
                </c:pt>
                <c:pt idx="9">
                  <c:v>7713</c:v>
                </c:pt>
                <c:pt idx="10">
                  <c:v>8717</c:v>
                </c:pt>
                <c:pt idx="11">
                  <c:v>5927</c:v>
                </c:pt>
                <c:pt idx="12">
                  <c:v>80773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49-410C-B8E9-B96A306ACE94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49-410C-B8E9-B96A306ACE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49-410C-B8E9-B96A306ACE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7025</c:v>
                </c:pt>
                <c:pt idx="1">
                  <c:v>7367</c:v>
                </c:pt>
                <c:pt idx="2">
                  <c:v>7666</c:v>
                </c:pt>
                <c:pt idx="3">
                  <c:v>6138</c:v>
                </c:pt>
                <c:pt idx="4">
                  <c:v>7712</c:v>
                </c:pt>
                <c:pt idx="5">
                  <c:v>7773</c:v>
                </c:pt>
                <c:pt idx="6">
                  <c:v>6727</c:v>
                </c:pt>
                <c:pt idx="7">
                  <c:v>4144</c:v>
                </c:pt>
                <c:pt idx="8">
                  <c:v>7462</c:v>
                </c:pt>
                <c:pt idx="12">
                  <c:v>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49-410C-B8E9-B96A306A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49-410C-B8E9-B96A306ACE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4747</c:v>
                      </c:pt>
                      <c:pt idx="1">
                        <c:v>5951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2986</c:v>
                      </c:pt>
                      <c:pt idx="8">
                        <c:v>3428</c:v>
                      </c:pt>
                      <c:pt idx="9">
                        <c:v>3924</c:v>
                      </c:pt>
                      <c:pt idx="10">
                        <c:v>3089</c:v>
                      </c:pt>
                      <c:pt idx="11">
                        <c:v>2151</c:v>
                      </c:pt>
                      <c:pt idx="12">
                        <c:v>33780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49-410C-B8E9-B96A306ACE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49-410C-B8E9-B96A306ACE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49-410C-B8E9-B96A306ACE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49-410C-B8E9-B96A306ACE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49-410C-B8E9-B96A306ACE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49-410C-B8E9-B96A306ACE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49-410C-B8E9-B96A306ACE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49-410C-B8E9-B96A306ACE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49-410C-B8E9-B96A306ACE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49-410C-B8E9-B96A306ACE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49-410C-B8E9-B96A306ACE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49-410C-B8E9-B96A306ACE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49-410C-B8E9-B96A306ACE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49-410C-B8E9-B96A306ACE9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8.0104551045510508E-2</c:v>
                </c:pt>
                <c:pt idx="1">
                  <c:v>7.2655794991263845E-2</c:v>
                </c:pt>
                <c:pt idx="2">
                  <c:v>0.11732983530097663</c:v>
                </c:pt>
                <c:pt idx="3">
                  <c:v>-0.13207013574660631</c:v>
                </c:pt>
                <c:pt idx="4">
                  <c:v>0.10471279186362992</c:v>
                </c:pt>
                <c:pt idx="5">
                  <c:v>3.0628480509148792E-2</c:v>
                </c:pt>
                <c:pt idx="6">
                  <c:v>4.7982551799345741E-2</c:v>
                </c:pt>
                <c:pt idx="7">
                  <c:v>4.540867810292637E-2</c:v>
                </c:pt>
                <c:pt idx="8">
                  <c:v>0.20257856567284449</c:v>
                </c:pt>
                <c:pt idx="12">
                  <c:v>6.1592714324842479E-2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49-410C-B8E9-B96A306A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A1-4DE4-ADD1-C83A0B733607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21636</c:v>
                </c:pt>
                <c:pt idx="1">
                  <c:v>23651</c:v>
                </c:pt>
                <c:pt idx="2">
                  <c:v>30146</c:v>
                </c:pt>
                <c:pt idx="3">
                  <c:v>25115</c:v>
                </c:pt>
                <c:pt idx="4">
                  <c:v>28209</c:v>
                </c:pt>
                <c:pt idx="5">
                  <c:v>25871</c:v>
                </c:pt>
                <c:pt idx="6">
                  <c:v>25078</c:v>
                </c:pt>
                <c:pt idx="7">
                  <c:v>22168</c:v>
                </c:pt>
                <c:pt idx="8">
                  <c:v>23087</c:v>
                </c:pt>
                <c:pt idx="9">
                  <c:v>28464</c:v>
                </c:pt>
                <c:pt idx="10">
                  <c:v>26745</c:v>
                </c:pt>
                <c:pt idx="11">
                  <c:v>22180</c:v>
                </c:pt>
                <c:pt idx="12">
                  <c:v>302350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1-4DE4-ADD1-C83A0B733607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A1-4DE4-ADD1-C83A0B7336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25181</c:v>
                </c:pt>
                <c:pt idx="1">
                  <c:v>24442</c:v>
                </c:pt>
                <c:pt idx="2">
                  <c:v>25658</c:v>
                </c:pt>
                <c:pt idx="3">
                  <c:v>22776</c:v>
                </c:pt>
                <c:pt idx="4">
                  <c:v>24741</c:v>
                </c:pt>
                <c:pt idx="5">
                  <c:v>28215</c:v>
                </c:pt>
                <c:pt idx="6">
                  <c:v>30089</c:v>
                </c:pt>
                <c:pt idx="7">
                  <c:v>21698</c:v>
                </c:pt>
                <c:pt idx="8">
                  <c:v>27092</c:v>
                </c:pt>
                <c:pt idx="9">
                  <c:v>24346</c:v>
                </c:pt>
                <c:pt idx="10">
                  <c:v>29114</c:v>
                </c:pt>
                <c:pt idx="11">
                  <c:v>25047</c:v>
                </c:pt>
                <c:pt idx="12">
                  <c:v>308399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A1-4DE4-ADD1-C83A0B733607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A1-4DE4-ADD1-C83A0B7336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A1-4DE4-ADD1-C83A0B7336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23120</c:v>
                </c:pt>
                <c:pt idx="1">
                  <c:v>23832</c:v>
                </c:pt>
                <c:pt idx="2">
                  <c:v>30942</c:v>
                </c:pt>
                <c:pt idx="3">
                  <c:v>26836</c:v>
                </c:pt>
                <c:pt idx="4">
                  <c:v>30811</c:v>
                </c:pt>
                <c:pt idx="5">
                  <c:v>31150</c:v>
                </c:pt>
                <c:pt idx="6">
                  <c:v>32508</c:v>
                </c:pt>
                <c:pt idx="7">
                  <c:v>27336</c:v>
                </c:pt>
                <c:pt idx="8">
                  <c:v>30146</c:v>
                </c:pt>
                <c:pt idx="12">
                  <c:v>256681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A1-4DE4-ADD1-C83A0B733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3A1-4DE4-ADD1-C83A0B7336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18094</c:v>
                      </c:pt>
                      <c:pt idx="1">
                        <c:v>23371</c:v>
                      </c:pt>
                      <c:pt idx="2">
                        <c:v>9500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9653</c:v>
                      </c:pt>
                      <c:pt idx="8">
                        <c:v>9944</c:v>
                      </c:pt>
                      <c:pt idx="9">
                        <c:v>12162</c:v>
                      </c:pt>
                      <c:pt idx="10">
                        <c:v>9442</c:v>
                      </c:pt>
                      <c:pt idx="11">
                        <c:v>7829</c:v>
                      </c:pt>
                      <c:pt idx="12">
                        <c:v>116562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3A1-4DE4-ADD1-C83A0B7336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A1-4DE4-ADD1-C83A0B7336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A1-4DE4-ADD1-C83A0B7336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A1-4DE4-ADD1-C83A0B7336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A1-4DE4-ADD1-C83A0B7336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A1-4DE4-ADD1-C83A0B7336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A1-4DE4-ADD1-C83A0B7336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A1-4DE4-ADD1-C83A0B7336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A1-4DE4-ADD1-C83A0B7336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A1-4DE4-ADD1-C83A0B7336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A1-4DE4-ADD1-C83A0B7336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A1-4DE4-ADD1-C83A0B7336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A1-4DE4-ADD1-C83A0B7336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A1-4DE4-ADD1-C83A0B733607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-8.1847424645566047E-2</c:v>
                </c:pt>
                <c:pt idx="1">
                  <c:v>-2.4957041158661375E-2</c:v>
                </c:pt>
                <c:pt idx="2">
                  <c:v>0.20593966793982377</c:v>
                </c:pt>
                <c:pt idx="3">
                  <c:v>0.17825781524411655</c:v>
                </c:pt>
                <c:pt idx="4">
                  <c:v>0.24534174043086376</c:v>
                </c:pt>
                <c:pt idx="5">
                  <c:v>0.10402268297005146</c:v>
                </c:pt>
                <c:pt idx="6">
                  <c:v>8.0394828674930974E-2</c:v>
                </c:pt>
                <c:pt idx="7">
                  <c:v>0.25983961655452115</c:v>
                </c:pt>
                <c:pt idx="8">
                  <c:v>0.11272700428170679</c:v>
                </c:pt>
                <c:pt idx="12">
                  <c:v>0.11652863083534881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A1-4DE4-ADD1-C83A0B733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8-43C3-801F-B85022EEDE1B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11784</c:v>
                </c:pt>
                <c:pt idx="1">
                  <c:v>13893</c:v>
                </c:pt>
                <c:pt idx="2">
                  <c:v>18087</c:v>
                </c:pt>
                <c:pt idx="3">
                  <c:v>14354</c:v>
                </c:pt>
                <c:pt idx="4">
                  <c:v>16688</c:v>
                </c:pt>
                <c:pt idx="5">
                  <c:v>14668</c:v>
                </c:pt>
                <c:pt idx="6">
                  <c:v>16466</c:v>
                </c:pt>
                <c:pt idx="7">
                  <c:v>13548</c:v>
                </c:pt>
                <c:pt idx="8">
                  <c:v>15730</c:v>
                </c:pt>
                <c:pt idx="9">
                  <c:v>16623</c:v>
                </c:pt>
                <c:pt idx="10">
                  <c:v>17852</c:v>
                </c:pt>
                <c:pt idx="11">
                  <c:v>11703</c:v>
                </c:pt>
                <c:pt idx="12">
                  <c:v>181396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8-43C3-801F-B85022EEDE1B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58-43C3-801F-B85022EEDE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14922</c:v>
                </c:pt>
                <c:pt idx="1">
                  <c:v>15680</c:v>
                </c:pt>
                <c:pt idx="2">
                  <c:v>14870</c:v>
                </c:pt>
                <c:pt idx="3">
                  <c:v>13713</c:v>
                </c:pt>
                <c:pt idx="4">
                  <c:v>14967</c:v>
                </c:pt>
                <c:pt idx="5">
                  <c:v>15572</c:v>
                </c:pt>
                <c:pt idx="6">
                  <c:v>13056</c:v>
                </c:pt>
                <c:pt idx="7">
                  <c:v>9705</c:v>
                </c:pt>
                <c:pt idx="8">
                  <c:v>13601</c:v>
                </c:pt>
                <c:pt idx="9">
                  <c:v>16019</c:v>
                </c:pt>
                <c:pt idx="10">
                  <c:v>19160</c:v>
                </c:pt>
                <c:pt idx="11">
                  <c:v>13225</c:v>
                </c:pt>
                <c:pt idx="12">
                  <c:v>174490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58-43C3-801F-B85022EEDE1B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8-43C3-801F-B85022EEDE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8-43C3-801F-B85022EEDE1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14862</c:v>
                </c:pt>
                <c:pt idx="1">
                  <c:v>14169</c:v>
                </c:pt>
                <c:pt idx="2">
                  <c:v>17196</c:v>
                </c:pt>
                <c:pt idx="3">
                  <c:v>14757</c:v>
                </c:pt>
                <c:pt idx="4">
                  <c:v>15736</c:v>
                </c:pt>
                <c:pt idx="5">
                  <c:v>15923</c:v>
                </c:pt>
                <c:pt idx="6">
                  <c:v>14081</c:v>
                </c:pt>
                <c:pt idx="7">
                  <c:v>13064</c:v>
                </c:pt>
                <c:pt idx="8">
                  <c:v>16617</c:v>
                </c:pt>
                <c:pt idx="12">
                  <c:v>136405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58-43C3-801F-B85022EE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58-43C3-801F-B85022EEDE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9493</c:v>
                      </c:pt>
                      <c:pt idx="1">
                        <c:v>12705</c:v>
                      </c:pt>
                      <c:pt idx="2">
                        <c:v>5294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7712</c:v>
                      </c:pt>
                      <c:pt idx="8">
                        <c:v>7090</c:v>
                      </c:pt>
                      <c:pt idx="9">
                        <c:v>7680</c:v>
                      </c:pt>
                      <c:pt idx="10">
                        <c:v>5836</c:v>
                      </c:pt>
                      <c:pt idx="11">
                        <c:v>4463</c:v>
                      </c:pt>
                      <c:pt idx="12">
                        <c:v>71188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58-43C3-801F-B85022EEDE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58-43C3-801F-B85022EEDE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58-43C3-801F-B85022EEDE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58-43C3-801F-B85022EEDE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58-43C3-801F-B85022EEDE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58-43C3-801F-B85022EEDE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58-43C3-801F-B85022EEDE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58-43C3-801F-B85022EEDE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58-43C3-801F-B85022EEDE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58-43C3-801F-B85022EEDE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58-43C3-801F-B85022EEDE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58-43C3-801F-B85022EEDE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58-43C3-801F-B85022EEDE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58-43C3-801F-B85022EEDE1B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-4.0209087253719744E-3</c:v>
                </c:pt>
                <c:pt idx="1">
                  <c:v>-9.636479591836733E-2</c:v>
                </c:pt>
                <c:pt idx="2">
                  <c:v>0.15642232683254886</c:v>
                </c:pt>
                <c:pt idx="3">
                  <c:v>7.613213738788005E-2</c:v>
                </c:pt>
                <c:pt idx="4">
                  <c:v>5.13797020110911E-2</c:v>
                </c:pt>
                <c:pt idx="5">
                  <c:v>2.2540457230927347E-2</c:v>
                </c:pt>
                <c:pt idx="6">
                  <c:v>7.8507965686274606E-2</c:v>
                </c:pt>
                <c:pt idx="7">
                  <c:v>0.34611025244719218</c:v>
                </c:pt>
                <c:pt idx="8">
                  <c:v>0.2217484008528785</c:v>
                </c:pt>
                <c:pt idx="12">
                  <c:v>8.1840965690084477E-2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58-43C3-801F-B85022EE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1-47F5-ACA8-E786B5A4BD44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9852</c:v>
                </c:pt>
                <c:pt idx="1">
                  <c:v>9758</c:v>
                </c:pt>
                <c:pt idx="2">
                  <c:v>12059</c:v>
                </c:pt>
                <c:pt idx="3">
                  <c:v>10761</c:v>
                </c:pt>
                <c:pt idx="4">
                  <c:v>11521</c:v>
                </c:pt>
                <c:pt idx="5">
                  <c:v>11203</c:v>
                </c:pt>
                <c:pt idx="6">
                  <c:v>8612</c:v>
                </c:pt>
                <c:pt idx="7">
                  <c:v>8620</c:v>
                </c:pt>
                <c:pt idx="8">
                  <c:v>7357</c:v>
                </c:pt>
                <c:pt idx="9">
                  <c:v>11841</c:v>
                </c:pt>
                <c:pt idx="10">
                  <c:v>8893</c:v>
                </c:pt>
                <c:pt idx="11">
                  <c:v>10477</c:v>
                </c:pt>
                <c:pt idx="12">
                  <c:v>120954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1-47F5-ACA8-E786B5A4BD44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C1-47F5-ACA8-E786B5A4BD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10259</c:v>
                </c:pt>
                <c:pt idx="1">
                  <c:v>8762</c:v>
                </c:pt>
                <c:pt idx="2">
                  <c:v>10788</c:v>
                </c:pt>
                <c:pt idx="3">
                  <c:v>9063</c:v>
                </c:pt>
                <c:pt idx="4">
                  <c:v>9774</c:v>
                </c:pt>
                <c:pt idx="5">
                  <c:v>12643</c:v>
                </c:pt>
                <c:pt idx="6">
                  <c:v>17033</c:v>
                </c:pt>
                <c:pt idx="7">
                  <c:v>11993</c:v>
                </c:pt>
                <c:pt idx="8">
                  <c:v>13491</c:v>
                </c:pt>
                <c:pt idx="9">
                  <c:v>8327</c:v>
                </c:pt>
                <c:pt idx="10">
                  <c:v>9954</c:v>
                </c:pt>
                <c:pt idx="11">
                  <c:v>11822</c:v>
                </c:pt>
                <c:pt idx="12">
                  <c:v>133909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C1-47F5-ACA8-E786B5A4BD44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1-47F5-ACA8-E786B5A4BD4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1-47F5-ACA8-E786B5A4BD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8258</c:v>
                </c:pt>
                <c:pt idx="1">
                  <c:v>9663</c:v>
                </c:pt>
                <c:pt idx="2">
                  <c:v>13746</c:v>
                </c:pt>
                <c:pt idx="3">
                  <c:v>12079</c:v>
                </c:pt>
                <c:pt idx="4">
                  <c:v>15075</c:v>
                </c:pt>
                <c:pt idx="5">
                  <c:v>15227</c:v>
                </c:pt>
                <c:pt idx="6">
                  <c:v>18427</c:v>
                </c:pt>
                <c:pt idx="7">
                  <c:v>14272</c:v>
                </c:pt>
                <c:pt idx="8">
                  <c:v>13529</c:v>
                </c:pt>
                <c:pt idx="12">
                  <c:v>120276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C1-47F5-ACA8-E786B5A4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C1-47F5-ACA8-E786B5A4BD4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8601</c:v>
                      </c:pt>
                      <c:pt idx="1">
                        <c:v>10666</c:v>
                      </c:pt>
                      <c:pt idx="2">
                        <c:v>4206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1941</c:v>
                      </c:pt>
                      <c:pt idx="8">
                        <c:v>2854</c:v>
                      </c:pt>
                      <c:pt idx="9">
                        <c:v>4482</c:v>
                      </c:pt>
                      <c:pt idx="10">
                        <c:v>3606</c:v>
                      </c:pt>
                      <c:pt idx="11">
                        <c:v>3366</c:v>
                      </c:pt>
                      <c:pt idx="12">
                        <c:v>45374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C1-47F5-ACA8-E786B5A4BD4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C1-47F5-ACA8-E786B5A4BD4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C1-47F5-ACA8-E786B5A4BD4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C1-47F5-ACA8-E786B5A4BD4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C1-47F5-ACA8-E786B5A4BD4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C1-47F5-ACA8-E786B5A4BD4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C1-47F5-ACA8-E786B5A4BD4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C1-47F5-ACA8-E786B5A4BD4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C1-47F5-ACA8-E786B5A4BD4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C1-47F5-ACA8-E786B5A4BD4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C1-47F5-ACA8-E786B5A4BD4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C1-47F5-ACA8-E786B5A4BD4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C1-47F5-ACA8-E786B5A4BD4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C1-47F5-ACA8-E786B5A4BD44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-0.19504825031679496</c:v>
                </c:pt>
                <c:pt idx="1">
                  <c:v>0.10283040401734755</c:v>
                </c:pt>
                <c:pt idx="2">
                  <c:v>0.27419354838709675</c:v>
                </c:pt>
                <c:pt idx="3">
                  <c:v>0.33278163963367535</c:v>
                </c:pt>
                <c:pt idx="4">
                  <c:v>0.5423572744014733</c:v>
                </c:pt>
                <c:pt idx="5">
                  <c:v>0.20438187139128372</c:v>
                </c:pt>
                <c:pt idx="6">
                  <c:v>8.1841131920389776E-2</c:v>
                </c:pt>
                <c:pt idx="7">
                  <c:v>0.19002751605102985</c:v>
                </c:pt>
                <c:pt idx="8">
                  <c:v>2.8166926098880385E-3</c:v>
                </c:pt>
                <c:pt idx="12">
                  <c:v>0.15866134905496798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C1-47F5-ACA8-E786B5A4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40-4B17-9E72-04440E05915D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37942</c:v>
                </c:pt>
                <c:pt idx="1">
                  <c:v>28543</c:v>
                </c:pt>
                <c:pt idx="2">
                  <c:v>28208</c:v>
                </c:pt>
                <c:pt idx="3">
                  <c:v>17602</c:v>
                </c:pt>
                <c:pt idx="4">
                  <c:v>14402</c:v>
                </c:pt>
                <c:pt idx="5">
                  <c:v>12768</c:v>
                </c:pt>
                <c:pt idx="6">
                  <c:v>15329</c:v>
                </c:pt>
                <c:pt idx="7">
                  <c:v>21205</c:v>
                </c:pt>
                <c:pt idx="8">
                  <c:v>17064</c:v>
                </c:pt>
                <c:pt idx="9">
                  <c:v>20857</c:v>
                </c:pt>
                <c:pt idx="10">
                  <c:v>29246</c:v>
                </c:pt>
                <c:pt idx="11">
                  <c:v>30946</c:v>
                </c:pt>
                <c:pt idx="12">
                  <c:v>274112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0-4B17-9E72-04440E05915D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40-4B17-9E72-04440E0591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37470</c:v>
                </c:pt>
                <c:pt idx="1">
                  <c:v>31515</c:v>
                </c:pt>
                <c:pt idx="2">
                  <c:v>32985</c:v>
                </c:pt>
                <c:pt idx="3">
                  <c:v>23357</c:v>
                </c:pt>
                <c:pt idx="4">
                  <c:v>13575</c:v>
                </c:pt>
                <c:pt idx="5">
                  <c:v>11859</c:v>
                </c:pt>
                <c:pt idx="6">
                  <c:v>15153</c:v>
                </c:pt>
                <c:pt idx="7">
                  <c:v>20897</c:v>
                </c:pt>
                <c:pt idx="8">
                  <c:v>16062</c:v>
                </c:pt>
                <c:pt idx="9">
                  <c:v>18778</c:v>
                </c:pt>
                <c:pt idx="10">
                  <c:v>24055</c:v>
                </c:pt>
                <c:pt idx="11">
                  <c:v>30168</c:v>
                </c:pt>
                <c:pt idx="12">
                  <c:v>275874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40-4B17-9E72-04440E05915D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40-4B17-9E72-04440E0591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40-4B17-9E72-04440E0591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33957</c:v>
                </c:pt>
                <c:pt idx="1">
                  <c:v>28806</c:v>
                </c:pt>
                <c:pt idx="2">
                  <c:v>25810</c:v>
                </c:pt>
                <c:pt idx="3">
                  <c:v>20287</c:v>
                </c:pt>
                <c:pt idx="4">
                  <c:v>14771</c:v>
                </c:pt>
                <c:pt idx="5">
                  <c:v>11347</c:v>
                </c:pt>
                <c:pt idx="6">
                  <c:v>17329</c:v>
                </c:pt>
                <c:pt idx="7">
                  <c:v>21870</c:v>
                </c:pt>
                <c:pt idx="8">
                  <c:v>17545</c:v>
                </c:pt>
                <c:pt idx="12">
                  <c:v>191722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40-4B17-9E72-04440E05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40-4B17-9E72-04440E0591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28069</c:v>
                      </c:pt>
                      <c:pt idx="1">
                        <c:v>28475</c:v>
                      </c:pt>
                      <c:pt idx="2">
                        <c:v>10752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5572</c:v>
                      </c:pt>
                      <c:pt idx="8">
                        <c:v>4557</c:v>
                      </c:pt>
                      <c:pt idx="9">
                        <c:v>5146</c:v>
                      </c:pt>
                      <c:pt idx="10">
                        <c:v>5365</c:v>
                      </c:pt>
                      <c:pt idx="11">
                        <c:v>5717</c:v>
                      </c:pt>
                      <c:pt idx="12">
                        <c:v>100111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40-4B17-9E72-04440E0591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40-4B17-9E72-04440E0591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40-4B17-9E72-04440E0591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40-4B17-9E72-04440E0591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40-4B17-9E72-04440E0591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40-4B17-9E72-04440E0591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40-4B17-9E72-04440E0591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40-4B17-9E72-04440E0591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40-4B17-9E72-04440E0591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40-4B17-9E72-04440E0591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40-4B17-9E72-04440E0591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40-4B17-9E72-04440E0591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40-4B17-9E72-04440E0591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40-4B17-9E72-04440E05915D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-9.375500400320258E-2</c:v>
                </c:pt>
                <c:pt idx="1">
                  <c:v>-8.5959067110899623E-2</c:v>
                </c:pt>
                <c:pt idx="2">
                  <c:v>-0.21752311656813705</c:v>
                </c:pt>
                <c:pt idx="3">
                  <c:v>-0.13143811277133188</c:v>
                </c:pt>
                <c:pt idx="4">
                  <c:v>8.8103130755064374E-2</c:v>
                </c:pt>
                <c:pt idx="5">
                  <c:v>-4.3173960704949832E-2</c:v>
                </c:pt>
                <c:pt idx="6">
                  <c:v>0.14360192701115282</c:v>
                </c:pt>
                <c:pt idx="7">
                  <c:v>4.656170742211807E-2</c:v>
                </c:pt>
                <c:pt idx="8">
                  <c:v>9.2329722325986907E-2</c:v>
                </c:pt>
                <c:pt idx="12">
                  <c:v>-5.4965421717034779E-2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40-4B17-9E72-04440E05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80-46EF-A1E3-30359DD59282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5079</c:v>
                </c:pt>
                <c:pt idx="1">
                  <c:v>3403</c:v>
                </c:pt>
                <c:pt idx="2">
                  <c:v>3286</c:v>
                </c:pt>
                <c:pt idx="3">
                  <c:v>2023</c:v>
                </c:pt>
                <c:pt idx="4">
                  <c:v>1553</c:v>
                </c:pt>
                <c:pt idx="5">
                  <c:v>1777</c:v>
                </c:pt>
                <c:pt idx="6">
                  <c:v>1965</c:v>
                </c:pt>
                <c:pt idx="7">
                  <c:v>4366</c:v>
                </c:pt>
                <c:pt idx="8">
                  <c:v>4909</c:v>
                </c:pt>
                <c:pt idx="9">
                  <c:v>4936</c:v>
                </c:pt>
                <c:pt idx="10">
                  <c:v>3283</c:v>
                </c:pt>
                <c:pt idx="11">
                  <c:v>3687</c:v>
                </c:pt>
                <c:pt idx="12">
                  <c:v>40267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0-46EF-A1E3-30359DD59282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80-46EF-A1E3-30359DD592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5741</c:v>
                </c:pt>
                <c:pt idx="1">
                  <c:v>4850</c:v>
                </c:pt>
                <c:pt idx="2">
                  <c:v>4425</c:v>
                </c:pt>
                <c:pt idx="3">
                  <c:v>3860</c:v>
                </c:pt>
                <c:pt idx="4">
                  <c:v>1323</c:v>
                </c:pt>
                <c:pt idx="5">
                  <c:v>1481</c:v>
                </c:pt>
                <c:pt idx="6">
                  <c:v>1886</c:v>
                </c:pt>
                <c:pt idx="7">
                  <c:v>2083</c:v>
                </c:pt>
                <c:pt idx="8">
                  <c:v>2363</c:v>
                </c:pt>
                <c:pt idx="9">
                  <c:v>1826</c:v>
                </c:pt>
                <c:pt idx="10">
                  <c:v>2998</c:v>
                </c:pt>
                <c:pt idx="11">
                  <c:v>3685</c:v>
                </c:pt>
                <c:pt idx="12">
                  <c:v>36521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80-46EF-A1E3-30359DD59282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80-46EF-A1E3-30359DD592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80-46EF-A1E3-30359DD592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5027</c:v>
                </c:pt>
                <c:pt idx="1">
                  <c:v>3993</c:v>
                </c:pt>
                <c:pt idx="2">
                  <c:v>2634</c:v>
                </c:pt>
                <c:pt idx="3">
                  <c:v>2256</c:v>
                </c:pt>
                <c:pt idx="4">
                  <c:v>1409</c:v>
                </c:pt>
                <c:pt idx="5">
                  <c:v>1064</c:v>
                </c:pt>
                <c:pt idx="6">
                  <c:v>1824</c:v>
                </c:pt>
                <c:pt idx="7">
                  <c:v>2058</c:v>
                </c:pt>
                <c:pt idx="8">
                  <c:v>1851</c:v>
                </c:pt>
                <c:pt idx="12">
                  <c:v>22116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80-46EF-A1E3-30359DD59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80-46EF-A1E3-30359DD592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3425</c:v>
                      </c:pt>
                      <c:pt idx="2">
                        <c:v>1454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231</c:v>
                      </c:pt>
                      <c:pt idx="8">
                        <c:v>271</c:v>
                      </c:pt>
                      <c:pt idx="9">
                        <c:v>273</c:v>
                      </c:pt>
                      <c:pt idx="10">
                        <c:v>586</c:v>
                      </c:pt>
                      <c:pt idx="11">
                        <c:v>669</c:v>
                      </c:pt>
                      <c:pt idx="12">
                        <c:v>11431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80-46EF-A1E3-30359DD592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80-46EF-A1E3-30359DD592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80-46EF-A1E3-30359DD592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80-46EF-A1E3-30359DD592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80-46EF-A1E3-30359DD592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80-46EF-A1E3-30359DD592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80-46EF-A1E3-30359DD592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80-46EF-A1E3-30359DD592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80-46EF-A1E3-30359DD592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80-46EF-A1E3-30359DD592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80-46EF-A1E3-30359DD592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80-46EF-A1E3-30359DD592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80-46EF-A1E3-30359DD592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80-46EF-A1E3-30359DD59282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-0.12436857690297853</c:v>
                </c:pt>
                <c:pt idx="1">
                  <c:v>-0.17670103092783507</c:v>
                </c:pt>
                <c:pt idx="2">
                  <c:v>-0.40474576271186435</c:v>
                </c:pt>
                <c:pt idx="3">
                  <c:v>-0.41554404145077717</c:v>
                </c:pt>
                <c:pt idx="4">
                  <c:v>6.5003779289493524E-2</c:v>
                </c:pt>
                <c:pt idx="5">
                  <c:v>-0.28156650911546255</c:v>
                </c:pt>
                <c:pt idx="6">
                  <c:v>-3.2873806998939603E-2</c:v>
                </c:pt>
                <c:pt idx="7">
                  <c:v>-1.2001920307249114E-2</c:v>
                </c:pt>
                <c:pt idx="8">
                  <c:v>-0.21667371984765127</c:v>
                </c:pt>
                <c:pt idx="12">
                  <c:v>-0.2104812223332857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80-46EF-A1E3-30359DD59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16-430E-80DB-86A940F804CC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6542</c:v>
                </c:pt>
                <c:pt idx="1">
                  <c:v>4664</c:v>
                </c:pt>
                <c:pt idx="2">
                  <c:v>5403</c:v>
                </c:pt>
                <c:pt idx="3">
                  <c:v>3248</c:v>
                </c:pt>
                <c:pt idx="4">
                  <c:v>1617</c:v>
                </c:pt>
                <c:pt idx="5">
                  <c:v>1064</c:v>
                </c:pt>
                <c:pt idx="6">
                  <c:v>1913</c:v>
                </c:pt>
                <c:pt idx="7">
                  <c:v>2985</c:v>
                </c:pt>
                <c:pt idx="8">
                  <c:v>2184</c:v>
                </c:pt>
                <c:pt idx="9">
                  <c:v>3162</c:v>
                </c:pt>
                <c:pt idx="10">
                  <c:v>4616</c:v>
                </c:pt>
                <c:pt idx="11">
                  <c:v>6047</c:v>
                </c:pt>
                <c:pt idx="12">
                  <c:v>43445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6-430E-80DB-86A940F804CC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16-430E-80DB-86A940F804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6067</c:v>
                </c:pt>
                <c:pt idx="1">
                  <c:v>4561</c:v>
                </c:pt>
                <c:pt idx="2">
                  <c:v>5795</c:v>
                </c:pt>
                <c:pt idx="3">
                  <c:v>3013</c:v>
                </c:pt>
                <c:pt idx="4">
                  <c:v>1644</c:v>
                </c:pt>
                <c:pt idx="5">
                  <c:v>1312</c:v>
                </c:pt>
                <c:pt idx="6">
                  <c:v>1547</c:v>
                </c:pt>
                <c:pt idx="7">
                  <c:v>2860</c:v>
                </c:pt>
                <c:pt idx="8">
                  <c:v>2212</c:v>
                </c:pt>
                <c:pt idx="9">
                  <c:v>3189</c:v>
                </c:pt>
                <c:pt idx="10">
                  <c:v>4412</c:v>
                </c:pt>
                <c:pt idx="11">
                  <c:v>5549</c:v>
                </c:pt>
                <c:pt idx="12">
                  <c:v>42161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16-430E-80DB-86A940F804CC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16-430E-80DB-86A940F804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16-430E-80DB-86A940F804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6090</c:v>
                </c:pt>
                <c:pt idx="1">
                  <c:v>4794</c:v>
                </c:pt>
                <c:pt idx="2">
                  <c:v>4786</c:v>
                </c:pt>
                <c:pt idx="3">
                  <c:v>3430</c:v>
                </c:pt>
                <c:pt idx="4">
                  <c:v>1465</c:v>
                </c:pt>
                <c:pt idx="5">
                  <c:v>1070</c:v>
                </c:pt>
                <c:pt idx="6">
                  <c:v>1778</c:v>
                </c:pt>
                <c:pt idx="7">
                  <c:v>1868</c:v>
                </c:pt>
                <c:pt idx="8">
                  <c:v>2325</c:v>
                </c:pt>
                <c:pt idx="12">
                  <c:v>27606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16-430E-80DB-86A940F80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16-430E-80DB-86A940F804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4131</c:v>
                      </c:pt>
                      <c:pt idx="1">
                        <c:v>3220</c:v>
                      </c:pt>
                      <c:pt idx="2">
                        <c:v>1575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423</c:v>
                      </c:pt>
                      <c:pt idx="8">
                        <c:v>265</c:v>
                      </c:pt>
                      <c:pt idx="9">
                        <c:v>260</c:v>
                      </c:pt>
                      <c:pt idx="10">
                        <c:v>688</c:v>
                      </c:pt>
                      <c:pt idx="11">
                        <c:v>611</c:v>
                      </c:pt>
                      <c:pt idx="12">
                        <c:v>11548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16-430E-80DB-86A940F804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16-430E-80DB-86A940F804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16-430E-80DB-86A940F804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16-430E-80DB-86A940F804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16-430E-80DB-86A940F804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16-430E-80DB-86A940F804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16-430E-80DB-86A940F804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16-430E-80DB-86A940F804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16-430E-80DB-86A940F804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16-430E-80DB-86A940F804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16-430E-80DB-86A940F804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16-430E-80DB-86A940F804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16-430E-80DB-86A940F804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16-430E-80DB-86A940F804CC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3.791000494478336E-3</c:v>
                </c:pt>
                <c:pt idx="1">
                  <c:v>5.1085288313966304E-2</c:v>
                </c:pt>
                <c:pt idx="2">
                  <c:v>-0.17411561691113031</c:v>
                </c:pt>
                <c:pt idx="3">
                  <c:v>0.13840026551609697</c:v>
                </c:pt>
                <c:pt idx="4">
                  <c:v>-0.10888077858880774</c:v>
                </c:pt>
                <c:pt idx="5">
                  <c:v>-0.18445121951219512</c:v>
                </c:pt>
                <c:pt idx="6">
                  <c:v>0.14932126696832571</c:v>
                </c:pt>
                <c:pt idx="7">
                  <c:v>-0.34685314685314683</c:v>
                </c:pt>
                <c:pt idx="8">
                  <c:v>5.1084990958408572E-2</c:v>
                </c:pt>
                <c:pt idx="12">
                  <c:v>-4.842990589776297E-2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16-430E-80DB-86A940F80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9B-4622-B1E4-D06F26D113FD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3344</c:v>
                </c:pt>
                <c:pt idx="1">
                  <c:v>2356</c:v>
                </c:pt>
                <c:pt idx="2">
                  <c:v>2785</c:v>
                </c:pt>
                <c:pt idx="3">
                  <c:v>1759</c:v>
                </c:pt>
                <c:pt idx="4">
                  <c:v>2014</c:v>
                </c:pt>
                <c:pt idx="5">
                  <c:v>1678</c:v>
                </c:pt>
                <c:pt idx="6">
                  <c:v>1543</c:v>
                </c:pt>
                <c:pt idx="7">
                  <c:v>3093</c:v>
                </c:pt>
                <c:pt idx="8">
                  <c:v>1358</c:v>
                </c:pt>
                <c:pt idx="9">
                  <c:v>1685</c:v>
                </c:pt>
                <c:pt idx="10">
                  <c:v>2852</c:v>
                </c:pt>
                <c:pt idx="11">
                  <c:v>2270</c:v>
                </c:pt>
                <c:pt idx="12">
                  <c:v>26737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B-4622-B1E4-D06F26D113FD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9B-4622-B1E4-D06F26D113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2895</c:v>
                </c:pt>
                <c:pt idx="1">
                  <c:v>2461</c:v>
                </c:pt>
                <c:pt idx="2">
                  <c:v>2820</c:v>
                </c:pt>
                <c:pt idx="3">
                  <c:v>1879</c:v>
                </c:pt>
                <c:pt idx="4">
                  <c:v>1952</c:v>
                </c:pt>
                <c:pt idx="5">
                  <c:v>905</c:v>
                </c:pt>
                <c:pt idx="6">
                  <c:v>1293</c:v>
                </c:pt>
                <c:pt idx="7">
                  <c:v>3962</c:v>
                </c:pt>
                <c:pt idx="8">
                  <c:v>2078</c:v>
                </c:pt>
                <c:pt idx="9">
                  <c:v>1740</c:v>
                </c:pt>
                <c:pt idx="10">
                  <c:v>2022</c:v>
                </c:pt>
                <c:pt idx="11">
                  <c:v>2368</c:v>
                </c:pt>
                <c:pt idx="12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9B-4622-B1E4-D06F26D113FD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B-4622-B1E4-D06F26D113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9B-4622-B1E4-D06F26D113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2278</c:v>
                </c:pt>
                <c:pt idx="1">
                  <c:v>2576</c:v>
                </c:pt>
                <c:pt idx="2">
                  <c:v>1872</c:v>
                </c:pt>
                <c:pt idx="3">
                  <c:v>1696</c:v>
                </c:pt>
                <c:pt idx="4">
                  <c:v>1563</c:v>
                </c:pt>
                <c:pt idx="5">
                  <c:v>923</c:v>
                </c:pt>
                <c:pt idx="6">
                  <c:v>2132</c:v>
                </c:pt>
                <c:pt idx="7">
                  <c:v>4537</c:v>
                </c:pt>
                <c:pt idx="8">
                  <c:v>2364</c:v>
                </c:pt>
                <c:pt idx="12">
                  <c:v>19941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9B-4622-B1E4-D06F26D11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A9B-4622-B1E4-D06F26D113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1856</c:v>
                      </c:pt>
                      <c:pt idx="1">
                        <c:v>2151</c:v>
                      </c:pt>
                      <c:pt idx="2">
                        <c:v>911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432</c:v>
                      </c:pt>
                      <c:pt idx="8">
                        <c:v>212</c:v>
                      </c:pt>
                      <c:pt idx="9">
                        <c:v>349</c:v>
                      </c:pt>
                      <c:pt idx="10">
                        <c:v>204</c:v>
                      </c:pt>
                      <c:pt idx="11">
                        <c:v>597</c:v>
                      </c:pt>
                      <c:pt idx="12">
                        <c:v>7014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A9B-4622-B1E4-D06F26D113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A9B-4622-B1E4-D06F26D113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A9B-4622-B1E4-D06F26D113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9B-4622-B1E4-D06F26D113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9B-4622-B1E4-D06F26D113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A9B-4622-B1E4-D06F26D113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A9B-4622-B1E4-D06F26D113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A9B-4622-B1E4-D06F26D113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A9B-4622-B1E4-D06F26D113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A9B-4622-B1E4-D06F26D113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A9B-4622-B1E4-D06F26D113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A9B-4622-B1E4-D06F26D113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A9B-4622-B1E4-D06F26D113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A9B-4622-B1E4-D06F26D113FD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-0.21312607944732298</c:v>
                </c:pt>
                <c:pt idx="1">
                  <c:v>4.6728971962616717E-2</c:v>
                </c:pt>
                <c:pt idx="2">
                  <c:v>-0.33617021276595749</c:v>
                </c:pt>
                <c:pt idx="3">
                  <c:v>-9.739222990952634E-2</c:v>
                </c:pt>
                <c:pt idx="4">
                  <c:v>-0.19928278688524592</c:v>
                </c:pt>
                <c:pt idx="5">
                  <c:v>1.9889502762430844E-2</c:v>
                </c:pt>
                <c:pt idx="6">
                  <c:v>0.64887857695282292</c:v>
                </c:pt>
                <c:pt idx="7">
                  <c:v>0.14512872286723866</c:v>
                </c:pt>
                <c:pt idx="8">
                  <c:v>0.13763233878729553</c:v>
                </c:pt>
                <c:pt idx="12">
                  <c:v>-1.5016053346505354E-2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9B-4622-B1E4-D06F26D11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3-4D5B-90AF-3E306F4D45A5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618</c:v>
                </c:pt>
                <c:pt idx="1">
                  <c:v>515</c:v>
                </c:pt>
                <c:pt idx="2">
                  <c:v>852</c:v>
                </c:pt>
                <c:pt idx="3">
                  <c:v>425</c:v>
                </c:pt>
                <c:pt idx="4">
                  <c:v>258</c:v>
                </c:pt>
                <c:pt idx="5">
                  <c:v>221</c:v>
                </c:pt>
                <c:pt idx="6">
                  <c:v>344</c:v>
                </c:pt>
                <c:pt idx="7">
                  <c:v>416</c:v>
                </c:pt>
                <c:pt idx="8">
                  <c:v>288</c:v>
                </c:pt>
                <c:pt idx="9">
                  <c:v>386</c:v>
                </c:pt>
                <c:pt idx="10">
                  <c:v>961</c:v>
                </c:pt>
                <c:pt idx="11">
                  <c:v>674</c:v>
                </c:pt>
                <c:pt idx="12">
                  <c:v>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3-4D5B-90AF-3E306F4D45A5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83-4D5B-90AF-3E306F4D45A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796</c:v>
                </c:pt>
                <c:pt idx="1">
                  <c:v>580</c:v>
                </c:pt>
                <c:pt idx="2">
                  <c:v>529</c:v>
                </c:pt>
                <c:pt idx="3">
                  <c:v>432</c:v>
                </c:pt>
                <c:pt idx="4">
                  <c:v>367</c:v>
                </c:pt>
                <c:pt idx="5">
                  <c:v>272</c:v>
                </c:pt>
                <c:pt idx="6">
                  <c:v>325</c:v>
                </c:pt>
                <c:pt idx="7">
                  <c:v>463</c:v>
                </c:pt>
                <c:pt idx="8">
                  <c:v>439</c:v>
                </c:pt>
                <c:pt idx="9">
                  <c:v>369</c:v>
                </c:pt>
                <c:pt idx="10">
                  <c:v>532</c:v>
                </c:pt>
                <c:pt idx="11">
                  <c:v>812</c:v>
                </c:pt>
                <c:pt idx="12">
                  <c:v>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83-4D5B-90AF-3E306F4D45A5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3-4D5B-90AF-3E306F4D45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83-4D5B-90AF-3E306F4D45A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915</c:v>
                </c:pt>
                <c:pt idx="1">
                  <c:v>590</c:v>
                </c:pt>
                <c:pt idx="2">
                  <c:v>411</c:v>
                </c:pt>
                <c:pt idx="3">
                  <c:v>296</c:v>
                </c:pt>
                <c:pt idx="4">
                  <c:v>397</c:v>
                </c:pt>
                <c:pt idx="5">
                  <c:v>281</c:v>
                </c:pt>
                <c:pt idx="6">
                  <c:v>634</c:v>
                </c:pt>
                <c:pt idx="7">
                  <c:v>603</c:v>
                </c:pt>
                <c:pt idx="8">
                  <c:v>481</c:v>
                </c:pt>
                <c:pt idx="12">
                  <c:v>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83-4D5B-90AF-3E306F4D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883-4D5B-90AF-3E306F4D45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529</c:v>
                      </c:pt>
                      <c:pt idx="1">
                        <c:v>333</c:v>
                      </c:pt>
                      <c:pt idx="2">
                        <c:v>258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140</c:v>
                      </c:pt>
                      <c:pt idx="9">
                        <c:v>131</c:v>
                      </c:pt>
                      <c:pt idx="10">
                        <c:v>98</c:v>
                      </c:pt>
                      <c:pt idx="11">
                        <c:v>193</c:v>
                      </c:pt>
                      <c:pt idx="12">
                        <c:v>1919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883-4D5B-90AF-3E306F4D45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83-4D5B-90AF-3E306F4D45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883-4D5B-90AF-3E306F4D45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883-4D5B-90AF-3E306F4D45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883-4D5B-90AF-3E306F4D45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883-4D5B-90AF-3E306F4D45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883-4D5B-90AF-3E306F4D45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883-4D5B-90AF-3E306F4D45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883-4D5B-90AF-3E306F4D45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883-4D5B-90AF-3E306F4D45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883-4D5B-90AF-3E306F4D45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883-4D5B-90AF-3E306F4D45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883-4D5B-90AF-3E306F4D45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883-4D5B-90AF-3E306F4D45A5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0.14949748743718594</c:v>
                </c:pt>
                <c:pt idx="1">
                  <c:v>1.7241379310344751E-2</c:v>
                </c:pt>
                <c:pt idx="2">
                  <c:v>-0.22306238185255201</c:v>
                </c:pt>
                <c:pt idx="3">
                  <c:v>-0.31481481481481477</c:v>
                </c:pt>
                <c:pt idx="4">
                  <c:v>8.1743869209809361E-2</c:v>
                </c:pt>
                <c:pt idx="5">
                  <c:v>3.3088235294117752E-2</c:v>
                </c:pt>
                <c:pt idx="6">
                  <c:v>0.95076923076923081</c:v>
                </c:pt>
                <c:pt idx="7">
                  <c:v>0.30237580993520519</c:v>
                </c:pt>
                <c:pt idx="8">
                  <c:v>9.567198177676528E-2</c:v>
                </c:pt>
                <c:pt idx="12">
                  <c:v>9.6359743040685286E-2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883-4D5B-90AF-3E306F4D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B-4113-91B3-032485DF9BBE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839</c:v>
                </c:pt>
                <c:pt idx="1">
                  <c:v>647</c:v>
                </c:pt>
                <c:pt idx="2">
                  <c:v>645</c:v>
                </c:pt>
                <c:pt idx="3">
                  <c:v>482</c:v>
                </c:pt>
                <c:pt idx="4">
                  <c:v>431</c:v>
                </c:pt>
                <c:pt idx="5">
                  <c:v>225</c:v>
                </c:pt>
                <c:pt idx="6">
                  <c:v>569</c:v>
                </c:pt>
                <c:pt idx="7">
                  <c:v>720</c:v>
                </c:pt>
                <c:pt idx="8">
                  <c:v>576</c:v>
                </c:pt>
                <c:pt idx="9">
                  <c:v>441</c:v>
                </c:pt>
                <c:pt idx="10">
                  <c:v>827</c:v>
                </c:pt>
                <c:pt idx="11">
                  <c:v>981</c:v>
                </c:pt>
                <c:pt idx="12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DB-4113-91B3-032485DF9BBE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DB-4113-91B3-032485DF9BB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913</c:v>
                </c:pt>
                <c:pt idx="1">
                  <c:v>794</c:v>
                </c:pt>
                <c:pt idx="2">
                  <c:v>658</c:v>
                </c:pt>
                <c:pt idx="3">
                  <c:v>538</c:v>
                </c:pt>
                <c:pt idx="4">
                  <c:v>534</c:v>
                </c:pt>
                <c:pt idx="5">
                  <c:v>267</c:v>
                </c:pt>
                <c:pt idx="6">
                  <c:v>431</c:v>
                </c:pt>
                <c:pt idx="7">
                  <c:v>977</c:v>
                </c:pt>
                <c:pt idx="8">
                  <c:v>351</c:v>
                </c:pt>
                <c:pt idx="9">
                  <c:v>517</c:v>
                </c:pt>
                <c:pt idx="10">
                  <c:v>704</c:v>
                </c:pt>
                <c:pt idx="11">
                  <c:v>744</c:v>
                </c:pt>
                <c:pt idx="12">
                  <c:v>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DB-4113-91B3-032485DF9BBE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DB-4113-91B3-032485DF9B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DB-4113-91B3-032485DF9BB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1114</c:v>
                </c:pt>
                <c:pt idx="1">
                  <c:v>881</c:v>
                </c:pt>
                <c:pt idx="2">
                  <c:v>653</c:v>
                </c:pt>
                <c:pt idx="3">
                  <c:v>382</c:v>
                </c:pt>
                <c:pt idx="4">
                  <c:v>431</c:v>
                </c:pt>
                <c:pt idx="5">
                  <c:v>360</c:v>
                </c:pt>
                <c:pt idx="6">
                  <c:v>835</c:v>
                </c:pt>
                <c:pt idx="7">
                  <c:v>935</c:v>
                </c:pt>
                <c:pt idx="8">
                  <c:v>970</c:v>
                </c:pt>
                <c:pt idx="12">
                  <c:v>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DB-4113-91B3-032485DF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DB-4113-91B3-032485DF9B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661</c:v>
                      </c:pt>
                      <c:pt idx="1">
                        <c:v>450</c:v>
                      </c:pt>
                      <c:pt idx="2">
                        <c:v>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</c:v>
                      </c:pt>
                      <c:pt idx="8">
                        <c:v>29</c:v>
                      </c:pt>
                      <c:pt idx="9">
                        <c:v>47</c:v>
                      </c:pt>
                      <c:pt idx="10">
                        <c:v>129</c:v>
                      </c:pt>
                      <c:pt idx="11">
                        <c:v>101</c:v>
                      </c:pt>
                      <c:pt idx="12">
                        <c:v>1882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DB-4113-91B3-032485DF9B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DB-4113-91B3-032485DF9B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DB-4113-91B3-032485DF9B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DB-4113-91B3-032485DF9B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DB-4113-91B3-032485DF9B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DB-4113-91B3-032485DF9B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DB-4113-91B3-032485DF9B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DB-4113-91B3-032485DF9B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DB-4113-91B3-032485DF9B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DB-4113-91B3-032485DF9B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DB-4113-91B3-032485DF9B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DB-4113-91B3-032485DF9B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DB-4113-91B3-032485DF9B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DB-4113-91B3-032485DF9BBE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0.22015334063526826</c:v>
                </c:pt>
                <c:pt idx="1">
                  <c:v>0.10957178841309823</c:v>
                </c:pt>
                <c:pt idx="2">
                  <c:v>-7.5987841945288626E-3</c:v>
                </c:pt>
                <c:pt idx="3">
                  <c:v>-0.28996282527881045</c:v>
                </c:pt>
                <c:pt idx="4">
                  <c:v>-0.19288389513108617</c:v>
                </c:pt>
                <c:pt idx="5">
                  <c:v>0.348314606741573</c:v>
                </c:pt>
                <c:pt idx="6">
                  <c:v>0.93735498839907194</c:v>
                </c:pt>
                <c:pt idx="7">
                  <c:v>-4.2988741044012291E-2</c:v>
                </c:pt>
                <c:pt idx="8">
                  <c:v>1.7635327635327633</c:v>
                </c:pt>
                <c:pt idx="12">
                  <c:v>0.20098846787479396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DB-4113-91B3-032485DF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C-493D-B0A0-E09E81D8E882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531</c:v>
                </c:pt>
                <c:pt idx="1">
                  <c:v>389</c:v>
                </c:pt>
                <c:pt idx="2">
                  <c:v>538</c:v>
                </c:pt>
                <c:pt idx="3">
                  <c:v>210</c:v>
                </c:pt>
                <c:pt idx="4">
                  <c:v>51</c:v>
                </c:pt>
                <c:pt idx="5">
                  <c:v>162</c:v>
                </c:pt>
                <c:pt idx="6">
                  <c:v>144</c:v>
                </c:pt>
                <c:pt idx="7">
                  <c:v>234</c:v>
                </c:pt>
                <c:pt idx="8">
                  <c:v>136</c:v>
                </c:pt>
                <c:pt idx="9">
                  <c:v>223</c:v>
                </c:pt>
                <c:pt idx="10">
                  <c:v>445</c:v>
                </c:pt>
                <c:pt idx="11">
                  <c:v>442</c:v>
                </c:pt>
                <c:pt idx="12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C-493D-B0A0-E09E81D8E882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4C-493D-B0A0-E09E81D8E8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839</c:v>
                </c:pt>
                <c:pt idx="1">
                  <c:v>667</c:v>
                </c:pt>
                <c:pt idx="2">
                  <c:v>523</c:v>
                </c:pt>
                <c:pt idx="3">
                  <c:v>220</c:v>
                </c:pt>
                <c:pt idx="4">
                  <c:v>37</c:v>
                </c:pt>
                <c:pt idx="5">
                  <c:v>228</c:v>
                </c:pt>
                <c:pt idx="6">
                  <c:v>319</c:v>
                </c:pt>
                <c:pt idx="7">
                  <c:v>102</c:v>
                </c:pt>
                <c:pt idx="8">
                  <c:v>55</c:v>
                </c:pt>
                <c:pt idx="9">
                  <c:v>251</c:v>
                </c:pt>
                <c:pt idx="10">
                  <c:v>252</c:v>
                </c:pt>
                <c:pt idx="11">
                  <c:v>377</c:v>
                </c:pt>
                <c:pt idx="12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C-493D-B0A0-E09E81D8E882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4C-493D-B0A0-E09E81D8E8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C-493D-B0A0-E09E81D8E88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555</c:v>
                </c:pt>
                <c:pt idx="1">
                  <c:v>428</c:v>
                </c:pt>
                <c:pt idx="2">
                  <c:v>403</c:v>
                </c:pt>
                <c:pt idx="3">
                  <c:v>184</c:v>
                </c:pt>
                <c:pt idx="4">
                  <c:v>24</c:v>
                </c:pt>
                <c:pt idx="5">
                  <c:v>75</c:v>
                </c:pt>
                <c:pt idx="6">
                  <c:v>102</c:v>
                </c:pt>
                <c:pt idx="7">
                  <c:v>101</c:v>
                </c:pt>
                <c:pt idx="8">
                  <c:v>120</c:v>
                </c:pt>
                <c:pt idx="12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4C-493D-B0A0-E09E81D8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4C-493D-B0A0-E09E81D8E8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738</c:v>
                      </c:pt>
                      <c:pt idx="1">
                        <c:v>520</c:v>
                      </c:pt>
                      <c:pt idx="2">
                        <c:v>322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0</c:v>
                      </c:pt>
                      <c:pt idx="9">
                        <c:v>45</c:v>
                      </c:pt>
                      <c:pt idx="10">
                        <c:v>18</c:v>
                      </c:pt>
                      <c:pt idx="11">
                        <c:v>13</c:v>
                      </c:pt>
                      <c:pt idx="12">
                        <c:v>1701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4C-493D-B0A0-E09E81D8E8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4C-493D-B0A0-E09E81D8E8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4C-493D-B0A0-E09E81D8E8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4C-493D-B0A0-E09E81D8E8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4C-493D-B0A0-E09E81D8E8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4C-493D-B0A0-E09E81D8E8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4C-493D-B0A0-E09E81D8E8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4C-493D-B0A0-E09E81D8E8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4C-493D-B0A0-E09E81D8E8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4C-493D-B0A0-E09E81D8E8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4C-493D-B0A0-E09E81D8E8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4C-493D-B0A0-E09E81D8E8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4C-493D-B0A0-E09E81D8E8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4C-493D-B0A0-E09E81D8E882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-0.33849821215733011</c:v>
                </c:pt>
                <c:pt idx="1">
                  <c:v>-0.35832083958020988</c:v>
                </c:pt>
                <c:pt idx="2">
                  <c:v>-0.22944550669216057</c:v>
                </c:pt>
                <c:pt idx="3">
                  <c:v>-0.16363636363636369</c:v>
                </c:pt>
                <c:pt idx="4">
                  <c:v>-0.35135135135135132</c:v>
                </c:pt>
                <c:pt idx="5">
                  <c:v>-0.67105263157894735</c:v>
                </c:pt>
                <c:pt idx="6">
                  <c:v>-0.68025078369905956</c:v>
                </c:pt>
                <c:pt idx="7">
                  <c:v>-9.8039215686274161E-3</c:v>
                </c:pt>
                <c:pt idx="8">
                  <c:v>1.1818181818181817</c:v>
                </c:pt>
                <c:pt idx="12">
                  <c:v>-0.3337792642140468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4C-493D-B0A0-E09E81D8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B4-48E7-9259-79D9B569D3AE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5002</c:v>
                </c:pt>
                <c:pt idx="1">
                  <c:v>5638</c:v>
                </c:pt>
                <c:pt idx="2">
                  <c:v>6582</c:v>
                </c:pt>
                <c:pt idx="3">
                  <c:v>5675</c:v>
                </c:pt>
                <c:pt idx="4">
                  <c:v>6315</c:v>
                </c:pt>
                <c:pt idx="5">
                  <c:v>6349</c:v>
                </c:pt>
                <c:pt idx="6">
                  <c:v>4487</c:v>
                </c:pt>
                <c:pt idx="7">
                  <c:v>3934</c:v>
                </c:pt>
                <c:pt idx="8">
                  <c:v>4833</c:v>
                </c:pt>
                <c:pt idx="9">
                  <c:v>6901</c:v>
                </c:pt>
                <c:pt idx="10">
                  <c:v>5188</c:v>
                </c:pt>
                <c:pt idx="11">
                  <c:v>5217</c:v>
                </c:pt>
                <c:pt idx="12">
                  <c:v>66121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4-48E7-9259-79D9B569D3AE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B4-48E7-9259-79D9B569D3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5396</c:v>
                </c:pt>
                <c:pt idx="1">
                  <c:v>5012</c:v>
                </c:pt>
                <c:pt idx="2">
                  <c:v>5942</c:v>
                </c:pt>
                <c:pt idx="3">
                  <c:v>4760</c:v>
                </c:pt>
                <c:pt idx="4">
                  <c:v>5666</c:v>
                </c:pt>
                <c:pt idx="5">
                  <c:v>7333</c:v>
                </c:pt>
                <c:pt idx="6">
                  <c:v>9878</c:v>
                </c:pt>
                <c:pt idx="7">
                  <c:v>5339</c:v>
                </c:pt>
                <c:pt idx="8">
                  <c:v>8109</c:v>
                </c:pt>
                <c:pt idx="9">
                  <c:v>5022</c:v>
                </c:pt>
                <c:pt idx="10">
                  <c:v>6154</c:v>
                </c:pt>
                <c:pt idx="11">
                  <c:v>7182</c:v>
                </c:pt>
                <c:pt idx="12">
                  <c:v>75793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B4-48E7-9259-79D9B569D3AE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B4-48E7-9259-79D9B569D3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B4-48E7-9259-79D9B569D3A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4891</c:v>
                </c:pt>
                <c:pt idx="1">
                  <c:v>6097</c:v>
                </c:pt>
                <c:pt idx="2">
                  <c:v>7976</c:v>
                </c:pt>
                <c:pt idx="3">
                  <c:v>6754</c:v>
                </c:pt>
                <c:pt idx="4">
                  <c:v>9427</c:v>
                </c:pt>
                <c:pt idx="5">
                  <c:v>8899</c:v>
                </c:pt>
                <c:pt idx="6">
                  <c:v>11182</c:v>
                </c:pt>
                <c:pt idx="7">
                  <c:v>6735</c:v>
                </c:pt>
                <c:pt idx="8">
                  <c:v>8271</c:v>
                </c:pt>
                <c:pt idx="12">
                  <c:v>70232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B4-48E7-9259-79D9B569D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B4-48E7-9259-79D9B569D3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5042</c:v>
                      </c:pt>
                      <c:pt idx="1">
                        <c:v>6261</c:v>
                      </c:pt>
                      <c:pt idx="2">
                        <c:v>2412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1206</c:v>
                      </c:pt>
                      <c:pt idx="8">
                        <c:v>1770</c:v>
                      </c:pt>
                      <c:pt idx="9">
                        <c:v>2794</c:v>
                      </c:pt>
                      <c:pt idx="10">
                        <c:v>2369</c:v>
                      </c:pt>
                      <c:pt idx="11">
                        <c:v>2222</c:v>
                      </c:pt>
                      <c:pt idx="12">
                        <c:v>27791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B4-48E7-9259-79D9B569D3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B4-48E7-9259-79D9B569D3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B4-48E7-9259-79D9B569D3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B4-48E7-9259-79D9B569D3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B4-48E7-9259-79D9B569D3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B4-48E7-9259-79D9B569D3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B4-48E7-9259-79D9B569D3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B4-48E7-9259-79D9B569D3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B4-48E7-9259-79D9B569D3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B4-48E7-9259-79D9B569D3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B4-48E7-9259-79D9B569D3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B4-48E7-9259-79D9B569D3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B4-48E7-9259-79D9B569D3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B4-48E7-9259-79D9B569D3A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-9.3587842846552971E-2</c:v>
                </c:pt>
                <c:pt idx="1">
                  <c:v>0.21648044692737423</c:v>
                </c:pt>
                <c:pt idx="2">
                  <c:v>0.34230898687310662</c:v>
                </c:pt>
                <c:pt idx="3">
                  <c:v>0.41890756302521015</c:v>
                </c:pt>
                <c:pt idx="4">
                  <c:v>0.66378397458524541</c:v>
                </c:pt>
                <c:pt idx="5">
                  <c:v>0.21355516159825449</c:v>
                </c:pt>
                <c:pt idx="6">
                  <c:v>0.13201052844705408</c:v>
                </c:pt>
                <c:pt idx="7">
                  <c:v>0.2614721858025848</c:v>
                </c:pt>
                <c:pt idx="8">
                  <c:v>1.9977802441731418E-2</c:v>
                </c:pt>
                <c:pt idx="12">
                  <c:v>0.22280839209541226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B4-48E7-9259-79D9B569D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A-4106-8003-7C81DBC6025E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1003</c:v>
                </c:pt>
                <c:pt idx="1">
                  <c:v>608</c:v>
                </c:pt>
                <c:pt idx="2">
                  <c:v>626</c:v>
                </c:pt>
                <c:pt idx="3">
                  <c:v>411</c:v>
                </c:pt>
                <c:pt idx="4">
                  <c:v>95</c:v>
                </c:pt>
                <c:pt idx="5">
                  <c:v>78</c:v>
                </c:pt>
                <c:pt idx="6">
                  <c:v>141</c:v>
                </c:pt>
                <c:pt idx="7">
                  <c:v>102</c:v>
                </c:pt>
                <c:pt idx="8">
                  <c:v>105</c:v>
                </c:pt>
                <c:pt idx="9">
                  <c:v>452</c:v>
                </c:pt>
                <c:pt idx="10">
                  <c:v>635</c:v>
                </c:pt>
                <c:pt idx="11">
                  <c:v>656</c:v>
                </c:pt>
                <c:pt idx="12">
                  <c:v>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A-4106-8003-7C81DBC6025E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DA-4106-8003-7C81DBC602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905</c:v>
                </c:pt>
                <c:pt idx="1">
                  <c:v>788</c:v>
                </c:pt>
                <c:pt idx="2">
                  <c:v>694</c:v>
                </c:pt>
                <c:pt idx="3">
                  <c:v>581</c:v>
                </c:pt>
                <c:pt idx="4">
                  <c:v>78</c:v>
                </c:pt>
                <c:pt idx="5">
                  <c:v>57</c:v>
                </c:pt>
                <c:pt idx="6">
                  <c:v>175</c:v>
                </c:pt>
                <c:pt idx="7">
                  <c:v>168</c:v>
                </c:pt>
                <c:pt idx="8">
                  <c:v>48</c:v>
                </c:pt>
                <c:pt idx="9">
                  <c:v>379</c:v>
                </c:pt>
                <c:pt idx="10">
                  <c:v>655</c:v>
                </c:pt>
                <c:pt idx="11">
                  <c:v>889</c:v>
                </c:pt>
                <c:pt idx="12">
                  <c:v>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A-4106-8003-7C81DBC6025E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DA-4106-8003-7C81DBC602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DA-4106-8003-7C81DBC602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985</c:v>
                </c:pt>
                <c:pt idx="1">
                  <c:v>653</c:v>
                </c:pt>
                <c:pt idx="2">
                  <c:v>528</c:v>
                </c:pt>
                <c:pt idx="3">
                  <c:v>256</c:v>
                </c:pt>
                <c:pt idx="4">
                  <c:v>122</c:v>
                </c:pt>
                <c:pt idx="5">
                  <c:v>74</c:v>
                </c:pt>
                <c:pt idx="6">
                  <c:v>197</c:v>
                </c:pt>
                <c:pt idx="7">
                  <c:v>34</c:v>
                </c:pt>
                <c:pt idx="8">
                  <c:v>60</c:v>
                </c:pt>
                <c:pt idx="12">
                  <c:v>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DA-4106-8003-7C81DBC6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DA-4106-8003-7C81DBC602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814</c:v>
                      </c:pt>
                      <c:pt idx="1">
                        <c:v>745</c:v>
                      </c:pt>
                      <c:pt idx="2">
                        <c:v>339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63</c:v>
                      </c:pt>
                      <c:pt idx="9">
                        <c:v>33</c:v>
                      </c:pt>
                      <c:pt idx="10">
                        <c:v>49</c:v>
                      </c:pt>
                      <c:pt idx="11">
                        <c:v>47</c:v>
                      </c:pt>
                      <c:pt idx="12">
                        <c:v>2155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DA-4106-8003-7C81DBC602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DA-4106-8003-7C81DBC602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DA-4106-8003-7C81DBC602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DA-4106-8003-7C81DBC602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DA-4106-8003-7C81DBC602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DA-4106-8003-7C81DBC602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DA-4106-8003-7C81DBC602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DA-4106-8003-7C81DBC602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DA-4106-8003-7C81DBC602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DA-4106-8003-7C81DBC602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DA-4106-8003-7C81DBC602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DA-4106-8003-7C81DBC602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DA-4106-8003-7C81DBC602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DA-4106-8003-7C81DBC6025E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8.8397790055248615E-2</c:v>
                </c:pt>
                <c:pt idx="1">
                  <c:v>-0.17131979695431476</c:v>
                </c:pt>
                <c:pt idx="2">
                  <c:v>-0.23919308357348701</c:v>
                </c:pt>
                <c:pt idx="3">
                  <c:v>-0.55938037865748713</c:v>
                </c:pt>
                <c:pt idx="4">
                  <c:v>0.5641025641025641</c:v>
                </c:pt>
                <c:pt idx="5">
                  <c:v>0.29824561403508776</c:v>
                </c:pt>
                <c:pt idx="6">
                  <c:v>0.12571428571428567</c:v>
                </c:pt>
                <c:pt idx="7">
                  <c:v>-0.79761904761904767</c:v>
                </c:pt>
                <c:pt idx="8">
                  <c:v>0.25</c:v>
                </c:pt>
                <c:pt idx="12">
                  <c:v>-0.16742987979393242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DA-4106-8003-7C81DBC6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DC-484C-92DE-BA103C805230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C-484C-92DE-BA103C805230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DC-484C-92DE-BA103C8052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DC-484C-92DE-BA103C805230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DC-484C-92DE-BA103C8052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DC-484C-92DE-BA103C8052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12">
                  <c:v>448403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DC-484C-92DE-BA103C80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DC-484C-92DE-BA103C8052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DC-484C-92DE-BA103C8052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DC-484C-92DE-BA103C8052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DC-484C-92DE-BA103C8052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DC-484C-92DE-BA103C8052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DC-484C-92DE-BA103C8052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DC-484C-92DE-BA103C8052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DC-484C-92DE-BA103C8052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DC-484C-92DE-BA103C8052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DC-484C-92DE-BA103C8052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DC-484C-92DE-BA103C8052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DC-484C-92DE-BA103C8052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DC-484C-92DE-BA103C8052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DC-484C-92DE-BA103C8052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DC-484C-92DE-BA103C805230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12">
                  <c:v>3.6135084861298905E-2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DC-484C-92DE-BA103C80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1-47B6-8712-C4F9642551EA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1-47B6-8712-C4F9642551EA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C1-47B6-8712-C4F9642551E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C1-47B6-8712-C4F9642551EA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C1-47B6-8712-C4F9642551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C1-47B6-8712-C4F9642551E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12">
                  <c:v>448403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C1-47B6-8712-C4F96425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CC1-47B6-8712-C4F9642551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CC1-47B6-8712-C4F9642551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CC1-47B6-8712-C4F9642551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CC1-47B6-8712-C4F9642551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CC1-47B6-8712-C4F9642551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CC1-47B6-8712-C4F9642551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CC1-47B6-8712-C4F9642551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CC1-47B6-8712-C4F9642551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CC1-47B6-8712-C4F9642551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CC1-47B6-8712-C4F9642551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C1-47B6-8712-C4F9642551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CC1-47B6-8712-C4F9642551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CC1-47B6-8712-C4F9642551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CC1-47B6-8712-C4F9642551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CC1-47B6-8712-C4F9642551EA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12">
                  <c:v>3.6135084861298905E-2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CC1-47B6-8712-C4F96425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37-4DB1-B3DC-31D6587D3990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35523</c:v>
                </c:pt>
                <c:pt idx="1">
                  <c:v>32889</c:v>
                </c:pt>
                <c:pt idx="2">
                  <c:v>34565</c:v>
                </c:pt>
                <c:pt idx="3">
                  <c:v>27273</c:v>
                </c:pt>
                <c:pt idx="4">
                  <c:v>24835</c:v>
                </c:pt>
                <c:pt idx="5">
                  <c:v>22412</c:v>
                </c:pt>
                <c:pt idx="6">
                  <c:v>26095</c:v>
                </c:pt>
                <c:pt idx="7">
                  <c:v>29282</c:v>
                </c:pt>
                <c:pt idx="8">
                  <c:v>26434</c:v>
                </c:pt>
                <c:pt idx="9">
                  <c:v>31067</c:v>
                </c:pt>
                <c:pt idx="10">
                  <c:v>34767</c:v>
                </c:pt>
                <c:pt idx="11">
                  <c:v>32286</c:v>
                </c:pt>
                <c:pt idx="12">
                  <c:v>357428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7-4DB1-B3DC-31D6587D3990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37-4DB1-B3DC-31D6587D399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36719</c:v>
                </c:pt>
                <c:pt idx="1">
                  <c:v>33731</c:v>
                </c:pt>
                <c:pt idx="2">
                  <c:v>33512</c:v>
                </c:pt>
                <c:pt idx="3">
                  <c:v>28433</c:v>
                </c:pt>
                <c:pt idx="4">
                  <c:v>22675</c:v>
                </c:pt>
                <c:pt idx="5">
                  <c:v>24289</c:v>
                </c:pt>
                <c:pt idx="6">
                  <c:v>28719</c:v>
                </c:pt>
                <c:pt idx="7">
                  <c:v>30070</c:v>
                </c:pt>
                <c:pt idx="8">
                  <c:v>29036</c:v>
                </c:pt>
                <c:pt idx="9">
                  <c:v>29987</c:v>
                </c:pt>
                <c:pt idx="10">
                  <c:v>36706</c:v>
                </c:pt>
                <c:pt idx="11">
                  <c:v>37306</c:v>
                </c:pt>
                <c:pt idx="12">
                  <c:v>371183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37-4DB1-B3DC-31D6587D3990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37-4DB1-B3DC-31D6587D39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37-4DB1-B3DC-31D6587D399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39716</c:v>
                </c:pt>
                <c:pt idx="1">
                  <c:v>36223</c:v>
                </c:pt>
                <c:pt idx="2">
                  <c:v>38616</c:v>
                </c:pt>
                <c:pt idx="3">
                  <c:v>32762</c:v>
                </c:pt>
                <c:pt idx="4">
                  <c:v>31774</c:v>
                </c:pt>
                <c:pt idx="5">
                  <c:v>29665</c:v>
                </c:pt>
                <c:pt idx="6">
                  <c:v>36707</c:v>
                </c:pt>
                <c:pt idx="7">
                  <c:v>37290</c:v>
                </c:pt>
                <c:pt idx="8">
                  <c:v>34069</c:v>
                </c:pt>
                <c:pt idx="12">
                  <c:v>316822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37-4DB1-B3DC-31D6587D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37-4DB1-B3DC-31D6587D39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24068</c:v>
                      </c:pt>
                      <c:pt idx="1">
                        <c:v>26644</c:v>
                      </c:pt>
                      <c:pt idx="2">
                        <c:v>11112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8166</c:v>
                      </c:pt>
                      <c:pt idx="8">
                        <c:v>7660</c:v>
                      </c:pt>
                      <c:pt idx="9">
                        <c:v>8994</c:v>
                      </c:pt>
                      <c:pt idx="10">
                        <c:v>8059</c:v>
                      </c:pt>
                      <c:pt idx="11">
                        <c:v>7306</c:v>
                      </c:pt>
                      <c:pt idx="12">
                        <c:v>117055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37-4DB1-B3DC-31D6587D39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37-4DB1-B3DC-31D6587D39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37-4DB1-B3DC-31D6587D39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37-4DB1-B3DC-31D6587D39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37-4DB1-B3DC-31D6587D39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37-4DB1-B3DC-31D6587D39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37-4DB1-B3DC-31D6587D39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37-4DB1-B3DC-31D6587D39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37-4DB1-B3DC-31D6587D39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37-4DB1-B3DC-31D6587D39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37-4DB1-B3DC-31D6587D39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37-4DB1-B3DC-31D6587D39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37-4DB1-B3DC-31D6587D39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37-4DB1-B3DC-31D6587D3990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8.1619869822162849E-2</c:v>
                </c:pt>
                <c:pt idx="1">
                  <c:v>7.3878627968337662E-2</c:v>
                </c:pt>
                <c:pt idx="2">
                  <c:v>0.15230365242301258</c:v>
                </c:pt>
                <c:pt idx="3">
                  <c:v>0.15225266415784477</c:v>
                </c:pt>
                <c:pt idx="4">
                  <c:v>0.40127894156560084</c:v>
                </c:pt>
                <c:pt idx="5">
                  <c:v>0.22133476059121415</c:v>
                </c:pt>
                <c:pt idx="6">
                  <c:v>0.27814338939378103</c:v>
                </c:pt>
                <c:pt idx="7">
                  <c:v>0.24010641835716662</c:v>
                </c:pt>
                <c:pt idx="8">
                  <c:v>0.17333654773384755</c:v>
                </c:pt>
                <c:pt idx="12">
                  <c:v>0.18578208275944674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37-4DB1-B3DC-31D6587D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7B-41C3-B77B-E5180E31051C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24055</c:v>
                </c:pt>
                <c:pt idx="1">
                  <c:v>19305</c:v>
                </c:pt>
                <c:pt idx="2">
                  <c:v>23789</c:v>
                </c:pt>
                <c:pt idx="3">
                  <c:v>15444</c:v>
                </c:pt>
                <c:pt idx="4">
                  <c:v>17776</c:v>
                </c:pt>
                <c:pt idx="5">
                  <c:v>16227</c:v>
                </c:pt>
                <c:pt idx="6">
                  <c:v>14312</c:v>
                </c:pt>
                <c:pt idx="7">
                  <c:v>14091</c:v>
                </c:pt>
                <c:pt idx="8">
                  <c:v>13717</c:v>
                </c:pt>
                <c:pt idx="9">
                  <c:v>18254</c:v>
                </c:pt>
                <c:pt idx="10">
                  <c:v>21224</c:v>
                </c:pt>
                <c:pt idx="11">
                  <c:v>20840</c:v>
                </c:pt>
                <c:pt idx="12">
                  <c:v>219034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B-41C3-B77B-E5180E31051C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7B-41C3-B77B-E5180E31051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25932</c:v>
                </c:pt>
                <c:pt idx="1">
                  <c:v>22226</c:v>
                </c:pt>
                <c:pt idx="2">
                  <c:v>25131</c:v>
                </c:pt>
                <c:pt idx="3">
                  <c:v>17700</c:v>
                </c:pt>
                <c:pt idx="4">
                  <c:v>15641</c:v>
                </c:pt>
                <c:pt idx="5">
                  <c:v>15785</c:v>
                </c:pt>
                <c:pt idx="6">
                  <c:v>16523</c:v>
                </c:pt>
                <c:pt idx="7">
                  <c:v>12525</c:v>
                </c:pt>
                <c:pt idx="8">
                  <c:v>14118</c:v>
                </c:pt>
                <c:pt idx="9">
                  <c:v>13137</c:v>
                </c:pt>
                <c:pt idx="10">
                  <c:v>16463</c:v>
                </c:pt>
                <c:pt idx="11">
                  <c:v>17909</c:v>
                </c:pt>
                <c:pt idx="12">
                  <c:v>213090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7B-41C3-B77B-E5180E31051C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7B-41C3-B77B-E5180E3105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7B-41C3-B77B-E5180E31051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17361</c:v>
                </c:pt>
                <c:pt idx="1">
                  <c:v>16415</c:v>
                </c:pt>
                <c:pt idx="2">
                  <c:v>18136</c:v>
                </c:pt>
                <c:pt idx="3">
                  <c:v>14361</c:v>
                </c:pt>
                <c:pt idx="4">
                  <c:v>13808</c:v>
                </c:pt>
                <c:pt idx="5">
                  <c:v>12832</c:v>
                </c:pt>
                <c:pt idx="6">
                  <c:v>13130</c:v>
                </c:pt>
                <c:pt idx="7">
                  <c:v>11916</c:v>
                </c:pt>
                <c:pt idx="8">
                  <c:v>13622</c:v>
                </c:pt>
                <c:pt idx="12">
                  <c:v>131581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7B-41C3-B77B-E5180E31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7B-41C3-B77B-E5180E3105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22095</c:v>
                      </c:pt>
                      <c:pt idx="1">
                        <c:v>25202</c:v>
                      </c:pt>
                      <c:pt idx="2">
                        <c:v>9140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7059</c:v>
                      </c:pt>
                      <c:pt idx="8">
                        <c:v>6841</c:v>
                      </c:pt>
                      <c:pt idx="9">
                        <c:v>8314</c:v>
                      </c:pt>
                      <c:pt idx="10">
                        <c:v>6748</c:v>
                      </c:pt>
                      <c:pt idx="11">
                        <c:v>6240</c:v>
                      </c:pt>
                      <c:pt idx="12">
                        <c:v>99618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7B-41C3-B77B-E5180E3105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7B-41C3-B77B-E5180E3105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7B-41C3-B77B-E5180E3105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7B-41C3-B77B-E5180E3105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7B-41C3-B77B-E5180E3105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7B-41C3-B77B-E5180E3105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7B-41C3-B77B-E5180E3105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7B-41C3-B77B-E5180E3105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7B-41C3-B77B-E5180E3105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7B-41C3-B77B-E5180E3105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7B-41C3-B77B-E5180E3105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7B-41C3-B77B-E5180E3105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7B-41C3-B77B-E5180E3105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7B-41C3-B77B-E5180E31051C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-0.33051827857473393</c:v>
                </c:pt>
                <c:pt idx="1">
                  <c:v>-0.26145055340592094</c:v>
                </c:pt>
                <c:pt idx="2">
                  <c:v>-0.27834149058931201</c:v>
                </c:pt>
                <c:pt idx="3">
                  <c:v>-0.18864406779661014</c:v>
                </c:pt>
                <c:pt idx="4">
                  <c:v>-0.11719199539671377</c:v>
                </c:pt>
                <c:pt idx="5">
                  <c:v>-0.18707633829585046</c:v>
                </c:pt>
                <c:pt idx="6">
                  <c:v>-0.20535011801730918</c:v>
                </c:pt>
                <c:pt idx="7">
                  <c:v>-4.8622754491017939E-2</c:v>
                </c:pt>
                <c:pt idx="8">
                  <c:v>-3.5132455021957831E-2</c:v>
                </c:pt>
                <c:pt idx="12">
                  <c:v>-0.2053375689239707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7B-41C3-B77B-E5180E31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A1-4F5F-9990-E6B405BE3B28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1-4F5F-9990-E6B405BE3B28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A1-4F5F-9990-E6B405BE3B2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A1-4F5F-9990-E6B405BE3B28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A1-4F5F-9990-E6B405BE3B2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A1-4F5F-9990-E6B405BE3B2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A1-4F5F-9990-E6B405BE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6A1-4F5F-9990-E6B405BE3B2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6A1-4F5F-9990-E6B405BE3B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A1-4F5F-9990-E6B405BE3B2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A1-4F5F-9990-E6B405BE3B2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A1-4F5F-9990-E6B405BE3B2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A1-4F5F-9990-E6B405BE3B2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A1-4F5F-9990-E6B405BE3B2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A1-4F5F-9990-E6B405BE3B2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A1-4F5F-9990-E6B405BE3B2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A1-4F5F-9990-E6B405BE3B2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A1-4F5F-9990-E6B405BE3B2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A1-4F5F-9990-E6B405BE3B2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A1-4F5F-9990-E6B405BE3B2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6A1-4F5F-9990-E6B405BE3B2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6A1-4F5F-9990-E6B405BE3B28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A1-4F5F-9990-E6B405BE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6-4842-AFFB-F64553F135F3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6-4842-AFFB-F64553F135F3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56-4842-AFFB-F64553F135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56-4842-AFFB-F64553F135F3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56-4842-AFFB-F64553F135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56-4842-AFFB-F64553F135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12">
                  <c:v>2.2043969657789817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56-4842-AFFB-F64553F1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56-4842-AFFB-F64553F135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56-4842-AFFB-F64553F135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56-4842-AFFB-F64553F135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56-4842-AFFB-F64553F135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56-4842-AFFB-F64553F135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56-4842-AFFB-F64553F135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56-4842-AFFB-F64553F135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56-4842-AFFB-F64553F135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56-4842-AFFB-F64553F135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56-4842-AFFB-F64553F135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56-4842-AFFB-F64553F135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56-4842-AFFB-F64553F135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56-4842-AFFB-F64553F135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56-4842-AFFB-F64553F135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56-4842-AFFB-F64553F135F3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12">
                  <c:v>-0.17578673238403653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56-4842-AFFB-F64553F1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E1-450B-BAD2-5AF3CFAC1176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2.0700344431687716</c:v>
                </c:pt>
                <c:pt idx="1">
                  <c:v>1.9573781345692296</c:v>
                </c:pt>
                <c:pt idx="2">
                  <c:v>1.9600780234070221</c:v>
                </c:pt>
                <c:pt idx="3">
                  <c:v>2.0468622656886715</c:v>
                </c:pt>
                <c:pt idx="4">
                  <c:v>2.1347812925684879</c:v>
                </c:pt>
                <c:pt idx="5">
                  <c:v>1.9800244910454614</c:v>
                </c:pt>
                <c:pt idx="6">
                  <c:v>2.1384838407094739</c:v>
                </c:pt>
                <c:pt idx="7">
                  <c:v>2.5128088868737248</c:v>
                </c:pt>
                <c:pt idx="8">
                  <c:v>2.0412908930150309</c:v>
                </c:pt>
                <c:pt idx="9">
                  <c:v>2.0386764073914914</c:v>
                </c:pt>
                <c:pt idx="10">
                  <c:v>1.9529025191675795</c:v>
                </c:pt>
                <c:pt idx="11">
                  <c:v>2.1226911666188153</c:v>
                </c:pt>
                <c:pt idx="12">
                  <c:v>2.0648091238134261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1-450B-BAD2-5AF3CFAC1176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E1-450B-BAD2-5AF3CFAC117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2.1160504201680674</c:v>
                </c:pt>
                <c:pt idx="1">
                  <c:v>2.0574074074074074</c:v>
                </c:pt>
                <c:pt idx="2">
                  <c:v>2.0040615480746702</c:v>
                </c:pt>
                <c:pt idx="3">
                  <c:v>1.924949290060852</c:v>
                </c:pt>
                <c:pt idx="4">
                  <c:v>1.9562742152289081</c:v>
                </c:pt>
                <c:pt idx="5">
                  <c:v>1.8968067226890757</c:v>
                </c:pt>
                <c:pt idx="6">
                  <c:v>1.8462907283549119</c:v>
                </c:pt>
                <c:pt idx="7">
                  <c:v>2.3323659034719983</c:v>
                </c:pt>
                <c:pt idx="8">
                  <c:v>1.8926924689115552</c:v>
                </c:pt>
                <c:pt idx="9">
                  <c:v>1.9117393011385944</c:v>
                </c:pt>
                <c:pt idx="10">
                  <c:v>1.9577701566807881</c:v>
                </c:pt>
                <c:pt idx="11">
                  <c:v>1.910672057365169</c:v>
                </c:pt>
                <c:pt idx="12">
                  <c:v>1.9697699372788473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1-450B-BAD2-5AF3CFAC1176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E1-450B-BAD2-5AF3CFAC11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E1-450B-BAD2-5AF3CFAC117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1.9402484055052032</c:v>
                </c:pt>
                <c:pt idx="1">
                  <c:v>1.7700534759358288</c:v>
                </c:pt>
                <c:pt idx="2">
                  <c:v>1.9781357882623705</c:v>
                </c:pt>
                <c:pt idx="3">
                  <c:v>2.0816009928637915</c:v>
                </c:pt>
                <c:pt idx="4">
                  <c:v>1.7977128187175448</c:v>
                </c:pt>
                <c:pt idx="5">
                  <c:v>1.8684021113243763</c:v>
                </c:pt>
                <c:pt idx="6">
                  <c:v>1.8151767267854151</c:v>
                </c:pt>
                <c:pt idx="7">
                  <c:v>2.5127309495358028</c:v>
                </c:pt>
                <c:pt idx="8">
                  <c:v>1.9160999173711308</c:v>
                </c:pt>
                <c:pt idx="12">
                  <c:v>1.9409358317075753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E1-450B-BAD2-5AF3CFAC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E1-450B-BAD2-5AF3CFAC11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1.8484012667279599</c:v>
                      </c:pt>
                      <c:pt idx="1">
                        <c:v>1.9137733377006223</c:v>
                      </c:pt>
                      <c:pt idx="2">
                        <c:v>1.9234662887224134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2.3027194656488548</c:v>
                      </c:pt>
                      <c:pt idx="8">
                        <c:v>1.9130434782608696</c:v>
                      </c:pt>
                      <c:pt idx="9">
                        <c:v>1.8103602262578149</c:v>
                      </c:pt>
                      <c:pt idx="10">
                        <c:v>1.7299377061194576</c:v>
                      </c:pt>
                      <c:pt idx="11">
                        <c:v>1.7903041390349874</c:v>
                      </c:pt>
                      <c:pt idx="12">
                        <c:v>1.8931315067158241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E1-450B-BAD2-5AF3CFAC11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E1-450B-BAD2-5AF3CFAC11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E1-450B-BAD2-5AF3CFAC11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E1-450B-BAD2-5AF3CFAC11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E1-450B-BAD2-5AF3CFAC11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E1-450B-BAD2-5AF3CFAC11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E1-450B-BAD2-5AF3CFAC11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E1-450B-BAD2-5AF3CFAC11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E1-450B-BAD2-5AF3CFAC11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E1-450B-BAD2-5AF3CFAC11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E1-450B-BAD2-5AF3CFAC11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E1-450B-BAD2-5AF3CFAC11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E1-450B-BAD2-5AF3CFAC11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E1-450B-BAD2-5AF3CFAC1176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-0.17580201466286427</c:v>
                </c:pt>
                <c:pt idx="1">
                  <c:v>-0.28735393147157851</c:v>
                </c:pt>
                <c:pt idx="2">
                  <c:v>-2.592575981229972E-2</c:v>
                </c:pt>
                <c:pt idx="3">
                  <c:v>0.1566517028029395</c:v>
                </c:pt>
                <c:pt idx="4">
                  <c:v>-0.15856139651136325</c:v>
                </c:pt>
                <c:pt idx="5">
                  <c:v>-2.8404611364699406E-2</c:v>
                </c:pt>
                <c:pt idx="6">
                  <c:v>-3.1114001569496841E-2</c:v>
                </c:pt>
                <c:pt idx="7">
                  <c:v>0.18036504606380444</c:v>
                </c:pt>
                <c:pt idx="8">
                  <c:v>2.3407448459575653E-2</c:v>
                </c:pt>
                <c:pt idx="12">
                  <c:v>-4.3440651879100622E-2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E1-450B-BAD2-5AF3CFAC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12-4F10-8800-CD77AA79C046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2.1622018348623855</c:v>
                </c:pt>
                <c:pt idx="1">
                  <c:v>2.155624515128006</c:v>
                </c:pt>
                <c:pt idx="2">
                  <c:v>2.0558081382132305</c:v>
                </c:pt>
                <c:pt idx="3">
                  <c:v>2.1764973464746018</c:v>
                </c:pt>
                <c:pt idx="4">
                  <c:v>2.4189012900420352</c:v>
                </c:pt>
                <c:pt idx="5">
                  <c:v>2.183712967098407</c:v>
                </c:pt>
                <c:pt idx="6">
                  <c:v>2.2743093922651934</c:v>
                </c:pt>
                <c:pt idx="7">
                  <c:v>2.771685761047463</c:v>
                </c:pt>
                <c:pt idx="8">
                  <c:v>2.4285934846379496</c:v>
                </c:pt>
                <c:pt idx="9">
                  <c:v>2.3541991219374028</c:v>
                </c:pt>
                <c:pt idx="10">
                  <c:v>2.0985071117902905</c:v>
                </c:pt>
                <c:pt idx="11">
                  <c:v>2.2368119266055047</c:v>
                </c:pt>
                <c:pt idx="12">
                  <c:v>2.2587256720915465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2-4F10-8800-CD77AA79C046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12-4F10-8800-CD77AA79C04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2.2942804428044279</c:v>
                </c:pt>
                <c:pt idx="1">
                  <c:v>2.2830518345952244</c:v>
                </c:pt>
                <c:pt idx="2">
                  <c:v>2.1673225477335665</c:v>
                </c:pt>
                <c:pt idx="3">
                  <c:v>1.9390554298642535</c:v>
                </c:pt>
                <c:pt idx="4">
                  <c:v>2.1439621830683282</c:v>
                </c:pt>
                <c:pt idx="5">
                  <c:v>2.0647043224608859</c:v>
                </c:pt>
                <c:pt idx="6">
                  <c:v>2.0339616762735631</c:v>
                </c:pt>
                <c:pt idx="7">
                  <c:v>2.4482845610494448</c:v>
                </c:pt>
                <c:pt idx="8">
                  <c:v>2.1919419822723611</c:v>
                </c:pt>
                <c:pt idx="9">
                  <c:v>2.0768831842344095</c:v>
                </c:pt>
                <c:pt idx="10">
                  <c:v>2.198003900424458</c:v>
                </c:pt>
                <c:pt idx="11">
                  <c:v>2.2313143242787246</c:v>
                </c:pt>
                <c:pt idx="12">
                  <c:v>2.1602515692124844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2-4F10-8800-CD77AA79C046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12-4F10-8800-CD77AA79C0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12-4F10-8800-CD77AA79C04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2.1155871886120998</c:v>
                </c:pt>
                <c:pt idx="1">
                  <c:v>1.9233066377087009</c:v>
                </c:pt>
                <c:pt idx="2">
                  <c:v>2.2431515783981215</c:v>
                </c:pt>
                <c:pt idx="3">
                  <c:v>2.4042033235581624</c:v>
                </c:pt>
                <c:pt idx="4">
                  <c:v>2.0404564315352696</c:v>
                </c:pt>
                <c:pt idx="5">
                  <c:v>2.0485012221793388</c:v>
                </c:pt>
                <c:pt idx="6">
                  <c:v>2.0932064813438385</c:v>
                </c:pt>
                <c:pt idx="7">
                  <c:v>3.1525096525096523</c:v>
                </c:pt>
                <c:pt idx="8">
                  <c:v>2.2268828732243366</c:v>
                </c:pt>
                <c:pt idx="12">
                  <c:v>2.1995839649111493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12-4F10-8800-CD77AA79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12-4F10-8800-CD77AA79C0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1.9997893406361913</c:v>
                      </c:pt>
                      <c:pt idx="1">
                        <c:v>2.134935304990758</c:v>
                      </c:pt>
                      <c:pt idx="2">
                        <c:v>2.0949742777997624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2.5827193569993301</c:v>
                      </c:pt>
                      <c:pt idx="8">
                        <c:v>2.0682613768961495</c:v>
                      </c:pt>
                      <c:pt idx="9">
                        <c:v>1.9571865443425076</c:v>
                      </c:pt>
                      <c:pt idx="10">
                        <c:v>1.8892845581094204</c:v>
                      </c:pt>
                      <c:pt idx="11">
                        <c:v>2.0748489074848906</c:v>
                      </c:pt>
                      <c:pt idx="12">
                        <c:v>2.1074008288928359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12-4F10-8800-CD77AA79C0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12-4F10-8800-CD77AA79C0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12-4F10-8800-CD77AA79C0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12-4F10-8800-CD77AA79C0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12-4F10-8800-CD77AA79C0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12-4F10-8800-CD77AA79C0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12-4F10-8800-CD77AA79C0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12-4F10-8800-CD77AA79C0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12-4F10-8800-CD77AA79C0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12-4F10-8800-CD77AA79C0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12-4F10-8800-CD77AA79C0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12-4F10-8800-CD77AA79C0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12-4F10-8800-CD77AA79C0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12-4F10-8800-CD77AA79C046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-0.17869325419232807</c:v>
                </c:pt>
                <c:pt idx="1">
                  <c:v>-0.35974519688652351</c:v>
                </c:pt>
                <c:pt idx="2">
                  <c:v>7.5829030664555042E-2</c:v>
                </c:pt>
                <c:pt idx="3">
                  <c:v>0.46514789369390885</c:v>
                </c:pt>
                <c:pt idx="4">
                  <c:v>-0.10350575153305863</c:v>
                </c:pt>
                <c:pt idx="5">
                  <c:v>-1.6203100281547034E-2</c:v>
                </c:pt>
                <c:pt idx="6">
                  <c:v>5.9244805070275408E-2</c:v>
                </c:pt>
                <c:pt idx="7">
                  <c:v>0.70422509146020751</c:v>
                </c:pt>
                <c:pt idx="8">
                  <c:v>3.4940890951975501E-2</c:v>
                </c:pt>
                <c:pt idx="12">
                  <c:v>4.1168462309122411E-2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12-4F10-8800-CD77AA79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67-4B53-9166-7B9FE1558F86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1.9696121551379449</c:v>
                </c:pt>
                <c:pt idx="1">
                  <c:v>1.7307555870876197</c:v>
                </c:pt>
                <c:pt idx="2">
                  <c:v>1.8321178972956549</c:v>
                </c:pt>
                <c:pt idx="3">
                  <c:v>1.8962114537444934</c:v>
                </c:pt>
                <c:pt idx="4">
                  <c:v>1.8243863816310373</c:v>
                </c:pt>
                <c:pt idx="5">
                  <c:v>1.7645298472200346</c:v>
                </c:pt>
                <c:pt idx="6">
                  <c:v>1.9193224871852017</c:v>
                </c:pt>
                <c:pt idx="7">
                  <c:v>2.1911540416878497</c:v>
                </c:pt>
                <c:pt idx="8">
                  <c:v>1.5222429133043658</c:v>
                </c:pt>
                <c:pt idx="9">
                  <c:v>1.7158382843066222</c:v>
                </c:pt>
                <c:pt idx="10">
                  <c:v>1.714148033924441</c:v>
                </c:pt>
                <c:pt idx="11">
                  <c:v>2.0082422848380297</c:v>
                </c:pt>
                <c:pt idx="12">
                  <c:v>1.8292826787253671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B53-9166-7B9FE1558F86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67-4B53-9166-7B9FE1558F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1.9012231282431431</c:v>
                </c:pt>
                <c:pt idx="1">
                  <c:v>1.7482043096568236</c:v>
                </c:pt>
                <c:pt idx="2">
                  <c:v>1.8155503197576575</c:v>
                </c:pt>
                <c:pt idx="3">
                  <c:v>1.9039915966386554</c:v>
                </c:pt>
                <c:pt idx="4">
                  <c:v>1.7250264737027885</c:v>
                </c:pt>
                <c:pt idx="5">
                  <c:v>1.7241238238101733</c:v>
                </c:pt>
                <c:pt idx="6">
                  <c:v>1.72433691030573</c:v>
                </c:pt>
                <c:pt idx="7">
                  <c:v>2.2463008053942688</c:v>
                </c:pt>
                <c:pt idx="8">
                  <c:v>1.6637069922308545</c:v>
                </c:pt>
                <c:pt idx="9">
                  <c:v>1.6581043409000398</c:v>
                </c:pt>
                <c:pt idx="10">
                  <c:v>1.6174845628859278</c:v>
                </c:pt>
                <c:pt idx="11">
                  <c:v>1.6460595934280144</c:v>
                </c:pt>
                <c:pt idx="12">
                  <c:v>1.7667726571055375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67-4B53-9166-7B9FE1558F86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67-4B53-9166-7B9FE1558F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67-4B53-9166-7B9FE1558F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1.6884072786751176</c:v>
                </c:pt>
                <c:pt idx="1">
                  <c:v>1.5848778087584057</c:v>
                </c:pt>
                <c:pt idx="2">
                  <c:v>1.723420260782347</c:v>
                </c:pt>
                <c:pt idx="3">
                  <c:v>1.7884216760438258</c:v>
                </c:pt>
                <c:pt idx="4">
                  <c:v>1.5991301580566457</c:v>
                </c:pt>
                <c:pt idx="5">
                  <c:v>1.7110911338352623</c:v>
                </c:pt>
                <c:pt idx="6">
                  <c:v>1.6479162940439993</c:v>
                </c:pt>
                <c:pt idx="7">
                  <c:v>2.1190794357832221</c:v>
                </c:pt>
                <c:pt idx="8">
                  <c:v>1.6357151493168904</c:v>
                </c:pt>
                <c:pt idx="12">
                  <c:v>1.7125526825378745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67-4B53-9166-7B9FE155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67-4B53-9166-7B9FE1558F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1.7058706862356208</c:v>
                      </c:pt>
                      <c:pt idx="1">
                        <c:v>1.7035617313528191</c:v>
                      </c:pt>
                      <c:pt idx="2">
                        <c:v>1.7437810945273631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1.6094527363184079</c:v>
                      </c:pt>
                      <c:pt idx="8">
                        <c:v>1.6124293785310735</c:v>
                      </c:pt>
                      <c:pt idx="9">
                        <c:v>1.604151753758053</c:v>
                      </c:pt>
                      <c:pt idx="10">
                        <c:v>1.5221612494723511</c:v>
                      </c:pt>
                      <c:pt idx="11">
                        <c:v>1.5148514851485149</c:v>
                      </c:pt>
                      <c:pt idx="12">
                        <c:v>1.6326868410636537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67-4B53-9166-7B9FE1558F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67-4B53-9166-7B9FE1558F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67-4B53-9166-7B9FE1558F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67-4B53-9166-7B9FE1558F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67-4B53-9166-7B9FE1558F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67-4B53-9166-7B9FE1558F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67-4B53-9166-7B9FE1558F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67-4B53-9166-7B9FE1558F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67-4B53-9166-7B9FE1558F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67-4B53-9166-7B9FE1558F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67-4B53-9166-7B9FE1558F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67-4B53-9166-7B9FE1558F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67-4B53-9166-7B9FE1558F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67-4B53-9166-7B9FE1558F86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-0.21281584956802546</c:v>
                </c:pt>
                <c:pt idx="1">
                  <c:v>-0.16332650089841794</c:v>
                </c:pt>
                <c:pt idx="2">
                  <c:v>-9.2130058975310458E-2</c:v>
                </c:pt>
                <c:pt idx="3">
                  <c:v>-0.11556992059482951</c:v>
                </c:pt>
                <c:pt idx="4">
                  <c:v>-0.12589631564614279</c:v>
                </c:pt>
                <c:pt idx="5">
                  <c:v>-1.3032689974910916E-2</c:v>
                </c:pt>
                <c:pt idx="6">
                  <c:v>-7.6420616261730689E-2</c:v>
                </c:pt>
                <c:pt idx="7">
                  <c:v>-0.12722136961104669</c:v>
                </c:pt>
                <c:pt idx="8">
                  <c:v>-2.799184291396406E-2</c:v>
                </c:pt>
                <c:pt idx="12">
                  <c:v>-9.4812164680720512E-2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67-4B53-9166-7B9FE155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A9-44A4-8236-44F5E7D136F1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13157</c:v>
                </c:pt>
                <c:pt idx="1">
                  <c:v>10692</c:v>
                </c:pt>
                <c:pt idx="2">
                  <c:v>9794</c:v>
                </c:pt>
                <c:pt idx="3">
                  <c:v>6884</c:v>
                </c:pt>
                <c:pt idx="4">
                  <c:v>4667</c:v>
                </c:pt>
                <c:pt idx="5">
                  <c:v>4917</c:v>
                </c:pt>
                <c:pt idx="6">
                  <c:v>5083</c:v>
                </c:pt>
                <c:pt idx="7">
                  <c:v>6171</c:v>
                </c:pt>
                <c:pt idx="8">
                  <c:v>4623</c:v>
                </c:pt>
                <c:pt idx="9">
                  <c:v>6591</c:v>
                </c:pt>
                <c:pt idx="10">
                  <c:v>9972</c:v>
                </c:pt>
                <c:pt idx="11">
                  <c:v>10128</c:v>
                </c:pt>
                <c:pt idx="12">
                  <c:v>92679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9-44A4-8236-44F5E7D136F1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A9-44A4-8236-44F5E7D136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11967</c:v>
                </c:pt>
                <c:pt idx="1">
                  <c:v>10745</c:v>
                </c:pt>
                <c:pt idx="2">
                  <c:v>10168</c:v>
                </c:pt>
                <c:pt idx="3">
                  <c:v>7197</c:v>
                </c:pt>
                <c:pt idx="4">
                  <c:v>4792</c:v>
                </c:pt>
                <c:pt idx="5">
                  <c:v>4604</c:v>
                </c:pt>
                <c:pt idx="6">
                  <c:v>5335</c:v>
                </c:pt>
                <c:pt idx="7">
                  <c:v>5898</c:v>
                </c:pt>
                <c:pt idx="8">
                  <c:v>5263</c:v>
                </c:pt>
                <c:pt idx="9">
                  <c:v>6602</c:v>
                </c:pt>
                <c:pt idx="10">
                  <c:v>10214</c:v>
                </c:pt>
                <c:pt idx="11">
                  <c:v>11520</c:v>
                </c:pt>
                <c:pt idx="12">
                  <c:v>94305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A9-44A4-8236-44F5E7D136F1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A9-44A4-8236-44F5E7D136F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A9-44A4-8236-44F5E7D136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12686</c:v>
                </c:pt>
                <c:pt idx="1">
                  <c:v>11462</c:v>
                </c:pt>
                <c:pt idx="2">
                  <c:v>11241</c:v>
                </c:pt>
                <c:pt idx="3">
                  <c:v>7965</c:v>
                </c:pt>
                <c:pt idx="4">
                  <c:v>5481</c:v>
                </c:pt>
                <c:pt idx="5">
                  <c:v>4201</c:v>
                </c:pt>
                <c:pt idx="6">
                  <c:v>5964</c:v>
                </c:pt>
                <c:pt idx="7">
                  <c:v>6090</c:v>
                </c:pt>
                <c:pt idx="8">
                  <c:v>6077</c:v>
                </c:pt>
                <c:pt idx="12">
                  <c:v>71167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A9-44A4-8236-44F5E7D1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A9-44A4-8236-44F5E7D136F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10764</c:v>
                      </c:pt>
                      <c:pt idx="1">
                        <c:v>11152</c:v>
                      </c:pt>
                      <c:pt idx="2">
                        <c:v>3997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2584</c:v>
                      </c:pt>
                      <c:pt idx="8">
                        <c:v>2225</c:v>
                      </c:pt>
                      <c:pt idx="9">
                        <c:v>2580</c:v>
                      </c:pt>
                      <c:pt idx="10">
                        <c:v>2646</c:v>
                      </c:pt>
                      <c:pt idx="11">
                        <c:v>2589</c:v>
                      </c:pt>
                      <c:pt idx="12">
                        <c:v>41945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A9-44A4-8236-44F5E7D136F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A9-44A4-8236-44F5E7D136F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A9-44A4-8236-44F5E7D136F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A9-44A4-8236-44F5E7D136F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A9-44A4-8236-44F5E7D136F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A9-44A4-8236-44F5E7D136F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A9-44A4-8236-44F5E7D136F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A9-44A4-8236-44F5E7D136F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A9-44A4-8236-44F5E7D136F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A9-44A4-8236-44F5E7D136F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A9-44A4-8236-44F5E7D136F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A9-44A4-8236-44F5E7D136F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A9-44A4-8236-44F5E7D136F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A9-44A4-8236-44F5E7D136F1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6.0081891869307347E-2</c:v>
                </c:pt>
                <c:pt idx="1">
                  <c:v>6.6728711028385401E-2</c:v>
                </c:pt>
                <c:pt idx="2">
                  <c:v>0.10552714398111718</c:v>
                </c:pt>
                <c:pt idx="3">
                  <c:v>0.10671112963734886</c:v>
                </c:pt>
                <c:pt idx="4">
                  <c:v>0.14378130217028384</c:v>
                </c:pt>
                <c:pt idx="5">
                  <c:v>-8.7532580364900081E-2</c:v>
                </c:pt>
                <c:pt idx="6">
                  <c:v>0.11790065604498601</c:v>
                </c:pt>
                <c:pt idx="7">
                  <c:v>3.2553407934893253E-2</c:v>
                </c:pt>
                <c:pt idx="8">
                  <c:v>0.15466463993919821</c:v>
                </c:pt>
                <c:pt idx="12">
                  <c:v>7.8794585335536294E-2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A9-44A4-8236-44F5E7D1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F4-4519-A64F-08FBEB4DD64C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2.883788097590636</c:v>
                </c:pt>
                <c:pt idx="1">
                  <c:v>2.6695660306771418</c:v>
                </c:pt>
                <c:pt idx="2">
                  <c:v>2.8801306922605678</c:v>
                </c:pt>
                <c:pt idx="3">
                  <c:v>2.5569436374201047</c:v>
                </c:pt>
                <c:pt idx="4">
                  <c:v>3.0859224341118492</c:v>
                </c:pt>
                <c:pt idx="5">
                  <c:v>2.596705308114704</c:v>
                </c:pt>
                <c:pt idx="6">
                  <c:v>3.0157387369663584</c:v>
                </c:pt>
                <c:pt idx="7">
                  <c:v>3.4362339977313239</c:v>
                </c:pt>
                <c:pt idx="8">
                  <c:v>3.6911096690460741</c:v>
                </c:pt>
                <c:pt idx="9">
                  <c:v>3.1644666970110755</c:v>
                </c:pt>
                <c:pt idx="10">
                  <c:v>2.9328118732450861</c:v>
                </c:pt>
                <c:pt idx="11">
                  <c:v>3.0554897314375986</c:v>
                </c:pt>
                <c:pt idx="12">
                  <c:v>2.9576495214665672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4-4519-A64F-08FBEB4DD64C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F4-4519-A64F-08FBEB4DD64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3.1311105540235649</c:v>
                </c:pt>
                <c:pt idx="1">
                  <c:v>2.9329920893438808</c:v>
                </c:pt>
                <c:pt idx="2">
                  <c:v>3.2440007867820615</c:v>
                </c:pt>
                <c:pt idx="3">
                  <c:v>3.2453800194525497</c:v>
                </c:pt>
                <c:pt idx="4">
                  <c:v>2.832846410684474</c:v>
                </c:pt>
                <c:pt idx="5">
                  <c:v>2.5758036490008687</c:v>
                </c:pt>
                <c:pt idx="6">
                  <c:v>2.8402999062792875</c:v>
                </c:pt>
                <c:pt idx="7">
                  <c:v>3.5430654459138693</c:v>
                </c:pt>
                <c:pt idx="8">
                  <c:v>3.0518715561466845</c:v>
                </c:pt>
                <c:pt idx="9">
                  <c:v>2.8442896092093304</c:v>
                </c:pt>
                <c:pt idx="10">
                  <c:v>2.355100841981594</c:v>
                </c:pt>
                <c:pt idx="11">
                  <c:v>2.6187499999999999</c:v>
                </c:pt>
                <c:pt idx="12">
                  <c:v>2.9253379990456496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F4-4519-A64F-08FBEB4DD64C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F4-4519-A64F-08FBEB4DD6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F4-4519-A64F-08FBEB4DD64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2.6767302538231119</c:v>
                </c:pt>
                <c:pt idx="1">
                  <c:v>2.5131739661490142</c:v>
                </c:pt>
                <c:pt idx="2">
                  <c:v>2.2960590694778045</c:v>
                </c:pt>
                <c:pt idx="3">
                  <c:v>2.5470182046453234</c:v>
                </c:pt>
                <c:pt idx="4">
                  <c:v>2.6949461777047983</c:v>
                </c:pt>
                <c:pt idx="5">
                  <c:v>2.7010235658176627</c:v>
                </c:pt>
                <c:pt idx="6">
                  <c:v>2.9056002682763244</c:v>
                </c:pt>
                <c:pt idx="7">
                  <c:v>3.5911330049261085</c:v>
                </c:pt>
                <c:pt idx="8">
                  <c:v>2.8871153529702154</c:v>
                </c:pt>
                <c:pt idx="12">
                  <c:v>2.6939733303356892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F4-4519-A64F-08FBEB4D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5F4-4519-A64F-08FBEB4DD6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2.6076737272389447</c:v>
                      </c:pt>
                      <c:pt idx="1">
                        <c:v>2.5533536585365852</c:v>
                      </c:pt>
                      <c:pt idx="2">
                        <c:v>2.6900175131348512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2.1563467492260062</c:v>
                      </c:pt>
                      <c:pt idx="8">
                        <c:v>2.0480898876404496</c:v>
                      </c:pt>
                      <c:pt idx="9">
                        <c:v>1.9945736434108527</c:v>
                      </c:pt>
                      <c:pt idx="10">
                        <c:v>2.0275888133030988</c:v>
                      </c:pt>
                      <c:pt idx="11">
                        <c:v>2.208188489764388</c:v>
                      </c:pt>
                      <c:pt idx="12">
                        <c:v>2.3867207056860176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5F4-4519-A64F-08FBEB4DD6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5F4-4519-A64F-08FBEB4DD6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5F4-4519-A64F-08FBEB4DD6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5F4-4519-A64F-08FBEB4DD6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5F4-4519-A64F-08FBEB4DD6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5F4-4519-A64F-08FBEB4DD6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5F4-4519-A64F-08FBEB4DD6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5F4-4519-A64F-08FBEB4DD6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5F4-4519-A64F-08FBEB4DD6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5F4-4519-A64F-08FBEB4DD6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5F4-4519-A64F-08FBEB4DD6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5F4-4519-A64F-08FBEB4DD6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5F4-4519-A64F-08FBEB4DD6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5F4-4519-A64F-08FBEB4DD64C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-0.45438030020045295</c:v>
                </c:pt>
                <c:pt idx="1">
                  <c:v>-0.41981812319486655</c:v>
                </c:pt>
                <c:pt idx="2">
                  <c:v>-0.94794171730425703</c:v>
                </c:pt>
                <c:pt idx="3">
                  <c:v>-0.69836181480722637</c:v>
                </c:pt>
                <c:pt idx="4">
                  <c:v>-0.13790023297967569</c:v>
                </c:pt>
                <c:pt idx="5">
                  <c:v>0.12521991681679401</c:v>
                </c:pt>
                <c:pt idx="6">
                  <c:v>6.5300361997036926E-2</c:v>
                </c:pt>
                <c:pt idx="7">
                  <c:v>4.8067559012239247E-2</c:v>
                </c:pt>
                <c:pt idx="8">
                  <c:v>-0.16475620317646911</c:v>
                </c:pt>
                <c:pt idx="12">
                  <c:v>-0.38130445165282056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5F4-4519-A64F-08FBEB4D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16-485A-AA3C-0275D6A059D6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3.0178253119429592</c:v>
                </c:pt>
                <c:pt idx="1">
                  <c:v>2.7137161084529504</c:v>
                </c:pt>
                <c:pt idx="2">
                  <c:v>2.840103716508211</c:v>
                </c:pt>
                <c:pt idx="3">
                  <c:v>3.3218390804597702</c:v>
                </c:pt>
                <c:pt idx="4">
                  <c:v>3.4131868131868131</c:v>
                </c:pt>
                <c:pt idx="5">
                  <c:v>2.0308571428571427</c:v>
                </c:pt>
                <c:pt idx="6">
                  <c:v>2.9682779456193353</c:v>
                </c:pt>
                <c:pt idx="7">
                  <c:v>2.9539918809201624</c:v>
                </c:pt>
                <c:pt idx="8">
                  <c:v>9.6633858267716537</c:v>
                </c:pt>
                <c:pt idx="9">
                  <c:v>6.4522875816993466</c:v>
                </c:pt>
                <c:pt idx="10">
                  <c:v>3.0739700374531833</c:v>
                </c:pt>
                <c:pt idx="11">
                  <c:v>3.2570671378091873</c:v>
                </c:pt>
                <c:pt idx="12">
                  <c:v>3.4575820024042589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6-485A-AA3C-0275D6A059D6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16-485A-AA3C-0275D6A059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3.6590184831102612</c:v>
                </c:pt>
                <c:pt idx="1">
                  <c:v>3.0872056015276894</c:v>
                </c:pt>
                <c:pt idx="2">
                  <c:v>4.0447897623400362</c:v>
                </c:pt>
                <c:pt idx="3">
                  <c:v>5.2445652173913047</c:v>
                </c:pt>
                <c:pt idx="4">
                  <c:v>3.4363636363636365</c:v>
                </c:pt>
                <c:pt idx="5">
                  <c:v>2.1683748169838948</c:v>
                </c:pt>
                <c:pt idx="6">
                  <c:v>3.1173553719008265</c:v>
                </c:pt>
                <c:pt idx="7">
                  <c:v>3.9154135338345863</c:v>
                </c:pt>
                <c:pt idx="8">
                  <c:v>3.7929373996789728</c:v>
                </c:pt>
                <c:pt idx="9">
                  <c:v>2.9451612903225808</c:v>
                </c:pt>
                <c:pt idx="10">
                  <c:v>2.8123827392120075</c:v>
                </c:pt>
                <c:pt idx="11">
                  <c:v>3.14419795221843</c:v>
                </c:pt>
                <c:pt idx="12">
                  <c:v>3.4272710210210211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16-485A-AA3C-0275D6A059D6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16-485A-AA3C-0275D6A059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16-485A-AA3C-0275D6A059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3.0897357098955132</c:v>
                </c:pt>
                <c:pt idx="1">
                  <c:v>3.2123893805309733</c:v>
                </c:pt>
                <c:pt idx="2">
                  <c:v>2.5038022813688214</c:v>
                </c:pt>
                <c:pt idx="3">
                  <c:v>3.081967213114754</c:v>
                </c:pt>
                <c:pt idx="4">
                  <c:v>2.8464646464646464</c:v>
                </c:pt>
                <c:pt idx="5">
                  <c:v>2.9555555555555557</c:v>
                </c:pt>
                <c:pt idx="6">
                  <c:v>3.04</c:v>
                </c:pt>
                <c:pt idx="7">
                  <c:v>3.1906976744186046</c:v>
                </c:pt>
                <c:pt idx="8">
                  <c:v>3.1057046979865772</c:v>
                </c:pt>
                <c:pt idx="12">
                  <c:v>3.0089795918367348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16-485A-AA3C-0275D6A0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16-485A-AA3C-0275D6A059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3.1318851823118696</c:v>
                      </c:pt>
                      <c:pt idx="1">
                        <c:v>2.9756733275412683</c:v>
                      </c:pt>
                      <c:pt idx="2">
                        <c:v>3.9297297297297296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2.2211538461538463</c:v>
                      </c:pt>
                      <c:pt idx="8">
                        <c:v>2.5809523809523811</c:v>
                      </c:pt>
                      <c:pt idx="9">
                        <c:v>1.8445945945945945</c:v>
                      </c:pt>
                      <c:pt idx="10">
                        <c:v>1.9931972789115646</c:v>
                      </c:pt>
                      <c:pt idx="11">
                        <c:v>2.7306122448979591</c:v>
                      </c:pt>
                      <c:pt idx="12">
                        <c:v>2.9005328596802844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16-485A-AA3C-0275D6A059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16-485A-AA3C-0275D6A059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16-485A-AA3C-0275D6A059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16-485A-AA3C-0275D6A059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16-485A-AA3C-0275D6A059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16-485A-AA3C-0275D6A059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16-485A-AA3C-0275D6A059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16-485A-AA3C-0275D6A059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16-485A-AA3C-0275D6A059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16-485A-AA3C-0275D6A059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16-485A-AA3C-0275D6A059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16-485A-AA3C-0275D6A059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16-485A-AA3C-0275D6A059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16-485A-AA3C-0275D6A059D6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-0.56928277321474807</c:v>
                </c:pt>
                <c:pt idx="1">
                  <c:v>0.12518377900328392</c:v>
                </c:pt>
                <c:pt idx="2">
                  <c:v>-1.5409874809712147</c:v>
                </c:pt>
                <c:pt idx="3">
                  <c:v>-2.1625980042765507</c:v>
                </c:pt>
                <c:pt idx="4">
                  <c:v>-0.58989898989899014</c:v>
                </c:pt>
                <c:pt idx="5">
                  <c:v>0.78718073857166093</c:v>
                </c:pt>
                <c:pt idx="6">
                  <c:v>-7.735537190082642E-2</c:v>
                </c:pt>
                <c:pt idx="7">
                  <c:v>-0.72471585941598171</c:v>
                </c:pt>
                <c:pt idx="8">
                  <c:v>-0.68723270169239559</c:v>
                </c:pt>
                <c:pt idx="12">
                  <c:v>-0.58322353717070285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16-485A-AA3C-0275D6A0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00-4237-9CD4-2B8E2227C08D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3.0078160919540231</c:v>
                </c:pt>
                <c:pt idx="1">
                  <c:v>2.9518987341772154</c:v>
                </c:pt>
                <c:pt idx="2">
                  <c:v>3.0681431005110733</c:v>
                </c:pt>
                <c:pt idx="3">
                  <c:v>2.8441330998248686</c:v>
                </c:pt>
                <c:pt idx="4">
                  <c:v>3.4113924050632911</c:v>
                </c:pt>
                <c:pt idx="5">
                  <c:v>2.2542372881355934</c:v>
                </c:pt>
                <c:pt idx="6">
                  <c:v>3.7583497053045187</c:v>
                </c:pt>
                <c:pt idx="7">
                  <c:v>5.3590664272890489</c:v>
                </c:pt>
                <c:pt idx="8">
                  <c:v>3.9280575539568345</c:v>
                </c:pt>
                <c:pt idx="9">
                  <c:v>3.7243816254416959</c:v>
                </c:pt>
                <c:pt idx="10">
                  <c:v>3.3473531544597535</c:v>
                </c:pt>
                <c:pt idx="11">
                  <c:v>3.2475832438238452</c:v>
                </c:pt>
                <c:pt idx="12">
                  <c:v>3.262616401321718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0-4237-9CD4-2B8E2227C08D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00-4237-9CD4-2B8E2227C08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3.0891038696537678</c:v>
                </c:pt>
                <c:pt idx="1">
                  <c:v>2.8136952498457743</c:v>
                </c:pt>
                <c:pt idx="2">
                  <c:v>3.3477758521086076</c:v>
                </c:pt>
                <c:pt idx="3">
                  <c:v>3.0526849037487334</c:v>
                </c:pt>
                <c:pt idx="4">
                  <c:v>3.6533333333333333</c:v>
                </c:pt>
                <c:pt idx="5">
                  <c:v>3.1690821256038646</c:v>
                </c:pt>
                <c:pt idx="6">
                  <c:v>3.1252525252525252</c:v>
                </c:pt>
                <c:pt idx="7">
                  <c:v>4.5181674565560819</c:v>
                </c:pt>
                <c:pt idx="8">
                  <c:v>4.2538461538461538</c:v>
                </c:pt>
                <c:pt idx="9">
                  <c:v>4.0418250950570345</c:v>
                </c:pt>
                <c:pt idx="10">
                  <c:v>2.7167487684729066</c:v>
                </c:pt>
                <c:pt idx="11">
                  <c:v>2.922064244339126</c:v>
                </c:pt>
                <c:pt idx="12">
                  <c:v>3.2117772529900206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00-4237-9CD4-2B8E2227C08D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00-4237-9CD4-2B8E2227C08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00-4237-9CD4-2B8E2227C08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2.6489778164419313</c:v>
                </c:pt>
                <c:pt idx="1">
                  <c:v>2.592752839372634</c:v>
                </c:pt>
                <c:pt idx="2">
                  <c:v>2.3437806072477962</c:v>
                </c:pt>
                <c:pt idx="3">
                  <c:v>3.4611503531786076</c:v>
                </c:pt>
                <c:pt idx="4">
                  <c:v>2.9536290322580645</c:v>
                </c:pt>
                <c:pt idx="5">
                  <c:v>3.1378299120234603</c:v>
                </c:pt>
                <c:pt idx="6">
                  <c:v>3.4524271844660195</c:v>
                </c:pt>
                <c:pt idx="7">
                  <c:v>4.0520607375271149</c:v>
                </c:pt>
                <c:pt idx="8">
                  <c:v>3.5015060240963853</c:v>
                </c:pt>
                <c:pt idx="12">
                  <c:v>2.8583557672395941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00-4237-9CD4-2B8E2227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00-4237-9CD4-2B8E2227C08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3.2248243559718968</c:v>
                      </c:pt>
                      <c:pt idx="1">
                        <c:v>2.8220858895705523</c:v>
                      </c:pt>
                      <c:pt idx="2">
                        <c:v>3.3368644067796609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2.5029585798816569</c:v>
                      </c:pt>
                      <c:pt idx="8">
                        <c:v>2.1721311475409837</c:v>
                      </c:pt>
                      <c:pt idx="9">
                        <c:v>1.7105263157894737</c:v>
                      </c:pt>
                      <c:pt idx="10">
                        <c:v>2.3322033898305086</c:v>
                      </c:pt>
                      <c:pt idx="11">
                        <c:v>2.5040983606557377</c:v>
                      </c:pt>
                      <c:pt idx="12">
                        <c:v>2.8492474710091291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00-4237-9CD4-2B8E2227C08D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C00-4237-9CD4-2B8E2227C08D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3.4815983175604628</c:v>
                      </c:pt>
                      <c:pt idx="1">
                        <c:v>3.0127931769722816</c:v>
                      </c:pt>
                      <c:pt idx="2">
                        <c:v>3.3627272727272728</c:v>
                      </c:pt>
                      <c:pt idx="3">
                        <c:v>3.6690140845070425</c:v>
                      </c:pt>
                      <c:pt idx="4">
                        <c:v>4.1291666666666664</c:v>
                      </c:pt>
                      <c:pt idx="5">
                        <c:v>3.4030303030303028</c:v>
                      </c:pt>
                      <c:pt idx="6">
                        <c:v>4.4758771929824563</c:v>
                      </c:pt>
                      <c:pt idx="7">
                        <c:v>3.3537906137184117</c:v>
                      </c:pt>
                      <c:pt idx="8">
                        <c:v>2.6366197183098592</c:v>
                      </c:pt>
                      <c:pt idx="9">
                        <c:v>2.5501330967169475</c:v>
                      </c:pt>
                      <c:pt idx="10">
                        <c:v>2.7950963222416814</c:v>
                      </c:pt>
                      <c:pt idx="11">
                        <c:v>2.5809756097560976</c:v>
                      </c:pt>
                      <c:pt idx="12">
                        <c:v>3.0895124766894591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C00-4237-9CD4-2B8E2227C08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00-4237-9CD4-2B8E2227C08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00-4237-9CD4-2B8E2227C08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00-4237-9CD4-2B8E2227C08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00-4237-9CD4-2B8E2227C08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00-4237-9CD4-2B8E2227C08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00-4237-9CD4-2B8E2227C08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00-4237-9CD4-2B8E2227C08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00-4237-9CD4-2B8E2227C08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00-4237-9CD4-2B8E2227C08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00-4237-9CD4-2B8E2227C08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00-4237-9CD4-2B8E2227C08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00-4237-9CD4-2B8E2227C08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00-4237-9CD4-2B8E2227C08D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-0.44012605321183651</c:v>
                </c:pt>
                <c:pt idx="1">
                  <c:v>-0.22094241047314034</c:v>
                </c:pt>
                <c:pt idx="2">
                  <c:v>-1.0039952448608114</c:v>
                </c:pt>
                <c:pt idx="3">
                  <c:v>0.40846544942987428</c:v>
                </c:pt>
                <c:pt idx="4">
                  <c:v>-0.69970430107526882</c:v>
                </c:pt>
                <c:pt idx="5">
                  <c:v>-3.1252213580404309E-2</c:v>
                </c:pt>
                <c:pt idx="6">
                  <c:v>0.32717465921349431</c:v>
                </c:pt>
                <c:pt idx="7">
                  <c:v>-0.46610671902896694</c:v>
                </c:pt>
                <c:pt idx="8">
                  <c:v>-0.75234012974976849</c:v>
                </c:pt>
                <c:pt idx="12">
                  <c:v>-0.43273895766114334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00-4237-9CD4-2B8E2227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F0-4636-911C-00250AF95E2A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3.2624390243902437</c:v>
                </c:pt>
                <c:pt idx="1">
                  <c:v>2.7587822014051522</c:v>
                </c:pt>
                <c:pt idx="2">
                  <c:v>2.9254201680672267</c:v>
                </c:pt>
                <c:pt idx="3">
                  <c:v>2.8601626016260164</c:v>
                </c:pt>
                <c:pt idx="4">
                  <c:v>3.4193548387096775</c:v>
                </c:pt>
                <c:pt idx="5">
                  <c:v>3.8049886621315192</c:v>
                </c:pt>
                <c:pt idx="6">
                  <c:v>3.221294363256785</c:v>
                </c:pt>
                <c:pt idx="7">
                  <c:v>3.7811735941320292</c:v>
                </c:pt>
                <c:pt idx="8">
                  <c:v>2.4781021897810218</c:v>
                </c:pt>
                <c:pt idx="9">
                  <c:v>2.3209366391184574</c:v>
                </c:pt>
                <c:pt idx="10">
                  <c:v>2.8983739837398375</c:v>
                </c:pt>
                <c:pt idx="11">
                  <c:v>3.1310344827586207</c:v>
                </c:pt>
                <c:pt idx="12">
                  <c:v>3.0535632708999545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0-4636-911C-00250AF95E2A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F0-4636-911C-00250AF95E2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3.4018801410105759</c:v>
                </c:pt>
                <c:pt idx="1">
                  <c:v>3.1713917525773194</c:v>
                </c:pt>
                <c:pt idx="2">
                  <c:v>3.0355220667384284</c:v>
                </c:pt>
                <c:pt idx="3">
                  <c:v>3.2119658119658121</c:v>
                </c:pt>
                <c:pt idx="4">
                  <c:v>3.05</c:v>
                </c:pt>
                <c:pt idx="5">
                  <c:v>2.4794520547945207</c:v>
                </c:pt>
                <c:pt idx="6">
                  <c:v>2.9655963302752295</c:v>
                </c:pt>
                <c:pt idx="7">
                  <c:v>3.7306967984934087</c:v>
                </c:pt>
                <c:pt idx="8">
                  <c:v>3.4807370184254607</c:v>
                </c:pt>
                <c:pt idx="9">
                  <c:v>2.5513196480938416</c:v>
                </c:pt>
                <c:pt idx="10">
                  <c:v>2.5370138017565873</c:v>
                </c:pt>
                <c:pt idx="11">
                  <c:v>2.7957497048406141</c:v>
                </c:pt>
                <c:pt idx="12">
                  <c:v>3.078673981557138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F0-4636-911C-00250AF95E2A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F0-4636-911C-00250AF95E2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F0-4636-911C-00250AF95E2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2.6550116550116551</c:v>
                </c:pt>
                <c:pt idx="1">
                  <c:v>2.4119850187265919</c:v>
                </c:pt>
                <c:pt idx="2">
                  <c:v>2.5060240963855422</c:v>
                </c:pt>
                <c:pt idx="3">
                  <c:v>2.6920634920634923</c:v>
                </c:pt>
                <c:pt idx="4">
                  <c:v>2.6948275862068964</c:v>
                </c:pt>
                <c:pt idx="5">
                  <c:v>2.3545918367346941</c:v>
                </c:pt>
                <c:pt idx="6">
                  <c:v>2.8313413014608235</c:v>
                </c:pt>
                <c:pt idx="7">
                  <c:v>4.3499520613614573</c:v>
                </c:pt>
                <c:pt idx="8">
                  <c:v>3.2878998609179417</c:v>
                </c:pt>
                <c:pt idx="12">
                  <c:v>2.9368188512518407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F0-4636-911C-00250AF9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F0-4636-911C-00250AF95E2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2.6476462196861625</c:v>
                      </c:pt>
                      <c:pt idx="1">
                        <c:v>2.5011627906976743</c:v>
                      </c:pt>
                      <c:pt idx="2">
                        <c:v>2.3419023136246788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2.5263157894736841</c:v>
                      </c:pt>
                      <c:pt idx="8">
                        <c:v>2.058252427184466</c:v>
                      </c:pt>
                      <c:pt idx="9">
                        <c:v>1.7537688442211055</c:v>
                      </c:pt>
                      <c:pt idx="10">
                        <c:v>1.9065420560747663</c:v>
                      </c:pt>
                      <c:pt idx="11">
                        <c:v>2.4467213114754101</c:v>
                      </c:pt>
                      <c:pt idx="12">
                        <c:v>2.4136269786648312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F0-4636-911C-00250AF95E2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F0-4636-911C-00250AF95E2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F0-4636-911C-00250AF95E2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F0-4636-911C-00250AF95E2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F0-4636-911C-00250AF95E2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F0-4636-911C-00250AF95E2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F0-4636-911C-00250AF95E2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F0-4636-911C-00250AF95E2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F0-4636-911C-00250AF95E2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F0-4636-911C-00250AF95E2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F0-4636-911C-00250AF95E2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F0-4636-911C-00250AF95E2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F0-4636-911C-00250AF95E2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F0-4636-911C-00250AF95E2A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-0.74686848599892075</c:v>
                </c:pt>
                <c:pt idx="1">
                  <c:v>-0.75940673385072754</c:v>
                </c:pt>
                <c:pt idx="2">
                  <c:v>-0.52949797035288615</c:v>
                </c:pt>
                <c:pt idx="3">
                  <c:v>-0.51990231990231983</c:v>
                </c:pt>
                <c:pt idx="4">
                  <c:v>-0.35517241379310338</c:v>
                </c:pt>
                <c:pt idx="5">
                  <c:v>-0.12486021805982661</c:v>
                </c:pt>
                <c:pt idx="6">
                  <c:v>-0.13425502881440599</c:v>
                </c:pt>
                <c:pt idx="7">
                  <c:v>0.61925526286804855</c:v>
                </c:pt>
                <c:pt idx="8">
                  <c:v>-0.19283715750751895</c:v>
                </c:pt>
                <c:pt idx="12">
                  <c:v>-0.30705232323942688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F0-4636-911C-00250AF9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6C-4D11-BF8A-863AA38B7388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2.5481481481481483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3.0806618407445709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6C-4D11-BF8A-863AA38B7388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6C-4D11-BF8A-863AA38B738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2.8736462093862816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2.8292682926829267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6C-4D11-BF8A-863AA38B7388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6C-4D11-BF8A-863AA38B738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6C-4D11-BF8A-863AA38B738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12">
                  <c:v>2.6837507280139778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6C-4D11-BF8A-863AA38B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6C-4D11-BF8A-863AA38B738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6C-4D11-BF8A-863AA38B738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6C-4D11-BF8A-863AA38B738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6C-4D11-BF8A-863AA38B738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6C-4D11-BF8A-863AA38B738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6C-4D11-BF8A-863AA38B738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6C-4D11-BF8A-863AA38B738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6C-4D11-BF8A-863AA38B738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6C-4D11-BF8A-863AA38B738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6C-4D11-BF8A-863AA38B738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6C-4D11-BF8A-863AA38B738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6C-4D11-BF8A-863AA38B738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6C-4D11-BF8A-863AA38B738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6C-4D11-BF8A-863AA38B738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6C-4D11-BF8A-863AA38B7388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-4.0828871924981414E-2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12">
                  <c:v>-0.33781648981492207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6C-4D11-BF8A-863AA38B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4-40F6-8594-48DD17A3344A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2.8249158249158248</c:v>
                </c:pt>
                <c:pt idx="1">
                  <c:v>2.4600760456273765</c:v>
                </c:pt>
                <c:pt idx="2">
                  <c:v>2.6113360323886639</c:v>
                </c:pt>
                <c:pt idx="3">
                  <c:v>3.0125000000000002</c:v>
                </c:pt>
                <c:pt idx="4">
                  <c:v>2.6937500000000001</c:v>
                </c:pt>
                <c:pt idx="5">
                  <c:v>2.6162790697674421</c:v>
                </c:pt>
                <c:pt idx="6">
                  <c:v>1.8778877887788779</c:v>
                </c:pt>
                <c:pt idx="7">
                  <c:v>3.0769230769230771</c:v>
                </c:pt>
                <c:pt idx="8">
                  <c:v>3.9452054794520546</c:v>
                </c:pt>
                <c:pt idx="9">
                  <c:v>2.8269230769230771</c:v>
                </c:pt>
                <c:pt idx="10">
                  <c:v>2.8129251700680271</c:v>
                </c:pt>
                <c:pt idx="11">
                  <c:v>3.3711340206185567</c:v>
                </c:pt>
                <c:pt idx="12">
                  <c:v>2.7997724687144481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4-40F6-8594-48DD17A3344A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E4-40F6-8594-48DD17A3344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3.3443223443223444</c:v>
                </c:pt>
                <c:pt idx="1">
                  <c:v>2.4355828220858897</c:v>
                </c:pt>
                <c:pt idx="2">
                  <c:v>3.1333333333333333</c:v>
                </c:pt>
                <c:pt idx="3">
                  <c:v>2.8167539267015709</c:v>
                </c:pt>
                <c:pt idx="4">
                  <c:v>3.6575342465753424</c:v>
                </c:pt>
                <c:pt idx="5">
                  <c:v>2.592233009708738</c:v>
                </c:pt>
                <c:pt idx="6">
                  <c:v>2.952054794520548</c:v>
                </c:pt>
                <c:pt idx="7">
                  <c:v>5.062176165803109</c:v>
                </c:pt>
                <c:pt idx="8">
                  <c:v>3.4752475247524752</c:v>
                </c:pt>
                <c:pt idx="9">
                  <c:v>4.169354838709677</c:v>
                </c:pt>
                <c:pt idx="10">
                  <c:v>2.3783783783783785</c:v>
                </c:pt>
                <c:pt idx="11">
                  <c:v>3.0121457489878543</c:v>
                </c:pt>
                <c:pt idx="12">
                  <c:v>3.1528013582342953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E4-40F6-8594-48DD17A3344A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4-40F6-8594-48DD17A334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E4-40F6-8594-48DD17A3344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2.9627659574468086</c:v>
                </c:pt>
                <c:pt idx="1">
                  <c:v>2.8980263157894739</c:v>
                </c:pt>
                <c:pt idx="2">
                  <c:v>2.6015936254980079</c:v>
                </c:pt>
                <c:pt idx="3">
                  <c:v>2.8721804511278197</c:v>
                </c:pt>
                <c:pt idx="4">
                  <c:v>3.2900763358778624</c:v>
                </c:pt>
                <c:pt idx="5">
                  <c:v>3.4951456310679609</c:v>
                </c:pt>
                <c:pt idx="6">
                  <c:v>4.0338164251207731</c:v>
                </c:pt>
                <c:pt idx="7">
                  <c:v>4.6287128712871288</c:v>
                </c:pt>
                <c:pt idx="8">
                  <c:v>3.6882129277566542</c:v>
                </c:pt>
                <c:pt idx="12">
                  <c:v>3.3304568527918783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E4-40F6-8594-48DD17A3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E4-40F6-8594-48DD17A334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2.8614718614718613</c:v>
                      </c:pt>
                      <c:pt idx="1">
                        <c:v>2.0930232558139537</c:v>
                      </c:pt>
                      <c:pt idx="2">
                        <c:v>2.4691358024691357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1.6041666666666667</c:v>
                      </c:pt>
                      <c:pt idx="8">
                        <c:v>1.5263157894736843</c:v>
                      </c:pt>
                      <c:pt idx="9">
                        <c:v>1.5666666666666667</c:v>
                      </c:pt>
                      <c:pt idx="10">
                        <c:v>2.6875</c:v>
                      </c:pt>
                      <c:pt idx="11">
                        <c:v>2.3488372093023258</c:v>
                      </c:pt>
                      <c:pt idx="12">
                        <c:v>2.4005102040816326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E4-40F6-8594-48DD17A334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E4-40F6-8594-48DD17A334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E4-40F6-8594-48DD17A334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E4-40F6-8594-48DD17A334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E4-40F6-8594-48DD17A334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E4-40F6-8594-48DD17A334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E4-40F6-8594-48DD17A334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E4-40F6-8594-48DD17A334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E4-40F6-8594-48DD17A334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E4-40F6-8594-48DD17A334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E4-40F6-8594-48DD17A334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E4-40F6-8594-48DD17A334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E4-40F6-8594-48DD17A334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E4-40F6-8594-48DD17A3344A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-0.38155638687553584</c:v>
                </c:pt>
                <c:pt idx="1">
                  <c:v>0.46244349370358417</c:v>
                </c:pt>
                <c:pt idx="2">
                  <c:v>-0.53173970783532543</c:v>
                </c:pt>
                <c:pt idx="3">
                  <c:v>5.5426524426248847E-2</c:v>
                </c:pt>
                <c:pt idx="4">
                  <c:v>-0.36745791069748002</c:v>
                </c:pt>
                <c:pt idx="5">
                  <c:v>0.9029126213592229</c:v>
                </c:pt>
                <c:pt idx="6">
                  <c:v>1.0817616306002251</c:v>
                </c:pt>
                <c:pt idx="7">
                  <c:v>-0.4334632945159802</c:v>
                </c:pt>
                <c:pt idx="8">
                  <c:v>0.21296540300417899</c:v>
                </c:pt>
                <c:pt idx="12">
                  <c:v>9.5998593466833704E-2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E4-40F6-8594-48DD17A3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D4-478D-8628-996CEC1713DB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2.5481481481481483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3.0806618407445709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4-478D-8628-996CEC1713DB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D4-478D-8628-996CEC1713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2.8736462093862816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2.8292682926829267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D4-478D-8628-996CEC1713DB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D4-478D-8628-996CEC1713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D4-478D-8628-996CEC1713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12">
                  <c:v>2.6837507280139778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D4-478D-8628-996CEC171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D4-478D-8628-996CEC1713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D4-478D-8628-996CEC1713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D4-478D-8628-996CEC1713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D4-478D-8628-996CEC1713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D4-478D-8628-996CEC1713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D4-478D-8628-996CEC1713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D4-478D-8628-996CEC1713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D4-478D-8628-996CEC1713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D4-478D-8628-996CEC1713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D4-478D-8628-996CEC1713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D4-478D-8628-996CEC1713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D4-478D-8628-996CEC1713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D4-478D-8628-996CEC1713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D4-478D-8628-996CEC1713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D4-478D-8628-996CEC1713DB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-4.0828871924981414E-2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12">
                  <c:v>-0.33781648981492207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D4-478D-8628-996CEC171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29-454E-81B3-9836FED1DAAF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2.7947368421052632</c:v>
                </c:pt>
                <c:pt idx="1">
                  <c:v>2.5424836601307188</c:v>
                </c:pt>
                <c:pt idx="2">
                  <c:v>2.0378787878787881</c:v>
                </c:pt>
                <c:pt idx="3">
                  <c:v>1.7355371900826446</c:v>
                </c:pt>
                <c:pt idx="4">
                  <c:v>2.4285714285714284</c:v>
                </c:pt>
                <c:pt idx="5">
                  <c:v>6.2307692307692308</c:v>
                </c:pt>
                <c:pt idx="6">
                  <c:v>5.76</c:v>
                </c:pt>
                <c:pt idx="7">
                  <c:v>7.0909090909090908</c:v>
                </c:pt>
                <c:pt idx="8">
                  <c:v>4.8571428571428568</c:v>
                </c:pt>
                <c:pt idx="9">
                  <c:v>1.9391304347826086</c:v>
                </c:pt>
                <c:pt idx="10">
                  <c:v>2.5141242937853105</c:v>
                </c:pt>
                <c:pt idx="11">
                  <c:v>2.3510638297872339</c:v>
                </c:pt>
                <c:pt idx="12">
                  <c:v>2.6137211036539894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9-454E-81B3-9836FED1DAAF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29-454E-81B3-9836FED1D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3.1305970149253732</c:v>
                </c:pt>
                <c:pt idx="1">
                  <c:v>2.8382978723404255</c:v>
                </c:pt>
                <c:pt idx="2">
                  <c:v>2.6414141414141414</c:v>
                </c:pt>
                <c:pt idx="3">
                  <c:v>2.0952380952380953</c:v>
                </c:pt>
                <c:pt idx="4">
                  <c:v>2.8461538461538463</c:v>
                </c:pt>
                <c:pt idx="5">
                  <c:v>5.8461538461538458</c:v>
                </c:pt>
                <c:pt idx="6">
                  <c:v>6.9347826086956523</c:v>
                </c:pt>
                <c:pt idx="7">
                  <c:v>5.666666666666667</c:v>
                </c:pt>
                <c:pt idx="8">
                  <c:v>2.2916666666666665</c:v>
                </c:pt>
                <c:pt idx="9">
                  <c:v>2.2410714285714284</c:v>
                </c:pt>
                <c:pt idx="10">
                  <c:v>2.1355932203389831</c:v>
                </c:pt>
                <c:pt idx="11">
                  <c:v>2.3860759493670884</c:v>
                </c:pt>
                <c:pt idx="12">
                  <c:v>2.901049475262369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9-454E-81B3-9836FED1DAAF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29-454E-81B3-9836FED1DA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29-454E-81B3-9836FED1D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2.7339901477832513</c:v>
                </c:pt>
                <c:pt idx="1">
                  <c:v>2.1507537688442211</c:v>
                </c:pt>
                <c:pt idx="2">
                  <c:v>2.7602739726027399</c:v>
                </c:pt>
                <c:pt idx="3">
                  <c:v>2.2439024390243905</c:v>
                </c:pt>
                <c:pt idx="4">
                  <c:v>2</c:v>
                </c:pt>
                <c:pt idx="5">
                  <c:v>2.7777777777777777</c:v>
                </c:pt>
                <c:pt idx="6">
                  <c:v>2.6842105263157894</c:v>
                </c:pt>
                <c:pt idx="7">
                  <c:v>4.5909090909090908</c:v>
                </c:pt>
                <c:pt idx="8">
                  <c:v>3.75</c:v>
                </c:pt>
                <c:pt idx="12">
                  <c:v>2.6176084099868593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9-454E-81B3-9836FED1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29-454E-81B3-9836FED1DA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2.4518272425249168</c:v>
                      </c:pt>
                      <c:pt idx="1">
                        <c:v>2.4299065420560746</c:v>
                      </c:pt>
                      <c:pt idx="2">
                        <c:v>2.8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1.5714285714285714</c:v>
                      </c:pt>
                      <c:pt idx="8">
                        <c:v>0</c:v>
                      </c:pt>
                      <c:pt idx="9">
                        <c:v>3</c:v>
                      </c:pt>
                      <c:pt idx="10">
                        <c:v>1.6363636363636365</c:v>
                      </c:pt>
                      <c:pt idx="11">
                        <c:v>1.625</c:v>
                      </c:pt>
                      <c:pt idx="12">
                        <c:v>2.5088495575221237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29-454E-81B3-9836FED1DA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29-454E-81B3-9836FED1DA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29-454E-81B3-9836FED1DA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29-454E-81B3-9836FED1DA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29-454E-81B3-9836FED1DA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29-454E-81B3-9836FED1DA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29-454E-81B3-9836FED1DA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29-454E-81B3-9836FED1DA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29-454E-81B3-9836FED1DA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29-454E-81B3-9836FED1DA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29-454E-81B3-9836FED1DA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29-454E-81B3-9836FED1DA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29-454E-81B3-9836FED1DA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29-454E-81B3-9836FED1DAAF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-0.3966068671421219</c:v>
                </c:pt>
                <c:pt idx="1">
                  <c:v>-0.68754410349620443</c:v>
                </c:pt>
                <c:pt idx="2">
                  <c:v>0.11885983118859844</c:v>
                </c:pt>
                <c:pt idx="3">
                  <c:v>0.14866434378629512</c:v>
                </c:pt>
                <c:pt idx="4">
                  <c:v>-0.84615384615384626</c:v>
                </c:pt>
                <c:pt idx="5">
                  <c:v>-3.0683760683760681</c:v>
                </c:pt>
                <c:pt idx="6">
                  <c:v>-4.2505720823798629</c:v>
                </c:pt>
                <c:pt idx="7">
                  <c:v>-1.0757575757575761</c:v>
                </c:pt>
                <c:pt idx="8">
                  <c:v>1.4583333333333335</c:v>
                </c:pt>
                <c:pt idx="12">
                  <c:v>-0.54306812278269678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29-454E-81B3-9836FED1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ED-4105-8593-4F1FCE24698C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2.2141280353200883</c:v>
                </c:pt>
                <c:pt idx="1">
                  <c:v>1.9424920127795526</c:v>
                </c:pt>
                <c:pt idx="2">
                  <c:v>1.9501557632398754</c:v>
                </c:pt>
                <c:pt idx="3">
                  <c:v>1.4731182795698925</c:v>
                </c:pt>
                <c:pt idx="4">
                  <c:v>1.7272727272727273</c:v>
                </c:pt>
                <c:pt idx="5">
                  <c:v>2.3636363636363638</c:v>
                </c:pt>
                <c:pt idx="6">
                  <c:v>3.6153846153846154</c:v>
                </c:pt>
                <c:pt idx="7">
                  <c:v>3</c:v>
                </c:pt>
                <c:pt idx="8">
                  <c:v>2.8378378378378377</c:v>
                </c:pt>
                <c:pt idx="9">
                  <c:v>1.8677685950413223</c:v>
                </c:pt>
                <c:pt idx="10">
                  <c:v>2.1746575342465753</c:v>
                </c:pt>
                <c:pt idx="11">
                  <c:v>1.8375350140056022</c:v>
                </c:pt>
                <c:pt idx="12">
                  <c:v>2.00081466395112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D-4105-8593-4F1FCE24698C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ED-4105-8593-4F1FCE24698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2.3753280839895012</c:v>
                </c:pt>
                <c:pt idx="1">
                  <c:v>2.3452380952380953</c:v>
                </c:pt>
                <c:pt idx="2">
                  <c:v>2.1419753086419755</c:v>
                </c:pt>
                <c:pt idx="3">
                  <c:v>2.8341463414634145</c:v>
                </c:pt>
                <c:pt idx="4">
                  <c:v>1.6956521739130435</c:v>
                </c:pt>
                <c:pt idx="5">
                  <c:v>2.1923076923076925</c:v>
                </c:pt>
                <c:pt idx="6">
                  <c:v>3.7234042553191489</c:v>
                </c:pt>
                <c:pt idx="7">
                  <c:v>4.4210526315789478</c:v>
                </c:pt>
                <c:pt idx="8">
                  <c:v>2</c:v>
                </c:pt>
                <c:pt idx="9">
                  <c:v>1.6622807017543859</c:v>
                </c:pt>
                <c:pt idx="10">
                  <c:v>1.7654986522911051</c:v>
                </c:pt>
                <c:pt idx="11">
                  <c:v>1.9036402569593147</c:v>
                </c:pt>
                <c:pt idx="12">
                  <c:v>2.1728840754111514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ED-4105-8593-4F1FCE24698C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ED-4105-8593-4F1FCE24698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ED-4105-8593-4F1FCE24698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2.1986607142857144</c:v>
                </c:pt>
                <c:pt idx="1">
                  <c:v>1.7648648648648648</c:v>
                </c:pt>
                <c:pt idx="2">
                  <c:v>1.639751552795031</c:v>
                </c:pt>
                <c:pt idx="3">
                  <c:v>1.641025641025641</c:v>
                </c:pt>
                <c:pt idx="4">
                  <c:v>2.7111111111111112</c:v>
                </c:pt>
                <c:pt idx="5">
                  <c:v>3.2173913043478262</c:v>
                </c:pt>
                <c:pt idx="6">
                  <c:v>3.6481481481481484</c:v>
                </c:pt>
                <c:pt idx="7">
                  <c:v>2.4285714285714284</c:v>
                </c:pt>
                <c:pt idx="8">
                  <c:v>2.4</c:v>
                </c:pt>
                <c:pt idx="12">
                  <c:v>1.9965682910089224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ED-4105-8593-4F1FCE24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ED-4105-8593-4F1FCE2469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2.1088082901554404</c:v>
                      </c:pt>
                      <c:pt idx="1">
                        <c:v>1.8259803921568627</c:v>
                      </c:pt>
                      <c:pt idx="2">
                        <c:v>1.9261363636363635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</c:v>
                      </c:pt>
                      <c:pt idx="8">
                        <c:v>2.52</c:v>
                      </c:pt>
                      <c:pt idx="9">
                        <c:v>1.65</c:v>
                      </c:pt>
                      <c:pt idx="10">
                        <c:v>1.8148148148148149</c:v>
                      </c:pt>
                      <c:pt idx="11">
                        <c:v>1.9583333333333333</c:v>
                      </c:pt>
                      <c:pt idx="12">
                        <c:v>1.9644484958979034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ED-4105-8593-4F1FCE24698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ED-4105-8593-4F1FCE24698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ED-4105-8593-4F1FCE24698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ED-4105-8593-4F1FCE24698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ED-4105-8593-4F1FCE24698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ED-4105-8593-4F1FCE24698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ED-4105-8593-4F1FCE24698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ED-4105-8593-4F1FCE24698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ED-4105-8593-4F1FCE24698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ED-4105-8593-4F1FCE24698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ED-4105-8593-4F1FCE24698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ED-4105-8593-4F1FCE24698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ED-4105-8593-4F1FCE24698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ED-4105-8593-4F1FCE24698C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-0.17666736970378683</c:v>
                </c:pt>
                <c:pt idx="1">
                  <c:v>-0.58037323037323052</c:v>
                </c:pt>
                <c:pt idx="2">
                  <c:v>-0.50222375584694445</c:v>
                </c:pt>
                <c:pt idx="3">
                  <c:v>-1.1931207004377735</c:v>
                </c:pt>
                <c:pt idx="4">
                  <c:v>1.0154589371980678</c:v>
                </c:pt>
                <c:pt idx="5">
                  <c:v>1.0250836120401337</c:v>
                </c:pt>
                <c:pt idx="6">
                  <c:v>-7.5256107171000508E-2</c:v>
                </c:pt>
                <c:pt idx="7">
                  <c:v>-1.9924812030075194</c:v>
                </c:pt>
                <c:pt idx="8">
                  <c:v>0.39999999999999991</c:v>
                </c:pt>
                <c:pt idx="12">
                  <c:v>-0.45192505166802222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ED-4105-8593-4F1FCE24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19-4CD3-95CB-7948AA9E1402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9-4CD3-95CB-7948AA9E1402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19-4CD3-95CB-7948AA9E140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19-4CD3-95CB-7948AA9E1402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19-4CD3-95CB-7948AA9E14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19-4CD3-95CB-7948AA9E140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12">
                  <c:v>2.2043969657789817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19-4CD3-95CB-7948AA9E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19-4CD3-95CB-7948AA9E14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19-4CD3-95CB-7948AA9E14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19-4CD3-95CB-7948AA9E14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19-4CD3-95CB-7948AA9E14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19-4CD3-95CB-7948AA9E14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19-4CD3-95CB-7948AA9E14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19-4CD3-95CB-7948AA9E14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19-4CD3-95CB-7948AA9E14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19-4CD3-95CB-7948AA9E14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19-4CD3-95CB-7948AA9E14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19-4CD3-95CB-7948AA9E14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19-4CD3-95CB-7948AA9E14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19-4CD3-95CB-7948AA9E14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19-4CD3-95CB-7948AA9E14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19-4CD3-95CB-7948AA9E1402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12">
                  <c:v>-0.17578673238403653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19-4CD3-95CB-7948AA9E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C9-43BB-B807-B26A2189B7D8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1683</c:v>
                </c:pt>
                <c:pt idx="1">
                  <c:v>1254</c:v>
                </c:pt>
                <c:pt idx="2">
                  <c:v>1157</c:v>
                </c:pt>
                <c:pt idx="3">
                  <c:v>609</c:v>
                </c:pt>
                <c:pt idx="4">
                  <c:v>455</c:v>
                </c:pt>
                <c:pt idx="5">
                  <c:v>875</c:v>
                </c:pt>
                <c:pt idx="6">
                  <c:v>662</c:v>
                </c:pt>
                <c:pt idx="7">
                  <c:v>1478</c:v>
                </c:pt>
                <c:pt idx="8">
                  <c:v>508</c:v>
                </c:pt>
                <c:pt idx="9">
                  <c:v>765</c:v>
                </c:pt>
                <c:pt idx="10">
                  <c:v>1068</c:v>
                </c:pt>
                <c:pt idx="11">
                  <c:v>1132</c:v>
                </c:pt>
                <c:pt idx="12">
                  <c:v>11646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C9-43BB-B807-B26A2189B7D8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C9-43BB-B807-B26A2189B7D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1569</c:v>
                </c:pt>
                <c:pt idx="1">
                  <c:v>1571</c:v>
                </c:pt>
                <c:pt idx="2">
                  <c:v>1094</c:v>
                </c:pt>
                <c:pt idx="3">
                  <c:v>736</c:v>
                </c:pt>
                <c:pt idx="4">
                  <c:v>385</c:v>
                </c:pt>
                <c:pt idx="5">
                  <c:v>683</c:v>
                </c:pt>
                <c:pt idx="6">
                  <c:v>605</c:v>
                </c:pt>
                <c:pt idx="7">
                  <c:v>532</c:v>
                </c:pt>
                <c:pt idx="8">
                  <c:v>623</c:v>
                </c:pt>
                <c:pt idx="9">
                  <c:v>620</c:v>
                </c:pt>
                <c:pt idx="10">
                  <c:v>1066</c:v>
                </c:pt>
                <c:pt idx="11">
                  <c:v>1172</c:v>
                </c:pt>
                <c:pt idx="12">
                  <c:v>10656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C9-43BB-B807-B26A2189B7D8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C9-43BB-B807-B26A2189B7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C9-43BB-B807-B26A2189B7D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1627</c:v>
                </c:pt>
                <c:pt idx="1">
                  <c:v>1243</c:v>
                </c:pt>
                <c:pt idx="2">
                  <c:v>1052</c:v>
                </c:pt>
                <c:pt idx="3">
                  <c:v>732</c:v>
                </c:pt>
                <c:pt idx="4">
                  <c:v>495</c:v>
                </c:pt>
                <c:pt idx="5">
                  <c:v>360</c:v>
                </c:pt>
                <c:pt idx="6">
                  <c:v>600</c:v>
                </c:pt>
                <c:pt idx="7">
                  <c:v>645</c:v>
                </c:pt>
                <c:pt idx="8">
                  <c:v>596</c:v>
                </c:pt>
                <c:pt idx="12">
                  <c:v>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C9-43BB-B807-B26A2189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C9-43BB-B807-B26A2189B7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1289</c:v>
                      </c:pt>
                      <c:pt idx="1">
                        <c:v>1151</c:v>
                      </c:pt>
                      <c:pt idx="2">
                        <c:v>370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104</c:v>
                      </c:pt>
                      <c:pt idx="8">
                        <c:v>105</c:v>
                      </c:pt>
                      <c:pt idx="9">
                        <c:v>148</c:v>
                      </c:pt>
                      <c:pt idx="10">
                        <c:v>294</c:v>
                      </c:pt>
                      <c:pt idx="11">
                        <c:v>245</c:v>
                      </c:pt>
                      <c:pt idx="12">
                        <c:v>3941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C9-43BB-B807-B26A2189B7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C9-43BB-B807-B26A2189B7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C9-43BB-B807-B26A2189B7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C9-43BB-B807-B26A2189B7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C9-43BB-B807-B26A2189B7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C9-43BB-B807-B26A2189B7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C9-43BB-B807-B26A2189B7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C9-43BB-B807-B26A2189B7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C9-43BB-B807-B26A2189B7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C9-43BB-B807-B26A2189B7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C9-43BB-B807-B26A2189B7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C9-43BB-B807-B26A2189B7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C9-43BB-B807-B26A2189B7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C9-43BB-B807-B26A2189B7D8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3.696622052262577E-2</c:v>
                </c:pt>
                <c:pt idx="1">
                  <c:v>-0.2087842138765118</c:v>
                </c:pt>
                <c:pt idx="2">
                  <c:v>-3.8391224862888484E-2</c:v>
                </c:pt>
                <c:pt idx="3">
                  <c:v>-5.4347826086956763E-3</c:v>
                </c:pt>
                <c:pt idx="4">
                  <c:v>0.28571428571428581</c:v>
                </c:pt>
                <c:pt idx="5">
                  <c:v>-0.47291361639824303</c:v>
                </c:pt>
                <c:pt idx="6">
                  <c:v>-8.2644628099173278E-3</c:v>
                </c:pt>
                <c:pt idx="7">
                  <c:v>0.21240601503759393</c:v>
                </c:pt>
                <c:pt idx="8">
                  <c:v>-4.3338683788122001E-2</c:v>
                </c:pt>
                <c:pt idx="12">
                  <c:v>-5.7450628366247702E-2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C9-43BB-B807-B26A2189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7-4CB8-A128-425F89400666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7-4CB8-A128-425F89400666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37-4CB8-A128-425F8940066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37-4CB8-A128-425F89400666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37-4CB8-A128-425F894006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37-4CB8-A128-425F8940066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12">
                  <c:v>2.2043969657789817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37-4CB8-A128-425F8940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37-4CB8-A128-425F894006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37-4CB8-A128-425F894006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37-4CB8-A128-425F894006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37-4CB8-A128-425F894006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37-4CB8-A128-425F894006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37-4CB8-A128-425F894006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37-4CB8-A128-425F894006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37-4CB8-A128-425F894006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37-4CB8-A128-425F894006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37-4CB8-A128-425F894006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37-4CB8-A128-425F894006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37-4CB8-A128-425F894006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37-4CB8-A128-425F894006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37-4CB8-A128-425F894006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37-4CB8-A128-425F89400666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12">
                  <c:v>-0.17578673238403653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37-4CB8-A128-425F8940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0-4D9D-AA51-559C5D4355A1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2.5357270326218861</c:v>
                </c:pt>
                <c:pt idx="1">
                  <c:v>2.3779191670884248</c:v>
                </c:pt>
                <c:pt idx="2">
                  <c:v>2.280765423952491</c:v>
                </c:pt>
                <c:pt idx="3">
                  <c:v>2.3284384871510286</c:v>
                </c:pt>
                <c:pt idx="4">
                  <c:v>2.3221131369798971</c:v>
                </c:pt>
                <c:pt idx="5">
                  <c:v>2.2037364798426746</c:v>
                </c:pt>
                <c:pt idx="6">
                  <c:v>2.604031533779064</c:v>
                </c:pt>
                <c:pt idx="7">
                  <c:v>3.0982964765633265</c:v>
                </c:pt>
                <c:pt idx="8">
                  <c:v>2.7898680738786279</c:v>
                </c:pt>
                <c:pt idx="9">
                  <c:v>2.3949275362318843</c:v>
                </c:pt>
                <c:pt idx="10">
                  <c:v>2.2942457436980335</c:v>
                </c:pt>
                <c:pt idx="11">
                  <c:v>2.485259025479178</c:v>
                </c:pt>
                <c:pt idx="12">
                  <c:v>2.4542389639995332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0-4D9D-AA51-559C5D4355A1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0-4D9D-AA51-559C5D4355A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2.677678115656676</c:v>
                </c:pt>
                <c:pt idx="1">
                  <c:v>2.5754752996869512</c:v>
                </c:pt>
                <c:pt idx="2">
                  <c:v>2.5351388153415537</c:v>
                </c:pt>
                <c:pt idx="3">
                  <c:v>2.5466188983430365</c:v>
                </c:pt>
                <c:pt idx="4">
                  <c:v>2.2173870526109916</c:v>
                </c:pt>
                <c:pt idx="5">
                  <c:v>2.1963106971697259</c:v>
                </c:pt>
                <c:pt idx="6">
                  <c:v>2.2843620744511615</c:v>
                </c:pt>
                <c:pt idx="7">
                  <c:v>3.2368137782561894</c:v>
                </c:pt>
                <c:pt idx="8">
                  <c:v>2.3288418350978506</c:v>
                </c:pt>
                <c:pt idx="9">
                  <c:v>2.3148834336884359</c:v>
                </c:pt>
                <c:pt idx="10">
                  <c:v>2.2874057456222348</c:v>
                </c:pt>
                <c:pt idx="11">
                  <c:v>2.4197963287280273</c:v>
                </c:pt>
                <c:pt idx="12">
                  <c:v>2.4544757219279627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00-4D9D-AA51-559C5D4355A1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0-4D9D-AA51-559C5D4355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00-4D9D-AA51-559C5D4355A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2.5616615067079462</c:v>
                </c:pt>
                <c:pt idx="1">
                  <c:v>2.3074914001783666</c:v>
                </c:pt>
                <c:pt idx="2">
                  <c:v>2.2286604720955734</c:v>
                </c:pt>
                <c:pt idx="3">
                  <c:v>2.4463859020310634</c:v>
                </c:pt>
                <c:pt idx="4">
                  <c:v>2.0691586350612137</c:v>
                </c:pt>
                <c:pt idx="5">
                  <c:v>2.0636521739130433</c:v>
                </c:pt>
                <c:pt idx="6">
                  <c:v>2.2098007344530735</c:v>
                </c:pt>
                <c:pt idx="7">
                  <c:v>3.1288806846786374</c:v>
                </c:pt>
                <c:pt idx="8">
                  <c:v>2.2692999400519551</c:v>
                </c:pt>
                <c:pt idx="12">
                  <c:v>2.3434619879580456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00-4D9D-AA51-559C5D43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00-4D9D-AA51-559C5D4355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2.4191376017690218</c:v>
                      </c:pt>
                      <c:pt idx="1">
                        <c:v>2.3082387594212941</c:v>
                      </c:pt>
                      <c:pt idx="2">
                        <c:v>2.3149999999999999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2.3061282123693871</c:v>
                      </c:pt>
                      <c:pt idx="8">
                        <c:v>1.9505984211866565</c:v>
                      </c:pt>
                      <c:pt idx="9">
                        <c:v>1.797002997002997</c:v>
                      </c:pt>
                      <c:pt idx="10">
                        <c:v>1.7940783615316118</c:v>
                      </c:pt>
                      <c:pt idx="11">
                        <c:v>1.9831704668838219</c:v>
                      </c:pt>
                      <c:pt idx="12">
                        <c:v>2.1365079944513399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00-4D9D-AA51-559C5D4355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00-4D9D-AA51-559C5D4355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00-4D9D-AA51-559C5D4355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00-4D9D-AA51-559C5D4355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00-4D9D-AA51-559C5D4355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00-4D9D-AA51-559C5D4355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00-4D9D-AA51-559C5D4355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00-4D9D-AA51-559C5D4355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00-4D9D-AA51-559C5D4355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00-4D9D-AA51-559C5D4355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00-4D9D-AA51-559C5D4355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00-4D9D-AA51-559C5D4355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00-4D9D-AA51-559C5D4355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00-4D9D-AA51-559C5D4355A1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-0.11601660894872978</c:v>
                </c:pt>
                <c:pt idx="1">
                  <c:v>-0.26798389950858459</c:v>
                </c:pt>
                <c:pt idx="2">
                  <c:v>-0.30647834324598033</c:v>
                </c:pt>
                <c:pt idx="3">
                  <c:v>-0.10023299631197302</c:v>
                </c:pt>
                <c:pt idx="4">
                  <c:v>-0.14822841754977789</c:v>
                </c:pt>
                <c:pt idx="5">
                  <c:v>-0.13265852325668259</c:v>
                </c:pt>
                <c:pt idx="6">
                  <c:v>-7.4561339998088005E-2</c:v>
                </c:pt>
                <c:pt idx="7">
                  <c:v>-0.10793309357755199</c:v>
                </c:pt>
                <c:pt idx="8">
                  <c:v>-5.9541895045895465E-2</c:v>
                </c:pt>
                <c:pt idx="12">
                  <c:v>-0.15805005690708729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00-4D9D-AA51-559C5D43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90-4CF4-A59D-3EE53E63E51D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2.5057291666666668</c:v>
                </c:pt>
                <c:pt idx="1">
                  <c:v>2.1584302325581395</c:v>
                </c:pt>
                <c:pt idx="2">
                  <c:v>2.374388661543068</c:v>
                </c:pt>
                <c:pt idx="3">
                  <c:v>2.0755274828652062</c:v>
                </c:pt>
                <c:pt idx="4">
                  <c:v>2.4736988588922904</c:v>
                </c:pt>
                <c:pt idx="5">
                  <c:v>2.0769230769230771</c:v>
                </c:pt>
                <c:pt idx="6">
                  <c:v>2.1081160701134189</c:v>
                </c:pt>
                <c:pt idx="7">
                  <c:v>2.5425839047275351</c:v>
                </c:pt>
                <c:pt idx="8">
                  <c:v>2.1240322081139671</c:v>
                </c:pt>
                <c:pt idx="9">
                  <c:v>2.4078617596623135</c:v>
                </c:pt>
                <c:pt idx="10">
                  <c:v>2.4931281569364501</c:v>
                </c:pt>
                <c:pt idx="11">
                  <c:v>2.7471658317954124</c:v>
                </c:pt>
                <c:pt idx="12">
                  <c:v>2.3433113659705582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0-4CF4-A59D-3EE53E63E51D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90-4CF4-A59D-3EE53E63E51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2.5538703959030924</c:v>
                </c:pt>
                <c:pt idx="1">
                  <c:v>2.3327036104114192</c:v>
                </c:pt>
                <c:pt idx="2">
                  <c:v>2.5770098441345364</c:v>
                </c:pt>
                <c:pt idx="3">
                  <c:v>2.250762970498474</c:v>
                </c:pt>
                <c:pt idx="4">
                  <c:v>2.1684458616387077</c:v>
                </c:pt>
                <c:pt idx="5">
                  <c:v>1.8747030878859858</c:v>
                </c:pt>
                <c:pt idx="6">
                  <c:v>1.8237306843267109</c:v>
                </c:pt>
                <c:pt idx="7">
                  <c:v>2.1189308069700559</c:v>
                </c:pt>
                <c:pt idx="8">
                  <c:v>1.9859333239555492</c:v>
                </c:pt>
                <c:pt idx="9">
                  <c:v>2.0581231395895347</c:v>
                </c:pt>
                <c:pt idx="10">
                  <c:v>1.8215313122372205</c:v>
                </c:pt>
                <c:pt idx="11">
                  <c:v>1.9440946591402519</c:v>
                </c:pt>
                <c:pt idx="12">
                  <c:v>2.1385131066597087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90-4CF4-A59D-3EE53E63E51D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90-4CF4-A59D-3EE53E63E5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90-4CF4-A59D-3EE53E63E51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1.9082215871620136</c:v>
                </c:pt>
                <c:pt idx="1">
                  <c:v>1.7788253142609449</c:v>
                </c:pt>
                <c:pt idx="2">
                  <c:v>1.8978652155713687</c:v>
                </c:pt>
                <c:pt idx="3">
                  <c:v>1.9237776289350301</c:v>
                </c:pt>
                <c:pt idx="4">
                  <c:v>1.9008810572687225</c:v>
                </c:pt>
                <c:pt idx="5">
                  <c:v>1.9747614650661742</c:v>
                </c:pt>
                <c:pt idx="6">
                  <c:v>1.8080418617460754</c:v>
                </c:pt>
                <c:pt idx="7">
                  <c:v>2.3591368045931498</c:v>
                </c:pt>
                <c:pt idx="8">
                  <c:v>2.004119464469619</c:v>
                </c:pt>
                <c:pt idx="12">
                  <c:v>1.9288028261921166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90-4CF4-A59D-3EE53E63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590-4CF4-A59D-3EE53E63E5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2.0836476801207091</c:v>
                      </c:pt>
                      <c:pt idx="1">
                        <c:v>2.1319685305811693</c:v>
                      </c:pt>
                      <c:pt idx="2">
                        <c:v>2.2098646034816247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2.1820710973724884</c:v>
                      </c:pt>
                      <c:pt idx="8">
                        <c:v>1.9568077803203661</c:v>
                      </c:pt>
                      <c:pt idx="9">
                        <c:v>1.9366410435592825</c:v>
                      </c:pt>
                      <c:pt idx="10">
                        <c:v>1.8682170542635659</c:v>
                      </c:pt>
                      <c:pt idx="11">
                        <c:v>1.9035997559487492</c:v>
                      </c:pt>
                      <c:pt idx="12">
                        <c:v>2.044368740765063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590-4CF4-A59D-3EE53E63E5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90-4CF4-A59D-3EE53E63E5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90-4CF4-A59D-3EE53E63E5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90-4CF4-A59D-3EE53E63E5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90-4CF4-A59D-3EE53E63E5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90-4CF4-A59D-3EE53E63E5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90-4CF4-A59D-3EE53E63E5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590-4CF4-A59D-3EE53E63E5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590-4CF4-A59D-3EE53E63E5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90-4CF4-A59D-3EE53E63E5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590-4CF4-A59D-3EE53E63E5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590-4CF4-A59D-3EE53E63E5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590-4CF4-A59D-3EE53E63E5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590-4CF4-A59D-3EE53E63E51D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-0.64564880874107877</c:v>
                </c:pt>
                <c:pt idx="1">
                  <c:v>-0.55387829615047424</c:v>
                </c:pt>
                <c:pt idx="2">
                  <c:v>-0.67914462856316771</c:v>
                </c:pt>
                <c:pt idx="3">
                  <c:v>-0.32698534156344383</c:v>
                </c:pt>
                <c:pt idx="4">
                  <c:v>-0.2675648043699852</c:v>
                </c:pt>
                <c:pt idx="5">
                  <c:v>0.1000583771801884</c:v>
                </c:pt>
                <c:pt idx="6">
                  <c:v>-1.5688822580635531E-2</c:v>
                </c:pt>
                <c:pt idx="7">
                  <c:v>0.24020599762309391</c:v>
                </c:pt>
                <c:pt idx="8">
                  <c:v>1.8186140514069749E-2</c:v>
                </c:pt>
                <c:pt idx="12">
                  <c:v>-0.27862008511422509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90-4CF4-A59D-3EE53E63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6-4FF6-A196-7071726C6BEF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6-4FF6-A196-7071726C6BEF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16-4FF6-A196-7071726C6BE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16-4FF6-A196-7071726C6BEF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16-4FF6-A196-7071726C6B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16-4FF6-A196-7071726C6BE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16-4FF6-A196-7071726C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C16-4FF6-A196-7071726C6B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C16-4FF6-A196-7071726C6B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C16-4FF6-A196-7071726C6B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C16-4FF6-A196-7071726C6B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C16-4FF6-A196-7071726C6B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C16-4FF6-A196-7071726C6B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C16-4FF6-A196-7071726C6B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C16-4FF6-A196-7071726C6B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C16-4FF6-A196-7071726C6B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C16-4FF6-A196-7071726C6B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C16-4FF6-A196-7071726C6B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C16-4FF6-A196-7071726C6B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C16-4FF6-A196-7071726C6B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C16-4FF6-A196-7071726C6B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C16-4FF6-A196-7071726C6BEF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16-4FF6-A196-7071726C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0A-4FE0-88E8-38E816374704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0.49259999999999998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0.56942335787332776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A-4FE0-88E8-38E816374704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0A-4FE0-88E8-38E81637470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0.73069999999999991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0.58812285219043858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0A-4FE0-88E8-38E816374704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0A-4FE0-88E8-38E8163747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0A-4FE0-88E8-38E81637470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0A-4FE0-88E8-38E81637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F0A-4FE0-88E8-38E8163747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F0A-4FE0-88E8-38E8163747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0A-4FE0-88E8-38E8163747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0A-4FE0-88E8-38E8163747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0A-4FE0-88E8-38E8163747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0A-4FE0-88E8-38E8163747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0A-4FE0-88E8-38E8163747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0A-4FE0-88E8-38E8163747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0A-4FE0-88E8-38E8163747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0A-4FE0-88E8-38E8163747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0A-4FE0-88E8-38E8163747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0A-4FE0-88E8-38E8163747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0A-4FE0-88E8-38E8163747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F0A-4FE0-88E8-38E8163747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F0A-4FE0-88E8-38E816374704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-5.9395100588476635E-2</c:v>
                </c:pt>
                <c:pt idx="1">
                  <c:v>8.4794481172751901E-3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0A-4FE0-88E8-38E81637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42-436A-98FA-EF813978C1D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2-436A-98FA-EF813978C1DF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42-436A-98FA-EF813978C1D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42-436A-98FA-EF813978C1DF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42-436A-98FA-EF813978C1D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342-436A-98FA-EF813978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342-436A-98FA-EF813978C1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342-436A-98FA-EF813978C1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42-436A-98FA-EF813978C1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42-436A-98FA-EF813978C1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42-436A-98FA-EF813978C1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42-436A-98FA-EF813978C1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42-436A-98FA-EF813978C1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42-436A-98FA-EF813978C1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42-436A-98FA-EF813978C1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42-436A-98FA-EF813978C1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42-436A-98FA-EF813978C1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42-436A-98FA-EF813978C1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42-436A-98FA-EF813978C1DF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342-436A-98FA-EF813978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D-4FA4-A92F-A05E819CDF9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0.67010000000000003</c:v>
                </c:pt>
                <c:pt idx="1">
                  <c:v>0.59540000000000004</c:v>
                </c:pt>
                <c:pt idx="2">
                  <c:v>0.64980000000000004</c:v>
                </c:pt>
                <c:pt idx="3">
                  <c:v>0.43590000000000001</c:v>
                </c:pt>
                <c:pt idx="4">
                  <c:v>0.48549999999999999</c:v>
                </c:pt>
                <c:pt idx="5">
                  <c:v>0.50790000000000002</c:v>
                </c:pt>
                <c:pt idx="6">
                  <c:v>0.47499999999999998</c:v>
                </c:pt>
                <c:pt idx="7">
                  <c:v>0.46520000000000006</c:v>
                </c:pt>
                <c:pt idx="8">
                  <c:v>0.4249</c:v>
                </c:pt>
                <c:pt idx="9">
                  <c:v>0.54320000000000002</c:v>
                </c:pt>
                <c:pt idx="10">
                  <c:v>0.65260000000000007</c:v>
                </c:pt>
                <c:pt idx="11">
                  <c:v>0.62020000000000008</c:v>
                </c:pt>
                <c:pt idx="12">
                  <c:v>0.54380833333333334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D-4FA4-A92F-A05E819CDF95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5D-4FA4-A92F-A05E819CDF9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0.7659999999999999</c:v>
                </c:pt>
                <c:pt idx="1">
                  <c:v>0.72689999999999999</c:v>
                </c:pt>
                <c:pt idx="2">
                  <c:v>0.74239999999999995</c:v>
                </c:pt>
                <c:pt idx="3">
                  <c:v>0.5403</c:v>
                </c:pt>
                <c:pt idx="4">
                  <c:v>0.46200000000000002</c:v>
                </c:pt>
                <c:pt idx="5">
                  <c:v>0.48180000000000001</c:v>
                </c:pt>
                <c:pt idx="6">
                  <c:v>0.48810000000000003</c:v>
                </c:pt>
                <c:pt idx="7">
                  <c:v>0.37380000000000002</c:v>
                </c:pt>
                <c:pt idx="8">
                  <c:v>0.56969999999999998</c:v>
                </c:pt>
                <c:pt idx="9">
                  <c:v>0.51300000000000001</c:v>
                </c:pt>
                <c:pt idx="10">
                  <c:v>0.65959999999999996</c:v>
                </c:pt>
                <c:pt idx="11">
                  <c:v>0.69440000000000002</c:v>
                </c:pt>
                <c:pt idx="12">
                  <c:v>0.58483333333333343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5D-4FA4-A92F-A05E819CDF95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D-4FA4-A92F-A05E819CDF9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0.67310000000000003</c:v>
                </c:pt>
                <c:pt idx="1">
                  <c:v>0.70459999999999989</c:v>
                </c:pt>
                <c:pt idx="2">
                  <c:v>0.70319999999999994</c:v>
                </c:pt>
                <c:pt idx="3">
                  <c:v>0.57540000000000002</c:v>
                </c:pt>
                <c:pt idx="4">
                  <c:v>0.53539999999999999</c:v>
                </c:pt>
                <c:pt idx="5">
                  <c:v>0.5141</c:v>
                </c:pt>
                <c:pt idx="6">
                  <c:v>0.51149999999999995</c:v>
                </c:pt>
                <c:pt idx="7">
                  <c:v>0.47049999999999997</c:v>
                </c:pt>
                <c:pt idx="8">
                  <c:v>0.48100000000000004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5D-4FA4-A92F-A05E819C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75D-4FA4-A92F-A05E819CDF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75D-4FA4-A92F-A05E819CDF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5D-4FA4-A92F-A05E819CDF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5D-4FA4-A92F-A05E819CDF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5D-4FA4-A92F-A05E819CDF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5D-4FA4-A92F-A05E819CDF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5D-4FA4-A92F-A05E819CDF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5D-4FA4-A92F-A05E819CDF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5D-4FA4-A92F-A05E819CDF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5D-4FA4-A92F-A05E819CDF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5D-4FA4-A92F-A05E819CDF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5D-4FA4-A92F-A05E819CDF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5D-4FA4-A92F-A05E819CDF9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-0.12127937336814609</c:v>
                </c:pt>
                <c:pt idx="1">
                  <c:v>-3.0678222589077042E-2</c:v>
                </c:pt>
                <c:pt idx="2">
                  <c:v>-5.280172413793105E-2</c:v>
                </c:pt>
                <c:pt idx="3">
                  <c:v>6.496390893947801E-2</c:v>
                </c:pt>
                <c:pt idx="4">
                  <c:v>0.15887445887445883</c:v>
                </c:pt>
                <c:pt idx="5">
                  <c:v>6.7040265670402555E-2</c:v>
                </c:pt>
                <c:pt idx="6">
                  <c:v>4.7940995697602684E-2</c:v>
                </c:pt>
                <c:pt idx="7">
                  <c:v>0.25869448903156744</c:v>
                </c:pt>
                <c:pt idx="8">
                  <c:v>-0.15569598034053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75D-4FA4-A92F-A05E819C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3-4D2E-A798-D87DF6977280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0.49259999999999998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0.56942335787332776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3-4D2E-A798-D87DF6977280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53-4D2E-A798-D87DF697728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0.73069999999999991</c:v>
                </c:pt>
                <c:pt idx="1">
                  <c:v>0.7206999999999999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0.58812285219043858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3-4D2E-A798-D87DF6977280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53-4D2E-A798-D87DF69772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53-4D2E-A798-D87DF697728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53-4D2E-A798-D87DF697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53-4D2E-A798-D87DF69772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53-4D2E-A798-D87DF69772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53-4D2E-A798-D87DF69772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53-4D2E-A798-D87DF69772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53-4D2E-A798-D87DF69772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53-4D2E-A798-D87DF69772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53-4D2E-A798-D87DF69772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53-4D2E-A798-D87DF69772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53-4D2E-A798-D87DF69772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53-4D2E-A798-D87DF69772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53-4D2E-A798-D87DF69772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53-4D2E-A798-D87DF69772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53-4D2E-A798-D87DF69772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53-4D2E-A798-D87DF69772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53-4D2E-A798-D87DF6977280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-5.9395100588476635E-2</c:v>
                </c:pt>
                <c:pt idx="1">
                  <c:v>-2.6363257943665785E-2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53-4D2E-A798-D87DF697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85-4AD9-BA85-2540FC06DC88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0.6845</c:v>
                </c:pt>
                <c:pt idx="1">
                  <c:v>0.70169999999999999</c:v>
                </c:pt>
                <c:pt idx="2">
                  <c:v>0.66610000000000003</c:v>
                </c:pt>
                <c:pt idx="3">
                  <c:v>0.54310000000000003</c:v>
                </c:pt>
                <c:pt idx="4">
                  <c:v>0.47859999999999997</c:v>
                </c:pt>
                <c:pt idx="5">
                  <c:v>0.44630000000000003</c:v>
                </c:pt>
                <c:pt idx="6">
                  <c:v>0.50290000000000001</c:v>
                </c:pt>
                <c:pt idx="7">
                  <c:v>0.56430000000000002</c:v>
                </c:pt>
                <c:pt idx="8">
                  <c:v>0.52639999999999998</c:v>
                </c:pt>
                <c:pt idx="9">
                  <c:v>0.59870000000000001</c:v>
                </c:pt>
                <c:pt idx="10">
                  <c:v>0.69230000000000003</c:v>
                </c:pt>
                <c:pt idx="11">
                  <c:v>0.62219999999999998</c:v>
                </c:pt>
                <c:pt idx="12">
                  <c:v>0.58497896924763915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5-4AD9-BA85-2540FC06DC88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85-4AD9-BA85-2540FC06DC8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0.70760000000000001</c:v>
                </c:pt>
                <c:pt idx="1">
                  <c:v>0.71660000000000001</c:v>
                </c:pt>
                <c:pt idx="2">
                  <c:v>0.6431</c:v>
                </c:pt>
                <c:pt idx="3">
                  <c:v>0.56380000000000008</c:v>
                </c:pt>
                <c:pt idx="4">
                  <c:v>0.43509999999999999</c:v>
                </c:pt>
                <c:pt idx="5">
                  <c:v>0.48159999999999997</c:v>
                </c:pt>
                <c:pt idx="6">
                  <c:v>0.55110000000000003</c:v>
                </c:pt>
                <c:pt idx="7">
                  <c:v>0.62619999999999998</c:v>
                </c:pt>
                <c:pt idx="8">
                  <c:v>0.57579999999999998</c:v>
                </c:pt>
                <c:pt idx="9">
                  <c:v>0.52369999999999994</c:v>
                </c:pt>
                <c:pt idx="10">
                  <c:v>0.66239999999999999</c:v>
                </c:pt>
                <c:pt idx="11">
                  <c:v>0.65159999999999996</c:v>
                </c:pt>
                <c:pt idx="12">
                  <c:v>0.59274619176664656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85-4AD9-BA85-2540FC06DC88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85-4AD9-BA85-2540FC06DC8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85-4AD9-BA85-2540FC06DC8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0.69359999999999999</c:v>
                </c:pt>
                <c:pt idx="1">
                  <c:v>0.70040000000000002</c:v>
                </c:pt>
                <c:pt idx="2">
                  <c:v>0.6744</c:v>
                </c:pt>
                <c:pt idx="3">
                  <c:v>0.59130000000000005</c:v>
                </c:pt>
                <c:pt idx="4">
                  <c:v>0.55490000000000006</c:v>
                </c:pt>
                <c:pt idx="5">
                  <c:v>0.53539999999999999</c:v>
                </c:pt>
                <c:pt idx="6">
                  <c:v>0.6411</c:v>
                </c:pt>
                <c:pt idx="7">
                  <c:v>0.70140000000000002</c:v>
                </c:pt>
                <c:pt idx="8">
                  <c:v>0.6149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85-4AD9-BA85-2540FC06D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85-4AD9-BA85-2540FC06DC8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0.52039999999999997</c:v>
                      </c:pt>
                      <c:pt idx="1">
                        <c:v>0.61580000000000001</c:v>
                      </c:pt>
                      <c:pt idx="2">
                        <c:v>0.2402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0.53979999999999995</c:v>
                      </c:pt>
                      <c:pt idx="8">
                        <c:v>0.27250000000000002</c:v>
                      </c:pt>
                      <c:pt idx="9">
                        <c:v>0.30959999999999999</c:v>
                      </c:pt>
                      <c:pt idx="10">
                        <c:v>0.28670000000000001</c:v>
                      </c:pt>
                      <c:pt idx="11">
                        <c:v>0.2515</c:v>
                      </c:pt>
                      <c:pt idx="12">
                        <c:v>0.44136056165964088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85-4AD9-BA85-2540FC06DC8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85-4AD9-BA85-2540FC06DC8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85-4AD9-BA85-2540FC06DC8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85-4AD9-BA85-2540FC06DC8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85-4AD9-BA85-2540FC06DC8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85-4AD9-BA85-2540FC06DC8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85-4AD9-BA85-2540FC06DC8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85-4AD9-BA85-2540FC06DC8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85-4AD9-BA85-2540FC06DC8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85-4AD9-BA85-2540FC06DC8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85-4AD9-BA85-2540FC06DC8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85-4AD9-BA85-2540FC06DC8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85-4AD9-BA85-2540FC06DC8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85-4AD9-BA85-2540FC06DC88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-1.9785189372526824E-2</c:v>
                </c:pt>
                <c:pt idx="1">
                  <c:v>-2.260675411666202E-2</c:v>
                </c:pt>
                <c:pt idx="2">
                  <c:v>4.8670502254703818E-2</c:v>
                </c:pt>
                <c:pt idx="3">
                  <c:v>4.8776161759489067E-2</c:v>
                </c:pt>
                <c:pt idx="4">
                  <c:v>0.27533900252815457</c:v>
                </c:pt>
                <c:pt idx="5">
                  <c:v>0.11171096345514964</c:v>
                </c:pt>
                <c:pt idx="6">
                  <c:v>0.16330974414806754</c:v>
                </c:pt>
                <c:pt idx="7">
                  <c:v>0.12008942829766855</c:v>
                </c:pt>
                <c:pt idx="8">
                  <c:v>6.7905522750955294E-2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85-4AD9-BA85-2540FC06D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58416</c:v>
                </c:pt>
                <c:pt idx="1">
                  <c:v>15706</c:v>
                </c:pt>
                <c:pt idx="2">
                  <c:v>41729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C-4F2F-B700-F0CCDD08D44F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62014</c:v>
                </c:pt>
                <c:pt idx="1">
                  <c:v>29569</c:v>
                </c:pt>
                <c:pt idx="2">
                  <c:v>40663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C-4F2F-B700-F0CCDD08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EDC-4F2F-B700-F0CCDD08D44F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EDC-4F2F-B700-F0CCDD08D44F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EDC-4F2F-B700-F0CCDD08D44F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DC-4F2F-B700-F0CCDD08D44F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DC-4F2F-B700-F0CCDD08D44F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DC-4F2F-B700-F0CCDD08D44F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DC-4F2F-B700-F0CCDD08D44F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DC-4F2F-B700-F0CCDD08D44F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DC-4F2F-B700-F0CCDD08D44F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0.46892911694871681</c:v>
                </c:pt>
                <c:pt idx="1">
                  <c:v>0.22359088365621643</c:v>
                </c:pt>
                <c:pt idx="2">
                  <c:v>0.30747999939506676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DC-4F2F-B700-F0CCDD08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DC-4F2F-B700-F0CCDD08D44F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DC-4F2F-B700-F0CCDD08D44F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DC-4F2F-B700-F0CCDD08D44F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DC-4F2F-B700-F0CCDD08D44F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DC-4F2F-B700-F0CCDD08D44F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DC-4F2F-B700-F0CCDD08D44F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DC-4F2F-B700-F0CCDD08D44F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DC-4F2F-B700-F0CCDD08D44F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DC-4F2F-B700-F0CCDD08D44F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DC-4F2F-B700-F0CCDD08D44F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DC-4F2F-B700-F0CCDD08D44F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DC-4F2F-B700-F0CCDD08D44F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6.1592714324842479E-2</c:v>
                </c:pt>
                <c:pt idx="1">
                  <c:v>0.88265630969056419</c:v>
                </c:pt>
                <c:pt idx="2">
                  <c:v>-2.5545783507872177E-2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EDC-4F2F-B700-F0CCDD08D4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42-46D1-8579-FFE2E57988BE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2175</c:v>
                </c:pt>
                <c:pt idx="1">
                  <c:v>1580</c:v>
                </c:pt>
                <c:pt idx="2">
                  <c:v>1761</c:v>
                </c:pt>
                <c:pt idx="3">
                  <c:v>1142</c:v>
                </c:pt>
                <c:pt idx="4">
                  <c:v>474</c:v>
                </c:pt>
                <c:pt idx="5">
                  <c:v>472</c:v>
                </c:pt>
                <c:pt idx="6">
                  <c:v>509</c:v>
                </c:pt>
                <c:pt idx="7">
                  <c:v>557</c:v>
                </c:pt>
                <c:pt idx="8">
                  <c:v>556</c:v>
                </c:pt>
                <c:pt idx="9">
                  <c:v>849</c:v>
                </c:pt>
                <c:pt idx="10">
                  <c:v>1379</c:v>
                </c:pt>
                <c:pt idx="11">
                  <c:v>1862</c:v>
                </c:pt>
                <c:pt idx="12">
                  <c:v>13316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2-46D1-8579-FFE2E57988BE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42-46D1-8579-FFE2E57988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1964</c:v>
                </c:pt>
                <c:pt idx="1">
                  <c:v>1621</c:v>
                </c:pt>
                <c:pt idx="2">
                  <c:v>1731</c:v>
                </c:pt>
                <c:pt idx="3">
                  <c:v>987</c:v>
                </c:pt>
                <c:pt idx="4">
                  <c:v>450</c:v>
                </c:pt>
                <c:pt idx="5">
                  <c:v>414</c:v>
                </c:pt>
                <c:pt idx="6">
                  <c:v>495</c:v>
                </c:pt>
                <c:pt idx="7">
                  <c:v>633</c:v>
                </c:pt>
                <c:pt idx="8">
                  <c:v>520</c:v>
                </c:pt>
                <c:pt idx="9">
                  <c:v>789</c:v>
                </c:pt>
                <c:pt idx="10">
                  <c:v>1624</c:v>
                </c:pt>
                <c:pt idx="11">
                  <c:v>1899</c:v>
                </c:pt>
                <c:pt idx="12">
                  <c:v>13127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42-46D1-8579-FFE2E57988BE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42-46D1-8579-FFE2E57988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42-46D1-8579-FFE2E57988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2299</c:v>
                </c:pt>
                <c:pt idx="1">
                  <c:v>1849</c:v>
                </c:pt>
                <c:pt idx="2">
                  <c:v>2042</c:v>
                </c:pt>
                <c:pt idx="3">
                  <c:v>991</c:v>
                </c:pt>
                <c:pt idx="4">
                  <c:v>496</c:v>
                </c:pt>
                <c:pt idx="5">
                  <c:v>341</c:v>
                </c:pt>
                <c:pt idx="6">
                  <c:v>515</c:v>
                </c:pt>
                <c:pt idx="7">
                  <c:v>515</c:v>
                </c:pt>
                <c:pt idx="8">
                  <c:v>515</c:v>
                </c:pt>
                <c:pt idx="12">
                  <c:v>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42-46D1-8579-FFE2E579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42-46D1-8579-FFE2E57988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1281</c:v>
                      </c:pt>
                      <c:pt idx="1">
                        <c:v>1141</c:v>
                      </c:pt>
                      <c:pt idx="2">
                        <c:v>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</c:v>
                      </c:pt>
                      <c:pt idx="8">
                        <c:v>122</c:v>
                      </c:pt>
                      <c:pt idx="9">
                        <c:v>152</c:v>
                      </c:pt>
                      <c:pt idx="10">
                        <c:v>295</c:v>
                      </c:pt>
                      <c:pt idx="11">
                        <c:v>244</c:v>
                      </c:pt>
                      <c:pt idx="12">
                        <c:v>4053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42-46D1-8579-FFE2E57988BE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342-46D1-8579-FFE2E57988BE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951</c:v>
                      </c:pt>
                      <c:pt idx="1">
                        <c:v>938</c:v>
                      </c:pt>
                      <c:pt idx="2">
                        <c:v>1100</c:v>
                      </c:pt>
                      <c:pt idx="3">
                        <c:v>852</c:v>
                      </c:pt>
                      <c:pt idx="4">
                        <c:v>480</c:v>
                      </c:pt>
                      <c:pt idx="5">
                        <c:v>330</c:v>
                      </c:pt>
                      <c:pt idx="6">
                        <c:v>456</c:v>
                      </c:pt>
                      <c:pt idx="7">
                        <c:v>554</c:v>
                      </c:pt>
                      <c:pt idx="8">
                        <c:v>710</c:v>
                      </c:pt>
                      <c:pt idx="9">
                        <c:v>1127</c:v>
                      </c:pt>
                      <c:pt idx="10">
                        <c:v>1713</c:v>
                      </c:pt>
                      <c:pt idx="11">
                        <c:v>2050</c:v>
                      </c:pt>
                      <c:pt idx="12">
                        <c:v>11261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342-46D1-8579-FFE2E57988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42-46D1-8579-FFE2E57988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42-46D1-8579-FFE2E57988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42-46D1-8579-FFE2E57988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42-46D1-8579-FFE2E57988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42-46D1-8579-FFE2E57988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42-46D1-8579-FFE2E57988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42-46D1-8579-FFE2E57988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42-46D1-8579-FFE2E57988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42-46D1-8579-FFE2E57988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42-46D1-8579-FFE2E57988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42-46D1-8579-FFE2E57988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42-46D1-8579-FFE2E57988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42-46D1-8579-FFE2E57988BE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0.17057026476578407</c:v>
                </c:pt>
                <c:pt idx="1">
                  <c:v>0.14065391733497834</c:v>
                </c:pt>
                <c:pt idx="2">
                  <c:v>0.1796649335644136</c:v>
                </c:pt>
                <c:pt idx="3">
                  <c:v>4.0526849037487711E-3</c:v>
                </c:pt>
                <c:pt idx="4">
                  <c:v>0.10222222222222221</c:v>
                </c:pt>
                <c:pt idx="5">
                  <c:v>-0.17632850241545894</c:v>
                </c:pt>
                <c:pt idx="6">
                  <c:v>4.0404040404040442E-2</c:v>
                </c:pt>
                <c:pt idx="7">
                  <c:v>-0.18641390205371244</c:v>
                </c:pt>
                <c:pt idx="8">
                  <c:v>-9.6153846153845812E-3</c:v>
                </c:pt>
                <c:pt idx="12">
                  <c:v>9.5632444696539975E-2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2-46D1-8579-FFE2E579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3A-40F5-B802-B6098D836C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3A-40F5-B802-B6098D836C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D3A-40F5-B802-B6098D836C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D3A-40F5-B802-B6098D836C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D3A-40F5-B802-B6098D836C0E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A-40F5-B802-B6098D836C0E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3A-40F5-B802-B6098D836C0E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3A-40F5-B802-B6098D836C0E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3A-40F5-B802-B6098D836C0E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3A-40F5-B802-B6098D836C0E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3A-40F5-B802-B6098D836C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62014</c:v>
                </c:pt>
                <c:pt idx="1">
                  <c:v>29569</c:v>
                </c:pt>
                <c:pt idx="2">
                  <c:v>40663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3A-40F5-B802-B6098D83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A-48AB-B0A4-43DCE2A0F8A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8AB-B0A4-43DCE2A0F8A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8AB-B0A4-43DCE2A0F8A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8AB-B0A4-43DCE2A0F8A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8AB-B0A4-43DCE2A0F8A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8AB-B0A4-43DCE2A0F8A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8AB-B0A4-43DCE2A0F8A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DA-48AB-B0A4-43DCE2A0F8A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DA-48AB-B0A4-43DCE2A0F8A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DA-48AB-B0A4-43DCE2A0F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5DA-48AB-B0A4-43DCE2A0F8A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DA-48AB-B0A4-43DCE2A0F8A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DA-48AB-B0A4-43DCE2A0F8A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DA-48AB-B0A4-43DCE2A0F8A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DA-48AB-B0A4-43DCE2A0F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5DA-48AB-B0A4-43DCE2A0F8A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5DA-48AB-B0A4-43DCE2A0F8A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DA-48AB-B0A4-43DCE2A0F8A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DA-48AB-B0A4-43DCE2A0F8A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DA-48AB-B0A4-43DCE2A0F8A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DA-48AB-B0A4-43DCE2A0F8A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DA-48AB-B0A4-43DCE2A0F8A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DA-48AB-B0A4-43DCE2A0F8A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DA-48AB-B0A4-43DCE2A0F8A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DA-48AB-B0A4-43DCE2A0F8A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5DA-48AB-B0A4-43DCE2A0F8A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5DA-48AB-B0A4-43DCE2A0F8A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5DA-48AB-B0A4-43DCE2A0F8A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5DA-48AB-B0A4-43DCE2A0F8A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5DA-48AB-B0A4-43DCE2A0F8A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5DA-48AB-B0A4-43DCE2A0F8A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5DA-48AB-B0A4-43DCE2A0F8A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5DA-48AB-B0A4-43DCE2A0F8A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5DA-48AB-B0A4-43DCE2A0F8A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5DA-48AB-B0A4-43DCE2A0F8A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5DA-48AB-B0A4-43DCE2A0F8A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5DA-48AB-B0A4-43DCE2A0F8A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5DA-48AB-B0A4-43DCE2A0F8A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5DA-48AB-B0A4-43DCE2A0F8A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5DA-48AB-B0A4-43DCE2A0F8A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5DA-48AB-B0A4-43DCE2A0F8A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5DA-48AB-B0A4-43DCE2A0F8A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5DA-48AB-B0A4-43DCE2A0F8A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5DA-48AB-B0A4-43DCE2A0F8A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5DA-48AB-B0A4-43DCE2A0F8A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5DA-48AB-B0A4-43DCE2A0F8A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5DA-48AB-B0A4-43DCE2A0F8A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5DA-48AB-B0A4-43DCE2A0F8A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5DA-48AB-B0A4-43DCE2A0F8A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5DA-48AB-B0A4-43DCE2A0F8A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5DA-48AB-B0A4-43DCE2A0F8A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5DA-48AB-B0A4-43DCE2A0F8A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5DA-48AB-B0A4-43DCE2A0F8A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5DA-48AB-B0A4-43DCE2A0F8A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5DA-48AB-B0A4-43DCE2A0F8A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5DA-48AB-B0A4-43DCE2A0F8A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5DA-48AB-B0A4-43DCE2A0F8A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5DA-48AB-B0A4-43DCE2A0F8A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5DA-48AB-B0A4-43DCE2A0F8A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5DA-48AB-B0A4-43DCE2A0F8A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5DA-48AB-B0A4-43DCE2A0F8A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5DA-48AB-B0A4-43DCE2A0F8A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5DA-48AB-B0A4-43DCE2A0F8A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5DA-48AB-B0A4-43DCE2A0F8A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5DA-48AB-B0A4-43DCE2A0F8A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5DA-48AB-B0A4-43DCE2A0F8A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5DA-48AB-B0A4-43DCE2A0F8A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5DA-48AB-B0A4-43DCE2A0F8A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5DA-48AB-B0A4-43DCE2A0F8A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5DA-48AB-B0A4-43DCE2A0F8A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5DA-48AB-B0A4-43DCE2A0F8A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5DA-48AB-B0A4-43DCE2A0F8A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5DA-48AB-B0A4-43DCE2A0F8A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5DA-48AB-B0A4-43DCE2A0F8A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5DA-48AB-B0A4-43DCE2A0F8A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5DA-48AB-B0A4-43DCE2A0F8A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5DA-48AB-B0A4-43DCE2A0F8A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5DA-48AB-B0A4-43DCE2A0F8A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5DA-48AB-B0A4-43DCE2A0F8A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5DA-48AB-B0A4-43DCE2A0F8A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5DA-48AB-B0A4-43DCE2A0F8A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5DA-48AB-B0A4-43DCE2A0F8A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5DA-48AB-B0A4-43DCE2A0F8A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5DA-48AB-B0A4-43DCE2A0F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A9-42E2-AE79-09761BCD180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9-42E2-AE79-09761BCD180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9-42E2-AE79-09761BCD180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9-42E2-AE79-09761BCD180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44888</c:v>
                </c:pt>
                <c:pt idx="1">
                  <c:v>87358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A9-42E2-AE79-09761BCD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108324</c:v>
                </c:pt>
                <c:pt idx="1">
                  <c:v>45435</c:v>
                </c:pt>
                <c:pt idx="2">
                  <c:v>62889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A-4157-B7A7-44047A615E7D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115851</c:v>
                </c:pt>
                <c:pt idx="1">
                  <c:v>52085</c:v>
                </c:pt>
                <c:pt idx="2">
                  <c:v>63766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A-4157-B7A7-44047A615E7D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132246</c:v>
                </c:pt>
                <c:pt idx="1">
                  <c:v>44888</c:v>
                </c:pt>
                <c:pt idx="2">
                  <c:v>87358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A-4157-B7A7-44047A61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0.14151798430742946</c:v>
                </c:pt>
                <c:pt idx="1">
                  <c:v>-0.13817797830469425</c:v>
                </c:pt>
                <c:pt idx="2">
                  <c:v>0.36997773107925847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A-4157-B7A7-44047A615E7D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0.33942803563056728</c:v>
                </c:pt>
                <c:pt idx="2">
                  <c:v>0.66057196436943277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CA-4157-B7A7-44047A61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C1-44DC-B01B-C869A9DB0D2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C1-44DC-B01B-C869A9DB0D2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1-44DC-B01B-C869A9DB0D2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1-44DC-B01B-C869A9DB0D2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17363</c:v>
                </c:pt>
                <c:pt idx="1">
                  <c:v>44651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C1-44DC-B01B-C869A9DB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59509</c:v>
                </c:pt>
                <c:pt idx="1">
                  <c:v>24731</c:v>
                </c:pt>
                <c:pt idx="2">
                  <c:v>34778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B-4BD2-B5CE-163871796A38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58416</c:v>
                </c:pt>
                <c:pt idx="1">
                  <c:v>21079</c:v>
                </c:pt>
                <c:pt idx="2">
                  <c:v>37337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B-4BD2-B5CE-163871796A38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62014</c:v>
                </c:pt>
                <c:pt idx="1">
                  <c:v>17363</c:v>
                </c:pt>
                <c:pt idx="2">
                  <c:v>44651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B-4BD2-B5CE-16387179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6.1592714324842479E-2</c:v>
                </c:pt>
                <c:pt idx="1">
                  <c:v>-0.1762891977797808</c:v>
                </c:pt>
                <c:pt idx="2">
                  <c:v>0.19589147494442516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B-4BD2-B5CE-163871796A38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0.27998516464024253</c:v>
                </c:pt>
                <c:pt idx="2">
                  <c:v>0.72001483535975752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B-4BD2-B5CE-16387179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87-4492-9853-40CAAA7337A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7-4492-9853-40CAAA7337A0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7-4492-9853-40CAAA7337A0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87-4492-9853-40CAAA7337A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27525</c:v>
                </c:pt>
                <c:pt idx="1">
                  <c:v>42707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87-4492-9853-40CAAA73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48815</c:v>
                </c:pt>
                <c:pt idx="1">
                  <c:v>20704</c:v>
                </c:pt>
                <c:pt idx="2">
                  <c:v>28111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C-43E3-915F-ADAE54972BE8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57435</c:v>
                </c:pt>
                <c:pt idx="1">
                  <c:v>31006</c:v>
                </c:pt>
                <c:pt idx="2">
                  <c:v>26429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C-43E3-915F-ADAE54972BE8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70232</c:v>
                </c:pt>
                <c:pt idx="1">
                  <c:v>27525</c:v>
                </c:pt>
                <c:pt idx="2">
                  <c:v>42707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C-43E3-915F-ADAE5497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0.22280839209541226</c:v>
                </c:pt>
                <c:pt idx="1">
                  <c:v>-0.11226859317551441</c:v>
                </c:pt>
                <c:pt idx="2">
                  <c:v>0.61591433652427252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C-43E3-915F-ADAE54972BE8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0.39191536621483086</c:v>
                </c:pt>
                <c:pt idx="2">
                  <c:v>0.60808463378516919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C-43E3-915F-ADAE5497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D-4C58-9707-4AAC956F61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D-4C58-9707-4AAC956F61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8D-4C58-9707-4AAC956F61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8D-4C58-9707-4AAC956F61F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8D-4C58-9707-4AAC956F61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8D-4C58-9707-4AAC956F61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8D-4C58-9707-4AAC956F61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8D-4C58-9707-4AAC956F61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8D-4C58-9707-4AAC956F61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8D-4C58-9707-4AAC956F61F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8D-4C58-9707-4AAC956F61F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D-4C58-9707-4AAC956F61F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8D-4C58-9707-4AAC956F61F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8D-4C58-9707-4AAC956F61F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8D-4C58-9707-4AAC956F61F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8D-4C58-9707-4AAC956F61F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8D-4C58-9707-4AAC956F61F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8D-4C58-9707-4AAC956F61F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8D-4C58-9707-4AAC956F61F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68D-4C58-9707-4AAC956F61F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8D-4C58-9707-4AAC956F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EB-4065-A04D-098BC5FC027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B-4065-A04D-098BC5FC027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EB-4065-A04D-098BC5FC027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B-4065-A04D-098BC5FC027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EB-4065-A04D-098BC5FC027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EB-4065-A04D-098BC5FC027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EB-4065-A04D-098BC5FC027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EB-4065-A04D-098BC5FC027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EB-4065-A04D-098BC5FC027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EB-4065-A04D-098BC5FC0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4EB-4065-A04D-098BC5FC027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EB-4065-A04D-098BC5FC027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EB-4065-A04D-098BC5FC027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EB-4065-A04D-098BC5FC027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EB-4065-A04D-098BC5FC0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4EB-4065-A04D-098BC5FC027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4EB-4065-A04D-098BC5FC027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EB-4065-A04D-098BC5FC027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EB-4065-A04D-098BC5FC027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EB-4065-A04D-098BC5FC027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EB-4065-A04D-098BC5FC027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EB-4065-A04D-098BC5FC027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EB-4065-A04D-098BC5FC027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EB-4065-A04D-098BC5FC027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EB-4065-A04D-098BC5FC027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EB-4065-A04D-098BC5FC027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EB-4065-A04D-098BC5FC027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4EB-4065-A04D-098BC5FC027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4EB-4065-A04D-098BC5FC027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4EB-4065-A04D-098BC5FC027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4EB-4065-A04D-098BC5FC027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4EB-4065-A04D-098BC5FC027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4EB-4065-A04D-098BC5FC0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4EB-4065-A04D-098BC5FC027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4EB-4065-A04D-098BC5FC027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4EB-4065-A04D-098BC5FC027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4EB-4065-A04D-098BC5FC027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4EB-4065-A04D-098BC5FC027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4EB-4065-A04D-098BC5FC027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4EB-4065-A04D-098BC5FC027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4EB-4065-A04D-098BC5FC027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4EB-4065-A04D-098BC5FC027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4EB-4065-A04D-098BC5FC027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4EB-4065-A04D-098BC5FC027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4EB-4065-A04D-098BC5FC027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4EB-4065-A04D-098BC5FC027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4EB-4065-A04D-098BC5FC027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4EB-4065-A04D-098BC5FC027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4EB-4065-A04D-098BC5FC027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4EB-4065-A04D-098BC5FC0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4EB-4065-A04D-098BC5FC027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4EB-4065-A04D-098BC5FC027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4EB-4065-A04D-098BC5FC027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4EB-4065-A04D-098BC5FC027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4EB-4065-A04D-098BC5FC027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4EB-4065-A04D-098BC5FC027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4EB-4065-A04D-098BC5FC027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4EB-4065-A04D-098BC5FC027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4EB-4065-A04D-098BC5FC027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4EB-4065-A04D-098BC5FC027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4EB-4065-A04D-098BC5FC027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4EB-4065-A04D-098BC5FC027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4EB-4065-A04D-098BC5FC027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4EB-4065-A04D-098BC5FC027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4EB-4065-A04D-098BC5FC027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4EB-4065-A04D-098BC5FC0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4EB-4065-A04D-098BC5FC027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4EB-4065-A04D-098BC5FC027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4EB-4065-A04D-098BC5FC027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4EB-4065-A04D-098BC5FC027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4EB-4065-A04D-098BC5FC027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4EB-4065-A04D-098BC5FC027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4EB-4065-A04D-098BC5FC027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4EB-4065-A04D-098BC5FC027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4EB-4065-A04D-098BC5FC027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4EB-4065-A04D-098BC5FC027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4EB-4065-A04D-098BC5FC027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4EB-4065-A04D-098BC5FC027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4EB-4065-A04D-098BC5FC027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4EB-4065-A04D-098BC5FC027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4EB-4065-A04D-098BC5FC027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4EB-4065-A04D-098BC5FC027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4EB-4065-A04D-098BC5FC02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4EB-4065-A04D-098BC5FC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1C-4955-8CF5-35285A451C0C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1025</c:v>
                </c:pt>
                <c:pt idx="1">
                  <c:v>854</c:v>
                </c:pt>
                <c:pt idx="2">
                  <c:v>952</c:v>
                </c:pt>
                <c:pt idx="3">
                  <c:v>615</c:v>
                </c:pt>
                <c:pt idx="4">
                  <c:v>589</c:v>
                </c:pt>
                <c:pt idx="5">
                  <c:v>441</c:v>
                </c:pt>
                <c:pt idx="6">
                  <c:v>479</c:v>
                </c:pt>
                <c:pt idx="7">
                  <c:v>818</c:v>
                </c:pt>
                <c:pt idx="8">
                  <c:v>548</c:v>
                </c:pt>
                <c:pt idx="9">
                  <c:v>726</c:v>
                </c:pt>
                <c:pt idx="10">
                  <c:v>984</c:v>
                </c:pt>
                <c:pt idx="11">
                  <c:v>725</c:v>
                </c:pt>
                <c:pt idx="12">
                  <c:v>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C-4955-8CF5-35285A451C0C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1C-4955-8CF5-35285A451C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851</c:v>
                </c:pt>
                <c:pt idx="1">
                  <c:v>776</c:v>
                </c:pt>
                <c:pt idx="2">
                  <c:v>929</c:v>
                </c:pt>
                <c:pt idx="3">
                  <c:v>585</c:v>
                </c:pt>
                <c:pt idx="4">
                  <c:v>640</c:v>
                </c:pt>
                <c:pt idx="5">
                  <c:v>365</c:v>
                </c:pt>
                <c:pt idx="6">
                  <c:v>436</c:v>
                </c:pt>
                <c:pt idx="7">
                  <c:v>1062</c:v>
                </c:pt>
                <c:pt idx="8">
                  <c:v>597</c:v>
                </c:pt>
                <c:pt idx="9">
                  <c:v>682</c:v>
                </c:pt>
                <c:pt idx="10">
                  <c:v>797</c:v>
                </c:pt>
                <c:pt idx="11">
                  <c:v>847</c:v>
                </c:pt>
                <c:pt idx="12">
                  <c:v>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1C-4955-8CF5-35285A451C0C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1C-4955-8CF5-35285A451C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1C-4955-8CF5-35285A451C0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858</c:v>
                </c:pt>
                <c:pt idx="1">
                  <c:v>1068</c:v>
                </c:pt>
                <c:pt idx="2">
                  <c:v>747</c:v>
                </c:pt>
                <c:pt idx="3">
                  <c:v>630</c:v>
                </c:pt>
                <c:pt idx="4">
                  <c:v>580</c:v>
                </c:pt>
                <c:pt idx="5">
                  <c:v>392</c:v>
                </c:pt>
                <c:pt idx="6">
                  <c:v>753</c:v>
                </c:pt>
                <c:pt idx="7">
                  <c:v>1043</c:v>
                </c:pt>
                <c:pt idx="8">
                  <c:v>719</c:v>
                </c:pt>
                <c:pt idx="12">
                  <c:v>6790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1C-4955-8CF5-35285A45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81C-4955-8CF5-35285A451C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701</c:v>
                      </c:pt>
                      <c:pt idx="1">
                        <c:v>860</c:v>
                      </c:pt>
                      <c:pt idx="2">
                        <c:v>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171</c:v>
                      </c:pt>
                      <c:pt idx="8">
                        <c:v>103</c:v>
                      </c:pt>
                      <c:pt idx="9">
                        <c:v>199</c:v>
                      </c:pt>
                      <c:pt idx="10">
                        <c:v>107</c:v>
                      </c:pt>
                      <c:pt idx="11">
                        <c:v>244</c:v>
                      </c:pt>
                      <c:pt idx="12">
                        <c:v>2906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81C-4955-8CF5-35285A451C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81C-4955-8CF5-35285A451C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81C-4955-8CF5-35285A451C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81C-4955-8CF5-35285A451C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81C-4955-8CF5-35285A451C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81C-4955-8CF5-35285A451C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81C-4955-8CF5-35285A451C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81C-4955-8CF5-35285A451C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81C-4955-8CF5-35285A451C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81C-4955-8CF5-35285A451C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81C-4955-8CF5-35285A451C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81C-4955-8CF5-35285A451C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81C-4955-8CF5-35285A451C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81C-4955-8CF5-35285A451C0C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8.2256169212691077E-3</c:v>
                </c:pt>
                <c:pt idx="1">
                  <c:v>0.37628865979381443</c:v>
                </c:pt>
                <c:pt idx="2">
                  <c:v>-0.1959095801937567</c:v>
                </c:pt>
                <c:pt idx="3">
                  <c:v>7.6923076923076872E-2</c:v>
                </c:pt>
                <c:pt idx="4">
                  <c:v>-9.375E-2</c:v>
                </c:pt>
                <c:pt idx="5">
                  <c:v>7.3972602739726057E-2</c:v>
                </c:pt>
                <c:pt idx="6">
                  <c:v>0.72706422018348627</c:v>
                </c:pt>
                <c:pt idx="7">
                  <c:v>-1.7890772128060228E-2</c:v>
                </c:pt>
                <c:pt idx="8">
                  <c:v>0.20435510887772201</c:v>
                </c:pt>
                <c:pt idx="12">
                  <c:v>8.7966672007691038E-2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81C-4955-8CF5-35285A45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5-4B9B-9EE7-3267FF05FE86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5-4B9B-9EE7-3267FF05FE86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75-4B9B-9EE7-3267FF05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75-4B9B-9EE7-3267FF05FE86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75-4B9B-9EE7-3267FF05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92-4E09-9084-6C943257DB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92-4E09-9084-6C943257DB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92-4E09-9084-6C943257DB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92-4E09-9084-6C943257DB4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92-4E09-9084-6C943257DB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92-4E09-9084-6C943257DB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92-4E09-9084-6C943257DB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92-4E09-9084-6C943257DB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92-4E09-9084-6C943257DB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92-4E09-9084-6C943257DB4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2-4E09-9084-6C943257DB4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92-4E09-9084-6C943257DB4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92-4E09-9084-6C943257DB4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92-4E09-9084-6C943257DB4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92-4E09-9084-6C943257DB4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92-4E09-9084-6C943257DB4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92-4E09-9084-6C943257DB4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92-4E09-9084-6C943257DB4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92-4E09-9084-6C943257DB4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192-4E09-9084-6C943257DB4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92-4E09-9084-6C943257D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E9-428D-BE21-EC17AFF00D7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9-428D-BE21-EC17AFF00D7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9-428D-BE21-EC17AFF00D7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9-428D-BE21-EC17AFF00D7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9-428D-BE21-EC17AFF00D7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9-428D-BE21-EC17AFF00D7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9-428D-BE21-EC17AFF00D7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9-428D-BE21-EC17AFF00D7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9-428D-BE21-EC17AFF00D7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9-428D-BE21-EC17AFF00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FE9-428D-BE21-EC17AFF00D7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9-428D-BE21-EC17AFF00D7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9-428D-BE21-EC17AFF00D7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9-428D-BE21-EC17AFF00D7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E9-428D-BE21-EC17AFF00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FE9-428D-BE21-EC17AFF00D7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FE9-428D-BE21-EC17AFF00D7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E9-428D-BE21-EC17AFF00D7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E9-428D-BE21-EC17AFF00D7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E9-428D-BE21-EC17AFF00D7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E9-428D-BE21-EC17AFF00D7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E9-428D-BE21-EC17AFF00D7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E9-428D-BE21-EC17AFF00D7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FE9-428D-BE21-EC17AFF00D7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FE9-428D-BE21-EC17AFF00D7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FE9-428D-BE21-EC17AFF00D7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FE9-428D-BE21-EC17AFF00D7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FE9-428D-BE21-EC17AFF00D7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FE9-428D-BE21-EC17AFF00D7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FE9-428D-BE21-EC17AFF00D7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FE9-428D-BE21-EC17AFF00D7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FE9-428D-BE21-EC17AFF00D7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FE9-428D-BE21-EC17AFF00D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FE9-428D-BE21-EC17AFF00D7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FE9-428D-BE21-EC17AFF00D7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FE9-428D-BE21-EC17AFF00D7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FE9-428D-BE21-EC17AFF00D7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FE9-428D-BE21-EC17AFF00D7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FE9-428D-BE21-EC17AFF00D7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FE9-428D-BE21-EC17AFF00D7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FE9-428D-BE21-EC17AFF00D7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FE9-428D-BE21-EC17AFF00D7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FE9-428D-BE21-EC17AFF00D7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FE9-428D-BE21-EC17AFF00D7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FE9-428D-BE21-EC17AFF00D7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FE9-428D-BE21-EC17AFF00D7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FE9-428D-BE21-EC17AFF00D7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FE9-428D-BE21-EC17AFF00D7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FE9-428D-BE21-EC17AFF00D7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FE9-428D-BE21-EC17AFF00D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FE9-428D-BE21-EC17AFF00D7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FE9-428D-BE21-EC17AFF00D7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FE9-428D-BE21-EC17AFF00D7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FE9-428D-BE21-EC17AFF00D7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FE9-428D-BE21-EC17AFF00D7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FE9-428D-BE21-EC17AFF00D7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FE9-428D-BE21-EC17AFF00D7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FE9-428D-BE21-EC17AFF00D7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FE9-428D-BE21-EC17AFF00D7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FE9-428D-BE21-EC17AFF00D7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FE9-428D-BE21-EC17AFF00D7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FE9-428D-BE21-EC17AFF00D7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FE9-428D-BE21-EC17AFF00D7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FE9-428D-BE21-EC17AFF00D7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FE9-428D-BE21-EC17AFF00D7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FE9-428D-BE21-EC17AFF00D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FE9-428D-BE21-EC17AFF00D7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FE9-428D-BE21-EC17AFF00D7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FE9-428D-BE21-EC17AFF00D7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FE9-428D-BE21-EC17AFF00D7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FE9-428D-BE21-EC17AFF00D7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FE9-428D-BE21-EC17AFF00D7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FE9-428D-BE21-EC17AFF00D7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FE9-428D-BE21-EC17AFF00D7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FE9-428D-BE21-EC17AFF00D7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FE9-428D-BE21-EC17AFF00D7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FE9-428D-BE21-EC17AFF00D7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FE9-428D-BE21-EC17AFF00D7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FE9-428D-BE21-EC17AFF00D7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FE9-428D-BE21-EC17AFF00D7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FE9-428D-BE21-EC17AFF00D7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FE9-428D-BE21-EC17AFF00D7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FE9-428D-BE21-EC17AFF00D7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FE9-428D-BE21-EC17AFF00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1-4F39-A1A0-C23CCC7401A3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1-4F39-A1A0-C23CCC7401A3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1-4F39-A1A0-C23CCC74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1-4F39-A1A0-C23CCC7401A3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71-4F39-A1A0-C23CCC74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F-4A77-BE1F-977521FD2A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F-4A77-BE1F-977521FD2A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BF-4A77-BE1F-977521FD2A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DBF-4A77-BE1F-977521FD2A4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DBF-4A77-BE1F-977521FD2A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DBF-4A77-BE1F-977521FD2A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DBF-4A77-BE1F-977521FD2A4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DBF-4A77-BE1F-977521FD2A4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DBF-4A77-BE1F-977521FD2A4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DBF-4A77-BE1F-977521FD2A44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F-4A77-BE1F-977521FD2A44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BF-4A77-BE1F-977521FD2A44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BF-4A77-BE1F-977521FD2A44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BF-4A77-BE1F-977521FD2A44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BF-4A77-BE1F-977521FD2A44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BF-4A77-BE1F-977521FD2A44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BF-4A77-BE1F-977521FD2A44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BF-4A77-BE1F-977521FD2A44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BF-4A77-BE1F-977521FD2A44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DBF-4A77-BE1F-977521FD2A4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BF-4A77-BE1F-977521FD2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3-48D1-9B69-0827E9735FB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3-48D1-9B69-0827E9735FB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3-48D1-9B69-0827E9735FB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3-48D1-9B69-0827E9735FB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3-48D1-9B69-0827E9735FB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3-48D1-9B69-0827E9735FB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3-48D1-9B69-0827E9735FB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3-48D1-9B69-0827E9735FB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3-48D1-9B69-0827E9735FB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3-48D1-9B69-0827E9735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B43-48D1-9B69-0827E9735FB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3-48D1-9B69-0827E9735FB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43-48D1-9B69-0827E9735FB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43-48D1-9B69-0827E9735FB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43-48D1-9B69-0827E9735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B43-48D1-9B69-0827E9735FB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B43-48D1-9B69-0827E9735FB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43-48D1-9B69-0827E9735FB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43-48D1-9B69-0827E9735FB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43-48D1-9B69-0827E9735FB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43-48D1-9B69-0827E9735FB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43-48D1-9B69-0827E9735FB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43-48D1-9B69-0827E9735FB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43-48D1-9B69-0827E9735FB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43-48D1-9B69-0827E9735FB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43-48D1-9B69-0827E9735FB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43-48D1-9B69-0827E9735FB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43-48D1-9B69-0827E9735FB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43-48D1-9B69-0827E9735FB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43-48D1-9B69-0827E9735FB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43-48D1-9B69-0827E9735FB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43-48D1-9B69-0827E9735FB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43-48D1-9B69-0827E9735F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B43-48D1-9B69-0827E9735FB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B43-48D1-9B69-0827E9735FB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B43-48D1-9B69-0827E9735FB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B43-48D1-9B69-0827E9735FB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B43-48D1-9B69-0827E9735FB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B43-48D1-9B69-0827E9735FB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B43-48D1-9B69-0827E9735FB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B43-48D1-9B69-0827E9735FB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B43-48D1-9B69-0827E9735FB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B43-48D1-9B69-0827E9735FB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B43-48D1-9B69-0827E9735FB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B43-48D1-9B69-0827E9735FB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B43-48D1-9B69-0827E9735FB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B43-48D1-9B69-0827E9735FB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B43-48D1-9B69-0827E9735FB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B43-48D1-9B69-0827E9735FB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B43-48D1-9B69-0827E9735F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B43-48D1-9B69-0827E9735FB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B43-48D1-9B69-0827E9735FB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B43-48D1-9B69-0827E9735FB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B43-48D1-9B69-0827E9735FB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B43-48D1-9B69-0827E9735FB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B43-48D1-9B69-0827E9735FB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B43-48D1-9B69-0827E9735FB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B43-48D1-9B69-0827E9735FB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B43-48D1-9B69-0827E9735FB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B43-48D1-9B69-0827E9735FB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B43-48D1-9B69-0827E9735FB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B43-48D1-9B69-0827E9735FB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B43-48D1-9B69-0827E9735FB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B43-48D1-9B69-0827E9735FB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B43-48D1-9B69-0827E9735FB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B43-48D1-9B69-0827E9735F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B43-48D1-9B69-0827E9735FB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B43-48D1-9B69-0827E9735FB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B43-48D1-9B69-0827E9735FB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B43-48D1-9B69-0827E9735FB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B43-48D1-9B69-0827E9735FB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B43-48D1-9B69-0827E9735FB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B43-48D1-9B69-0827E9735FB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B43-48D1-9B69-0827E9735FB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B43-48D1-9B69-0827E9735FB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B43-48D1-9B69-0827E9735FB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B43-48D1-9B69-0827E9735FB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B43-48D1-9B69-0827E9735FB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B43-48D1-9B69-0827E9735FB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B43-48D1-9B69-0827E9735FB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B43-48D1-9B69-0827E9735FB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B43-48D1-9B69-0827E9735FB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B43-48D1-9B69-0827E9735F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B43-48D1-9B69-0827E9735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0-4E13-BB7A-5FC71857B851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0-4E13-BB7A-5FC71857B851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0-4E13-BB7A-5FC71857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0-4E13-BB7A-5FC71857B851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0-4E13-BB7A-5FC71857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156566</c:v>
                </c:pt>
                <c:pt idx="1">
                  <c:v>146430</c:v>
                </c:pt>
                <c:pt idx="2">
                  <c:v>134886</c:v>
                </c:pt>
                <c:pt idx="3">
                  <c:v>104557</c:v>
                </c:pt>
                <c:pt idx="4">
                  <c:v>61571</c:v>
                </c:pt>
                <c:pt idx="5">
                  <c:v>120142</c:v>
                </c:pt>
                <c:pt idx="6">
                  <c:v>135043</c:v>
                </c:pt>
                <c:pt idx="7">
                  <c:v>159973</c:v>
                </c:pt>
                <c:pt idx="8">
                  <c:v>164216</c:v>
                </c:pt>
                <c:pt idx="9">
                  <c:v>153824</c:v>
                </c:pt>
                <c:pt idx="10">
                  <c:v>131023</c:v>
                </c:pt>
                <c:pt idx="11">
                  <c:v>118307</c:v>
                </c:pt>
                <c:pt idx="12">
                  <c:v>118732</c:v>
                </c:pt>
                <c:pt idx="13">
                  <c:v>127678</c:v>
                </c:pt>
                <c:pt idx="14">
                  <c:v>134685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9-49A1-ACFE-650439611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6.9220788089872309E-2</c:v>
                </c:pt>
                <c:pt idx="1">
                  <c:v>8.5583381522174262E-2</c:v>
                </c:pt>
                <c:pt idx="2">
                  <c:v>0.29007144428397913</c:v>
                </c:pt>
                <c:pt idx="3">
                  <c:v>0.69815335141543899</c:v>
                </c:pt>
                <c:pt idx="4">
                  <c:v>-0.48751477418388245</c:v>
                </c:pt>
                <c:pt idx="5">
                  <c:v>-0.11034263160622915</c:v>
                </c:pt>
                <c:pt idx="6">
                  <c:v>-0.15583879779712828</c:v>
                </c:pt>
                <c:pt idx="7">
                  <c:v>-2.5837920787255775E-2</c:v>
                </c:pt>
                <c:pt idx="8">
                  <c:v>6.7557728312876986E-2</c:v>
                </c:pt>
                <c:pt idx="9">
                  <c:v>0.17402288147882428</c:v>
                </c:pt>
                <c:pt idx="10">
                  <c:v>0.10748307369809051</c:v>
                </c:pt>
                <c:pt idx="11">
                  <c:v>-3.5794899437388006E-3</c:v>
                </c:pt>
                <c:pt idx="12">
                  <c:v>-7.0066887012641188E-2</c:v>
                </c:pt>
                <c:pt idx="13">
                  <c:v>-5.2025095593421722E-2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9-49A1-ACFE-650439611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80773</c:v>
                </c:pt>
                <c:pt idx="1">
                  <c:v>80309</c:v>
                </c:pt>
                <c:pt idx="2">
                  <c:v>65021</c:v>
                </c:pt>
                <c:pt idx="3">
                  <c:v>51310</c:v>
                </c:pt>
                <c:pt idx="4">
                  <c:v>33780</c:v>
                </c:pt>
                <c:pt idx="5">
                  <c:v>59066</c:v>
                </c:pt>
                <c:pt idx="6">
                  <c:v>59802</c:v>
                </c:pt>
                <c:pt idx="7">
                  <c:v>65928</c:v>
                </c:pt>
                <c:pt idx="8">
                  <c:v>70751</c:v>
                </c:pt>
                <c:pt idx="9">
                  <c:v>58507</c:v>
                </c:pt>
                <c:pt idx="10">
                  <c:v>44793</c:v>
                </c:pt>
                <c:pt idx="11">
                  <c:v>53720</c:v>
                </c:pt>
                <c:pt idx="12">
                  <c:v>60145</c:v>
                </c:pt>
                <c:pt idx="13">
                  <c:v>65877</c:v>
                </c:pt>
                <c:pt idx="14">
                  <c:v>74543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2-42A4-ABD6-7996F6CE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5.7776836967213807E-3</c:v>
                </c:pt>
                <c:pt idx="1">
                  <c:v>0.23512403684963323</c:v>
                </c:pt>
                <c:pt idx="2">
                  <c:v>0.26721886571818354</c:v>
                </c:pt>
                <c:pt idx="3">
                  <c:v>0.51894612196566015</c:v>
                </c:pt>
                <c:pt idx="4">
                  <c:v>-0.42809738258896823</c:v>
                </c:pt>
                <c:pt idx="5">
                  <c:v>-1.2307280692953393E-2</c:v>
                </c:pt>
                <c:pt idx="6">
                  <c:v>-9.2919548598471069E-2</c:v>
                </c:pt>
                <c:pt idx="7">
                  <c:v>-6.8168647792964054E-2</c:v>
                </c:pt>
                <c:pt idx="8">
                  <c:v>0.2092741039533732</c:v>
                </c:pt>
                <c:pt idx="9">
                  <c:v>0.30616390953943706</c:v>
                </c:pt>
                <c:pt idx="10">
                  <c:v>-0.16617647058823526</c:v>
                </c:pt>
                <c:pt idx="11">
                  <c:v>-0.10682517249979218</c:v>
                </c:pt>
                <c:pt idx="12">
                  <c:v>-8.7010641043156145E-2</c:v>
                </c:pt>
                <c:pt idx="13">
                  <c:v>-0.1162550474222932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2-42A4-ABD6-7996F6CE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75793</c:v>
                </c:pt>
                <c:pt idx="1">
                  <c:v>66121</c:v>
                </c:pt>
                <c:pt idx="2">
                  <c:v>69865</c:v>
                </c:pt>
                <c:pt idx="3">
                  <c:v>53247</c:v>
                </c:pt>
                <c:pt idx="4">
                  <c:v>27791</c:v>
                </c:pt>
                <c:pt idx="5">
                  <c:v>61076</c:v>
                </c:pt>
                <c:pt idx="6">
                  <c:v>75241</c:v>
                </c:pt>
                <c:pt idx="7">
                  <c:v>94045</c:v>
                </c:pt>
                <c:pt idx="8">
                  <c:v>93465</c:v>
                </c:pt>
                <c:pt idx="9">
                  <c:v>95317</c:v>
                </c:pt>
                <c:pt idx="10">
                  <c:v>86230</c:v>
                </c:pt>
                <c:pt idx="11">
                  <c:v>64587</c:v>
                </c:pt>
                <c:pt idx="12">
                  <c:v>58587</c:v>
                </c:pt>
                <c:pt idx="13">
                  <c:v>61801</c:v>
                </c:pt>
                <c:pt idx="14">
                  <c:v>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B-4CDB-9B26-FFD4EF85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0.14627727953297742</c:v>
                </c:pt>
                <c:pt idx="1">
                  <c:v>-5.3589064624633198E-2</c:v>
                </c:pt>
                <c:pt idx="2">
                  <c:v>0.31209270005821921</c:v>
                </c:pt>
                <c:pt idx="3">
                  <c:v>0.91597999352308301</c:v>
                </c:pt>
                <c:pt idx="4">
                  <c:v>-0.5449767502783418</c:v>
                </c:pt>
                <c:pt idx="5">
                  <c:v>-0.18826171900958255</c:v>
                </c:pt>
                <c:pt idx="6">
                  <c:v>-0.19994683396246482</c:v>
                </c:pt>
                <c:pt idx="7">
                  <c:v>6.2055314823730168E-3</c:v>
                </c:pt>
                <c:pt idx="8">
                  <c:v>-1.942990232592301E-2</c:v>
                </c:pt>
                <c:pt idx="9">
                  <c:v>0.10538095790328184</c:v>
                </c:pt>
                <c:pt idx="10">
                  <c:v>0.33509839441373646</c:v>
                </c:pt>
                <c:pt idx="11">
                  <c:v>0.10241179783911103</c:v>
                </c:pt>
                <c:pt idx="12">
                  <c:v>-5.2005630976845074E-2</c:v>
                </c:pt>
                <c:pt idx="13">
                  <c:v>2.7584716171726864E-2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B-4CDB-9B26-FFD4EF85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46-49D1-9FAD-E0E49AB2A931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135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6-49D1-9FAD-E0E49AB2A931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46-49D1-9FAD-E0E49AB2A93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277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46-49D1-9FAD-E0E49AB2A931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46-49D1-9FAD-E0E49AB2A9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46-49D1-9FAD-E0E49AB2A93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12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46-49D1-9FAD-E0E49AB2A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146-49D1-9FAD-E0E49AB2A9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146-49D1-9FAD-E0E49AB2A9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146-49D1-9FAD-E0E49AB2A9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146-49D1-9FAD-E0E49AB2A9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146-49D1-9FAD-E0E49AB2A9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146-49D1-9FAD-E0E49AB2A9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146-49D1-9FAD-E0E49AB2A9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46-49D1-9FAD-E0E49AB2A9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46-49D1-9FAD-E0E49AB2A9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46-49D1-9FAD-E0E49AB2A9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46-49D1-9FAD-E0E49AB2A9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46-49D1-9FAD-E0E49AB2A9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46-49D1-9FAD-E0E49AB2A9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46-49D1-9FAD-E0E49AB2A9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46-49D1-9FAD-E0E49AB2A931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0.1660649819494584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12">
                  <c:v>0.23436376707404749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46-49D1-9FAD-E0E49AB2A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BB82E-1BCB-4A8B-BBBE-DEFE2861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Santa Cruz de Tenerife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Santa Cruz de Tenerife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27E917E-62BA-4974-8DA4-6787828E4EAC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85C8B1B-6B28-5CD1-0551-B6CFE1EB43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58E5C4C-4D6B-B1AA-EB92-FDCC49F4D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E7C5E-C341-4587-B5E9-7FDD5348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3691CA-CB21-4A94-83BB-081F817CC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D4452-BA78-4FAA-9FF9-B5130881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515DB5-22B0-4CAF-8811-55D50C2C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C67F57-68C2-484B-9284-4A4B80821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2118E-139B-4ADD-B152-82D4C816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B4066F-99FE-4A8A-A4A7-E4324F08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FF92FF-5A9C-45B5-8F23-AE902E119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63E62D-8C2F-43BB-983B-AE243F87C7E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852402B-71BD-FBA8-3D56-B1A98F1F6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1C7F41A-DA80-D671-1B57-92D09E08E7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8CE8724-4877-403F-90E3-9C5F9B823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152A5E76-BEAF-41E0-8B16-D2CAD1855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A908B504-1DD1-4AA1-8714-451A1437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1052FCB9-71C9-4E58-A7B2-31F472472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D3F23623-1DE5-40C7-8C1A-82D3CA381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22,3%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70.232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53,1%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Santa Cruz de Tenerife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70.232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53,1%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F4BA35E-940D-42A6-986A-7EFDC60D1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8D9C3FB-61EB-43FA-B842-B0EFA427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D72C0FA-908E-4ADA-812A-72EFD64E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49B526-00E4-40E4-B034-942E2042B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132.246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01CBE2B-FFCD-484B-8D5F-F668D5FE5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86C1BB3-3CAE-44C7-AC4E-A8174BC5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21798E5-8677-4F26-9E2E-9F7DC528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164494-1B7A-4B6A-A59C-56ABC5B7A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62.014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C954EFD-E617-4DE5-89F4-3AE9AC42E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1BC9FC2-CFD0-4B86-88E3-717A1F0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6BEF0B9-DD3F-42F4-B764-8C6046B7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ECE5E0-F44B-4172-9E92-95748AC65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70.232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75835C4-C0A9-471F-B3CF-7A3FB25B4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8850E8B-2C93-4A15-B0AF-4A7A99D9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7981D58-8F79-4222-A714-E0AB4CEAB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8C05044-25BE-40CB-8F1D-F8712295B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BD1328-B583-4D71-84B1-AEAA90B2E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7BDD46F-15F4-44D7-9ACB-7E51DBA10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0098034-445A-490C-B223-45E146FF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A9CF477-A04D-4C6E-B0EC-EF9E9DDA4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FE623A0-4221-4AEA-89AA-354A15B3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57E9B6-7F1B-408C-B623-6E6BACE68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BBCB977-BD47-42AF-9636-8FE8C2DD1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D3544CF-204B-49D2-878A-CB5340FE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46B7D40-7E80-4826-BC3B-2972FAB5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675A1B3-2849-4D77-8D4E-EAE78703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54CC40-D59B-41F3-A489-4A2609150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46A21D-16EB-4130-9EC8-9FEDAF7B6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C1E5A6-A237-4A4B-A040-1868BFCC3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1CDE4A-E2AF-4DE1-8C5D-6E4ADA45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9F0653-78A3-4A07-BC08-5479B8663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213E4-2CF7-4758-BF1B-EE633815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21E224-613E-4814-8043-EDE256DB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2AE20B-2886-465C-94FB-29A6AD23D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916046-C576-49F2-80D8-EA0F94FB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097F0D-7602-4AF4-9684-17B0255A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93F2AE-F866-4DAE-B193-0AC12F1EC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08BCB-4764-4195-B9B7-0987CCDA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A8FA0-A9E3-4B0F-9593-EF7AC18F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182ACD-C0F1-415D-BB76-192B90CE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DF5D15-9740-4920-84B9-A1D786924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C6DC3-669D-4B87-831B-E6BC6FE2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DA8428-73E0-4248-A5A9-79DC1227B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A3D2EC-552C-4A93-B7CA-A67A010CD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B5BC55B-F571-4A8F-BAA8-F1463D4B7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D7EB849-AA87-477B-8249-8342AA032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FCBC5DB-F025-4269-B6AC-9D43BB925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Santa Cruz de Tenerife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7EA8B1-F28D-454F-B714-EF2B32C91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58AC8-BF44-474F-A67F-CB739E2F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D98414-BFF8-4194-829E-999B936E6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89049D-B898-4E50-9C5C-1DA2C08EC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626BC3B-FD5F-47B6-80B5-74719F94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1F25-9591-4ABB-AEB5-4FF7A386D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890F35-E653-4973-AE15-3DE66647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Santa Cruz de Tenerife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Santa Cruz de Tenerife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D9F6E-A576-4B7D-8A04-FB8BD09E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7DAE07-DD86-461E-8DBF-BA2328AB8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CF972-1A0E-4E95-86C8-7F8D3D48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A49D18-5EB2-458D-9149-6B3BAE8C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C2107A9-5F1C-4430-BFFD-8443AAE2C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5302F-9A89-4BCC-AFBE-1D2DAC5E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7FE47B-5998-45B4-BB71-EA40B4532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1E23E5-2CC0-44E3-A22F-B14E0B94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FAB33-8CBC-4F0A-AD95-0521AA1F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119A4F-18CE-4E76-9730-97A37A7CA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B126886-3D4F-4E09-B1B5-0CF28FEE4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C4A2972-4DD4-4778-81CA-E78489F52238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C7C0951-4B68-5754-F608-1FEC62CE16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32F8D63-C4BA-02F8-CF73-2E0C60928E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83C13-88D5-40A2-8E6E-01DAAC83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DBE4D5-2A16-4FD2-A087-2490765F8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F89F187-E0CB-4C1E-8AC1-B084C345C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4D621-F9F6-43EE-BB95-1FA1F4DF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F64B17-746A-4954-B6F9-8018AEA8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AD4645B-A617-4D08-8870-6E76379CE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13FE1-654D-4AFA-A96E-E2B6709E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E2F20-05ED-40FA-AC51-330E3456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0ADF4-1041-43D3-800A-4C8745CD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78495D-021F-4D09-B935-A2ADCF72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AA2C477-BFC5-4072-B63D-871A8B897C2C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5D072C4-C49F-22BB-10AB-BF42E6F29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9387872-1078-B5BF-90D6-E720D14794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FF323-AAAE-4C56-9732-7444CC70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08AC15-C863-470E-AC9A-C1CE40A83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ADE2037-1DB9-4E9B-B049-F4B96CF48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321B2-FBDA-4291-9EEF-502F1D2C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8A04B0-64A3-4B83-B71E-6AED563C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55F4C53-3C51-4C81-8AF5-783C93F41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3E7CA-A8F6-4027-8D1A-8D892BFE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6D76B7-B0BC-4349-B4F4-123A5D31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9A655B-76BA-4FAD-A9EB-234BBCFD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B92296-11FC-4A7F-ABC6-842C38CF3E70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2D61860-4813-18D0-900B-3A7AB0E54A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98FAF9A-6B65-F7B6-E1BF-8B05314595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099D7D-670C-40C3-A495-1BD43D036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93651E-0E04-4040-A4F9-54122945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995D47-5A67-4302-A320-76A84BE4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F14292-9302-4C52-BFC6-970DE3338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D222BD-B46E-424E-B46C-F98823CC1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6260C8-3B87-4B1B-B57C-27E6233E5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D946030-4133-4D18-888B-A9261DA5D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E62B1CA-0668-439A-A148-6E56A7D3C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6067168-E47F-4946-8F44-D01C4639A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59E4C0A-75FD-4AF3-ADD4-E6CB05898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0DD9116-3143-4F1B-A01E-625DDAE7D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42DF1AC-1F9F-496E-A8C7-A2E04B7D0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2835DE7-2258-408F-8D84-B7CE6AF07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18FCEBA-632D-4319-9F6D-B0DC3FAD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5103E-AD97-4925-9EAB-78C54C77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4E3DB7-0585-4BF0-B94C-6559885D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AEEDB2-BA5E-43CD-B114-5661F445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29AF08-0C15-4334-9BA6-C4F444026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2166A2-0AE9-4876-8947-2568F04A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4A806E-9F7A-405D-89B1-940FE7B1C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7BBBD2-D8CB-45D4-8ED6-A05438283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3822C-4E5B-46B8-9A79-67E108551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F1D6821-3374-4406-9DF3-75D759EB1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4F2ECD0-4A8A-4C18-9E50-AEBEF86E1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Santa Cruz de Tenerife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Santa Cruz de Tenerife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6540FA3-E3C4-4A67-85F8-2DD0C067AB3E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6BF2BAC-E142-2756-5F46-012DA0EC2F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30906BB-1EDF-09FF-7F82-F394C7246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Santa Cruz de Tenerife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667E3-07B4-4648-A57F-5ABFC93D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54BC41-1074-4C67-A179-743166CFC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5BC7E-184A-453E-9579-4F78DBBE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43AA6-96FC-4D12-A6B4-708E87B9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4C844-AA46-478B-86F4-40DCA6AE6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0C07A-1661-42A7-BEA6-EF585BC7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64728DE-6796-40B8-AFEB-555A869F2BA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F3A5177-6610-2929-8C92-EBA7E8244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AF6D54A-A695-B3CA-2EE4-1DD6C1620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E31301-4EF0-47A8-8D29-7D5C39C33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96371-FE52-4CE0-B381-ED7BBC49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B6A1B8-538A-4D2E-822A-1B355D62B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761D92-E0DC-483D-AC12-09EE4B13D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5C1CE0-8007-454A-9586-A30F40437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547774-6ED4-476F-92CD-018A1EE1F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6E04A3C-718A-4112-9113-D683DDE29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D557AFE-F58B-43EA-AA59-824A8366C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68356242-4CBA-46B8-8F0E-C68A6C854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04ED47C-F614-42DA-978D-12F983433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37C95B8C-8493-4118-91B3-A5ECCA536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790204-045F-4BF6-A9BD-5BAF9C24C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C228949-2B17-427E-AD84-246280BAB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B2CC8FB-382B-4CA9-9746-98681353E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D37719C-3982-4926-A9E9-F62134E2B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F6F527-9995-412D-B440-BC673261D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A1F2B-7215-4265-9E3B-CB43CC2C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C431BF-D860-42E1-A926-D7B547DF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D329D1-F01E-494C-94F3-EDFAF8265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7B39D3-8388-407D-A18E-AE1F3BDD3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DD7A9A-BDF5-4F57-9CE6-3658A6B77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ECB4578-6626-4625-B8A7-E00D2FF30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6E2352A-18AC-40F5-9344-AB20F0980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E2AD00E7-EDF6-4CBA-B586-4DB6DD8FE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FA817A8-1284-4787-A761-B4E0D4018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77AA9BEB-75B3-4343-BDDA-6299C081A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A2C2EFA-9BDB-41CD-8755-95D95B66C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F12D31-ADF7-457F-8D81-73CEA51C5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F41A8E6-23B6-4A4C-8A8A-088E396C7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22B66562-217D-4589-9156-DBEC1A8F9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EEDDB9-334B-4282-9C4A-D4969FC13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48C3D-B729-48FD-B9F0-EDDB4F6C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9B6FAC-D35D-4183-A073-7469216F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F5C6B3-A1CB-464D-94FE-5A84211B4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3CB807-94D2-4BAC-AC0D-A0C8548BA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FEE7E6-D795-4864-B9E5-FE9E9B82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A7F1C4A-B258-4D8C-B600-04DDAF54A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Santa Cruz de Tenerife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Santa Cruz de Tenerife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Santa Cruz de Tenerife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6BCCA60-E56C-4BBD-A878-38EEA3EC1C6B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F8754CC-12FE-0200-FF79-35A4F8C396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FC11944-BDB9-9E14-3BCA-DF6A5904AF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607B9F-213A-4AB3-A4A5-22A671610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E2499A58-29C9-4D30-9FC5-11BA09F5F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1DDD5F8-323A-4D5B-AC09-C5CD2D1FB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0AC0A9-FF9F-4A38-B2F8-03FAD70A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797EBF-43E1-4C15-8B5B-41B1A90A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FAC017E-14C3-43D4-B667-8C302DC69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3070916-D1A0-492A-90AB-67E8C3AF8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4ED5-5E29-40DF-BA02-6A4DE4E7FF17}">
  <dimension ref="B1:M56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53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8E3FEE18-FC10-4795-BB5C-1351B0FF8B71}"/>
    <hyperlink ref="B19" location="'Viajeros entr evol mensu TF'!A1" tooltip="Evolución mensual de viajeros entrentrados en Tenerife según lugar de residencia" display="Evolución mensual de viajeros entrados en Tenerife según lugar de residencia" xr:uid="{F9E92976-43FA-494A-80A2-E52B58244E26}"/>
    <hyperlink ref="B14" location="'Establecim aloj islas cat y tip'!A1" tooltip="Establecimientos alojativos Canarias e islas" display="Establecimientos alojativos Canarias e islas" xr:uid="{B95C0771-6CD2-4964-A029-ED688C64B641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C00765F-09A5-481E-BE8E-4F8D17583DB5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A587910D-58A4-43CB-8D9E-42353A1822E7}"/>
    <hyperlink ref="B37" location="'Pernoctaciones lugar reside'!A1" tooltip="Pernoctaciones registradas en establecimientos alojativos de Canarias e islas según tipología y categoría" display="'Pernoctaciones lugar reside'!A1" xr:uid="{59668020-790D-40B3-B7EB-DEC9C424304F}"/>
    <hyperlink ref="B8" location="'Resumen indicadores (aloj)'!A1" tooltip="Resumen indicadores Tenerife" display="'Resumen indicadores (aloj)'!A1" xr:uid="{C98F8A0C-421F-4837-A20C-978F4C30186A}"/>
    <hyperlink ref="B9" location="'Resumen indicadores municipios '!A1" tooltip="Resumen indicadores municipios Tenerife" display="Resumen indicadores municipios Tenerife" xr:uid="{3777A7D7-42D9-4A9A-ACA7-5789FC7948C7}"/>
    <hyperlink ref="B20" location="'Viajeros entr evol mensu TF cat'!A1" tooltip="Evolución mensual de viajeros entrentrados en Tenerife según lugar de residencia" display="'Viajeros entr evol mensu TF cat'!A1" xr:uid="{DADCC981-6304-45F6-BC11-CAB2653D552F}"/>
    <hyperlink ref="B21" location="'Viajeros entr evol anual TF cat'!A1" tooltip="Evolución mensual de viajeros entrentrados en Tenerife según lugar de residencia" display="'Viajeros entr evol anual TF cat'!A1" xr:uid="{78467200-D496-435E-AFA5-44B210E792C6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C32A5787-D74C-4AB6-92B5-7BA5AAEBE5EC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33B90BDD-B49D-4806-AEB4-15C50B7B1FCF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26A4FF5D-57DD-4ED0-A223-5F1A8696934E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91411944-B363-4DC2-A855-55D2831454FE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C83CFDF7-6D61-4295-989E-8D03758B6853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E79B3D18-4B0A-4735-AE4C-B1B60C6CA21A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587F9FE6-45EE-4430-B2E3-F5D75C508733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F86402C6-A343-41FB-AAA7-65A71B51CBEB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225251D5-0240-4AB8-9958-4912FA3465F1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60EAF760-4715-45E5-9BDD-D539C89C7722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9BE68507-5308-419C-9E54-89B7D28DD9EB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B99A519C-9091-4048-A39D-2511D092A5BA}"/>
    <hyperlink ref="B35" location="'Pernoctaciones evol mensu TF'!A1" tooltip="Evolución mensual de pernoctaciones en Tenerife según lugar de residencia" display="'Pernoctaciones evol mensu TF'!A1" xr:uid="{004219C2-20AF-4B8C-9A9E-99984DC7B494}"/>
    <hyperlink ref="B36" location="'Pernocta evol mensu TF cat'!A1" tooltip="Evolución mensual de pernoctaciones en Tenerife según lugar de residencia" display="'Pernocta evol mensu TF cat'!A1" xr:uid="{AB80245A-2FD7-4ECF-B33A-4E707B3DEB08}"/>
    <hyperlink ref="B38" location="'Pernoctaciones lugar residen ac'!A1" tooltip="Pernoctaciones registradas en establecimientos alojativos de Canarias e islas según tipología y categoría" display="'Pernoctaciones lugar residen ac'!A1" xr:uid="{4B12E706-1C7B-46AB-ADF6-4A6BB0CC3830}"/>
    <hyperlink ref="B39" location="'Pernoctaciones lugar reside año'!A1" tooltip="Pernoctaciones registradas en establecimientos alojativos de Canarias e islas según tipología y categoría" display="'Pernoctaciones lugar reside año'!A1" xr:uid="{E5F25A24-B9AF-4187-B9CB-A44757F4C8FC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33D06CC5-148E-4A61-833E-FAF33970F88C}"/>
    <hyperlink ref="B41" location="'EM evol menusual lugar resd'!A1" tooltip="Evolución mensual de estancia media en Tenerife según lugar de residencia" display="'EM evol menusual lugar resd'!A1" xr:uid="{FA125640-FCF4-46C2-A70C-9A31C263B242}"/>
    <hyperlink ref="B42" location="'EM evol mensu TF cat '!A1" tooltip="Evolución mensual de estancia media en Tenerife según lugar de residencia" display="'EM evol mensu TF cat '!A1" xr:uid="{25D51A16-BF4F-4364-A40F-8B68687E4899}"/>
    <hyperlink ref="B44" location="'tasa de ocupación evol mens'!A1" tooltip="Evolución mensual de estancia media en Tenerife según lugar de residencia" display="'tasa de ocupación evol mens'!A1" xr:uid="{E244F20E-8672-41AA-AA2C-B3E1BD804535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AF80D923-8381-479B-B993-1C648B30375F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0472F090-BA50-4229-BCC9-C3A2C578B76F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C299329-E641-4CDD-82B5-0066A3BE7731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DD1B76A1-6C56-44E0-81F9-F8A930DBE0CB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0E2A75D2-BFB4-4853-BCAC-94AC69731F39}"/>
    <hyperlink ref="B47" location="'ADR municipios'!A1" display="Tarifa media diaria (ADR) Tenerife y municipios" xr:uid="{3BE4A84A-B947-48A5-A0C4-71CB813AB22B}"/>
    <hyperlink ref="B48" location="'RevPAR  municipios'!A1" display="Ingresos medios por habitación (RevPar) Tenerife y municipios" xr:uid="{4F907E1E-1686-4E98-945F-D0FABFFDDE1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A26E-1D1F-485F-B76E-7203BBFB3FD1}">
  <sheetPr>
    <tabColor theme="7" tint="0.79998168889431442"/>
  </sheetPr>
  <dimension ref="A4:O11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20553</v>
      </c>
      <c r="D9" s="147">
        <v>0</v>
      </c>
      <c r="E9" s="146">
        <v>4767</v>
      </c>
      <c r="F9" s="147">
        <f t="shared" ref="F9:L21" si="3">IFERROR(E9/C9-1,"-")</f>
        <v>-0.76806305648810391</v>
      </c>
      <c r="G9" s="146">
        <v>14146</v>
      </c>
      <c r="H9" s="147">
        <f t="shared" si="3"/>
        <v>1.9674847912733373</v>
      </c>
      <c r="I9" s="146">
        <v>23609</v>
      </c>
      <c r="J9" s="147">
        <f t="shared" si="3"/>
        <v>0.66895235402233855</v>
      </c>
      <c r="K9" s="146">
        <v>23867</v>
      </c>
      <c r="L9" s="147">
        <f t="shared" si="3"/>
        <v>1.0928035918505552E-2</v>
      </c>
      <c r="M9" s="146">
        <v>24602</v>
      </c>
      <c r="N9" s="147">
        <f t="shared" ref="N9" si="4">IFERROR(M9/K9-1,"-")</f>
        <v>3.0795659278501697E-2</v>
      </c>
    </row>
    <row r="10" spans="1:15" x14ac:dyDescent="0.25">
      <c r="A10" s="1" t="s">
        <v>74</v>
      </c>
      <c r="B10" s="145" t="s">
        <v>75</v>
      </c>
      <c r="C10" s="146">
        <v>23364</v>
      </c>
      <c r="D10" s="147">
        <v>0.11634574036026568</v>
      </c>
      <c r="E10" s="146">
        <v>8041</v>
      </c>
      <c r="F10" s="147">
        <f t="shared" si="3"/>
        <v>-0.65583804143126179</v>
      </c>
      <c r="G10" s="146">
        <v>17059</v>
      </c>
      <c r="H10" s="147">
        <f t="shared" si="3"/>
        <v>1.1215023007088671</v>
      </c>
      <c r="I10" s="146">
        <v>22775</v>
      </c>
      <c r="J10" s="147">
        <f t="shared" si="3"/>
        <v>0.33507239580280213</v>
      </c>
      <c r="K10" s="146">
        <v>22625</v>
      </c>
      <c r="L10" s="147">
        <f t="shared" si="3"/>
        <v>-6.5861690450055299E-3</v>
      </c>
      <c r="M10" s="146">
        <v>24926</v>
      </c>
      <c r="N10" s="147">
        <f>IFERROR(M10/K10-1,"-")</f>
        <v>0.10170165745856363</v>
      </c>
    </row>
    <row r="11" spans="1:15" x14ac:dyDescent="0.25">
      <c r="A11" s="1" t="s">
        <v>76</v>
      </c>
      <c r="B11" s="145" t="s">
        <v>77</v>
      </c>
      <c r="C11" s="146">
        <v>8936</v>
      </c>
      <c r="D11" s="147">
        <v>-0.58969649662518941</v>
      </c>
      <c r="E11" s="146">
        <v>10312</v>
      </c>
      <c r="F11" s="147">
        <f t="shared" si="3"/>
        <v>0.15398388540734098</v>
      </c>
      <c r="G11" s="146">
        <v>20054</v>
      </c>
      <c r="H11" s="147">
        <f t="shared" si="3"/>
        <v>0.94472459270752518</v>
      </c>
      <c r="I11" s="146">
        <v>25174</v>
      </c>
      <c r="J11" s="147">
        <f t="shared" si="3"/>
        <v>0.25531066121472024</v>
      </c>
      <c r="K11" s="146">
        <v>22971</v>
      </c>
      <c r="L11" s="147">
        <f t="shared" si="3"/>
        <v>-8.7510923969174592E-2</v>
      </c>
      <c r="M11" s="146">
        <v>26883</v>
      </c>
      <c r="N11" s="147">
        <f>IFERROR(M11/K11-1,"-")</f>
        <v>0.17030168473292417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9597</v>
      </c>
      <c r="F12" s="147" t="str">
        <f t="shared" si="3"/>
        <v>-</v>
      </c>
      <c r="G12" s="146">
        <v>17340</v>
      </c>
      <c r="H12" s="147">
        <f t="shared" si="3"/>
        <v>0.8068146295717411</v>
      </c>
      <c r="I12" s="146">
        <v>19154</v>
      </c>
      <c r="J12" s="147">
        <f t="shared" si="3"/>
        <v>0.10461361014994242</v>
      </c>
      <c r="K12" s="146">
        <v>19029</v>
      </c>
      <c r="L12" s="147">
        <f t="shared" si="3"/>
        <v>-6.5260519995823385E-3</v>
      </c>
      <c r="M12" s="146">
        <v>20857</v>
      </c>
      <c r="N12" s="147">
        <f>IFERROR(M12/K12-1,"-")</f>
        <v>9.6063902464659234E-2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12545</v>
      </c>
      <c r="F13" s="147" t="str">
        <f t="shared" si="3"/>
        <v>-</v>
      </c>
      <c r="G13" s="146">
        <v>18214</v>
      </c>
      <c r="H13" s="147">
        <f t="shared" si="3"/>
        <v>0.45189318453567151</v>
      </c>
      <c r="I13" s="146">
        <v>17881</v>
      </c>
      <c r="J13" s="147">
        <f t="shared" si="3"/>
        <v>-1.828263972768196E-2</v>
      </c>
      <c r="K13" s="146">
        <v>17439</v>
      </c>
      <c r="L13" s="147">
        <f t="shared" si="3"/>
        <v>-2.4718975448800418E-2</v>
      </c>
      <c r="M13" s="146">
        <v>22620</v>
      </c>
      <c r="N13" s="147">
        <f>IFERROR(M13/K13-1,"-")</f>
        <v>0.29709272320660585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13541</v>
      </c>
      <c r="F14" s="147" t="str">
        <f t="shared" si="3"/>
        <v>-</v>
      </c>
      <c r="G14" s="146">
        <v>17608</v>
      </c>
      <c r="H14" s="147">
        <f t="shared" si="3"/>
        <v>0.30034709401078197</v>
      </c>
      <c r="I14" s="146">
        <v>17983</v>
      </c>
      <c r="J14" s="147">
        <f t="shared" si="3"/>
        <v>2.1297137664697763E-2</v>
      </c>
      <c r="K14" s="146">
        <v>19479</v>
      </c>
      <c r="L14" s="147">
        <f t="shared" si="3"/>
        <v>8.3189679141411288E-2</v>
      </c>
      <c r="M14" s="146">
        <v>20873</v>
      </c>
      <c r="N14" s="147">
        <f t="shared" ref="N14:N17" si="5">IFERROR(M14/K14-1,"-")</f>
        <v>7.1564248678063658E-2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14398</v>
      </c>
      <c r="F15" s="147" t="str">
        <f t="shared" si="3"/>
        <v>-</v>
      </c>
      <c r="G15" s="146">
        <v>18083</v>
      </c>
      <c r="H15" s="147">
        <f t="shared" si="3"/>
        <v>0.25593832476732881</v>
      </c>
      <c r="I15" s="146">
        <v>16810</v>
      </c>
      <c r="J15" s="147">
        <f t="shared" si="3"/>
        <v>-7.0397611015871275E-2</v>
      </c>
      <c r="K15" s="146">
        <v>21632</v>
      </c>
      <c r="L15" s="147">
        <f t="shared" si="3"/>
        <v>0.28685306365258767</v>
      </c>
      <c r="M15" s="146">
        <v>23873</v>
      </c>
      <c r="N15" s="147">
        <f t="shared" si="5"/>
        <v>0.10359652366863914</v>
      </c>
    </row>
    <row r="16" spans="1:15" x14ac:dyDescent="0.25">
      <c r="A16" s="1" t="s">
        <v>86</v>
      </c>
      <c r="B16" s="145" t="s">
        <v>87</v>
      </c>
      <c r="C16" s="146">
        <v>6776</v>
      </c>
      <c r="D16" s="147">
        <v>-0.50873631552236642</v>
      </c>
      <c r="E16" s="146">
        <v>13925</v>
      </c>
      <c r="F16" s="147">
        <f t="shared" si="3"/>
        <v>1.0550472255017711</v>
      </c>
      <c r="G16" s="146">
        <v>15520</v>
      </c>
      <c r="H16" s="147">
        <f t="shared" si="3"/>
        <v>0.1145421903052064</v>
      </c>
      <c r="I16" s="146">
        <v>14993</v>
      </c>
      <c r="J16" s="147">
        <f t="shared" si="3"/>
        <v>-3.39561855670103E-2</v>
      </c>
      <c r="K16" s="146">
        <v>15201</v>
      </c>
      <c r="L16" s="147">
        <f t="shared" si="3"/>
        <v>1.3873140799039563E-2</v>
      </c>
      <c r="M16" s="146">
        <v>16969</v>
      </c>
      <c r="N16" s="147">
        <f t="shared" si="5"/>
        <v>0.11630813762252479</v>
      </c>
    </row>
    <row r="17" spans="1:15" x14ac:dyDescent="0.25">
      <c r="A17" s="1" t="s">
        <v>88</v>
      </c>
      <c r="B17" s="145" t="s">
        <v>89</v>
      </c>
      <c r="C17" s="146">
        <v>7423</v>
      </c>
      <c r="D17" s="147">
        <v>-0.53583041520760388</v>
      </c>
      <c r="E17" s="146">
        <v>16473</v>
      </c>
      <c r="F17" s="147">
        <f t="shared" si="3"/>
        <v>1.2191836184830929</v>
      </c>
      <c r="G17" s="146">
        <v>19959</v>
      </c>
      <c r="H17" s="147">
        <f t="shared" si="3"/>
        <v>0.21161901293024954</v>
      </c>
      <c r="I17" s="146">
        <v>15933</v>
      </c>
      <c r="J17" s="147">
        <f t="shared" si="3"/>
        <v>-0.2017135127010371</v>
      </c>
      <c r="K17" s="146">
        <v>19577</v>
      </c>
      <c r="L17" s="147">
        <f t="shared" si="3"/>
        <v>0.22870771355049269</v>
      </c>
      <c r="M17" s="146">
        <v>21810</v>
      </c>
      <c r="N17" s="147">
        <f t="shared" si="5"/>
        <v>0.11406242018695401</v>
      </c>
    </row>
    <row r="18" spans="1:15" x14ac:dyDescent="0.25">
      <c r="A18" s="1" t="s">
        <v>90</v>
      </c>
      <c r="B18" s="145" t="s">
        <v>91</v>
      </c>
      <c r="C18" s="146">
        <v>9298</v>
      </c>
      <c r="D18" s="147">
        <v>-0.50216844246934733</v>
      </c>
      <c r="E18" s="146">
        <v>19721</v>
      </c>
      <c r="F18" s="147">
        <f t="shared" si="3"/>
        <v>1.1209937620993764</v>
      </c>
      <c r="G18" s="146">
        <v>21932</v>
      </c>
      <c r="H18" s="147">
        <f t="shared" si="3"/>
        <v>0.11211399016277057</v>
      </c>
      <c r="I18" s="146">
        <v>20553</v>
      </c>
      <c r="J18" s="147">
        <f t="shared" si="3"/>
        <v>-6.2876162684661674E-2</v>
      </c>
      <c r="K18" s="146">
        <v>19337</v>
      </c>
      <c r="L18" s="147">
        <f t="shared" si="3"/>
        <v>-5.9164112295042037E-2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8104</v>
      </c>
      <c r="D19" s="147">
        <v>-0.62628545077242337</v>
      </c>
      <c r="E19" s="146">
        <v>22740</v>
      </c>
      <c r="F19" s="147">
        <f t="shared" si="3"/>
        <v>1.8060217176702862</v>
      </c>
      <c r="G19" s="146">
        <v>25251</v>
      </c>
      <c r="H19" s="147">
        <f t="shared" si="3"/>
        <v>0.11042216358839041</v>
      </c>
      <c r="I19" s="146">
        <v>23667</v>
      </c>
      <c r="J19" s="147">
        <f t="shared" si="3"/>
        <v>-6.2730188903409756E-2</v>
      </c>
      <c r="K19" s="146">
        <v>25085</v>
      </c>
      <c r="L19" s="147">
        <f t="shared" si="3"/>
        <v>5.9914649089449545E-2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6962</v>
      </c>
      <c r="D20" s="147">
        <v>-0.66725612961812364</v>
      </c>
      <c r="E20" s="146">
        <v>18198</v>
      </c>
      <c r="F20" s="147">
        <f t="shared" si="3"/>
        <v>1.6139040505601838</v>
      </c>
      <c r="G20" s="146">
        <v>23965</v>
      </c>
      <c r="H20" s="147">
        <f t="shared" si="3"/>
        <v>0.3169029563688317</v>
      </c>
      <c r="I20" s="146">
        <v>20577</v>
      </c>
      <c r="J20" s="147">
        <f t="shared" si="3"/>
        <v>-0.14137283538493639</v>
      </c>
      <c r="K20" s="146">
        <v>24629</v>
      </c>
      <c r="L20" s="147">
        <f t="shared" si="3"/>
        <v>0.19691889002284113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103516</v>
      </c>
      <c r="D21" s="150">
        <v>-0.53035864165324509</v>
      </c>
      <c r="E21" s="149">
        <v>164258</v>
      </c>
      <c r="F21" s="150">
        <f t="shared" si="3"/>
        <v>0.58678851578499946</v>
      </c>
      <c r="G21" s="149">
        <v>229131</v>
      </c>
      <c r="H21" s="150">
        <f t="shared" si="3"/>
        <v>0.39494575606667559</v>
      </c>
      <c r="I21" s="149">
        <v>239109</v>
      </c>
      <c r="J21" s="150">
        <f t="shared" si="3"/>
        <v>4.3547141155059865E-2</v>
      </c>
      <c r="K21" s="149">
        <v>250871</v>
      </c>
      <c r="L21" s="150">
        <f t="shared" si="3"/>
        <v>4.9190954752853289E-2</v>
      </c>
      <c r="M21" s="149">
        <v>203413</v>
      </c>
      <c r="N21" s="150">
        <v>0.11876031239687612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20553</v>
      </c>
      <c r="D31" s="147">
        <v>0</v>
      </c>
      <c r="E31" s="146">
        <v>4767</v>
      </c>
      <c r="F31" s="147">
        <f t="shared" ref="F31:L43" si="9">IFERROR(E31/C31-1,"-")</f>
        <v>-0.76806305648810391</v>
      </c>
      <c r="G31" s="146">
        <v>14146</v>
      </c>
      <c r="H31" s="147">
        <f t="shared" si="9"/>
        <v>1.9674847912733373</v>
      </c>
      <c r="I31" s="146">
        <v>23609</v>
      </c>
      <c r="J31" s="147">
        <f t="shared" si="9"/>
        <v>0.66895235402233855</v>
      </c>
      <c r="K31" s="146">
        <v>23867</v>
      </c>
      <c r="L31" s="147">
        <f t="shared" si="9"/>
        <v>1.0928035918505552E-2</v>
      </c>
      <c r="M31" s="146">
        <v>24602</v>
      </c>
      <c r="N31" s="147">
        <f t="shared" ref="N31:N39" si="10">IFERROR(M31/K31-1,"-")</f>
        <v>3.0795659278501697E-2</v>
      </c>
    </row>
    <row r="32" spans="1:15" x14ac:dyDescent="0.25">
      <c r="B32" s="145" t="s">
        <v>75</v>
      </c>
      <c r="C32" s="146">
        <v>23364</v>
      </c>
      <c r="D32" s="147">
        <v>0.11634574036026568</v>
      </c>
      <c r="E32" s="146">
        <v>8041</v>
      </c>
      <c r="F32" s="147">
        <f t="shared" si="9"/>
        <v>-0.65583804143126179</v>
      </c>
      <c r="G32" s="146">
        <v>17059</v>
      </c>
      <c r="H32" s="147">
        <f t="shared" si="9"/>
        <v>1.1215023007088671</v>
      </c>
      <c r="I32" s="146">
        <v>22775</v>
      </c>
      <c r="J32" s="147">
        <f t="shared" si="9"/>
        <v>0.33507239580280213</v>
      </c>
      <c r="K32" s="146">
        <v>22625</v>
      </c>
      <c r="L32" s="147">
        <f t="shared" si="9"/>
        <v>-6.5861690450055299E-3</v>
      </c>
      <c r="M32" s="146">
        <v>24926</v>
      </c>
      <c r="N32" s="147">
        <f t="shared" si="10"/>
        <v>0.10170165745856363</v>
      </c>
    </row>
    <row r="33" spans="2:15" x14ac:dyDescent="0.25">
      <c r="B33" s="145" t="s">
        <v>77</v>
      </c>
      <c r="C33" s="146">
        <v>8936</v>
      </c>
      <c r="D33" s="147">
        <v>-0.58969649662518941</v>
      </c>
      <c r="E33" s="146">
        <v>10312</v>
      </c>
      <c r="F33" s="147">
        <f t="shared" si="9"/>
        <v>0.15398388540734098</v>
      </c>
      <c r="G33" s="146">
        <v>20054</v>
      </c>
      <c r="H33" s="147">
        <f t="shared" si="9"/>
        <v>0.94472459270752518</v>
      </c>
      <c r="I33" s="146">
        <v>25174</v>
      </c>
      <c r="J33" s="147">
        <f t="shared" si="9"/>
        <v>0.25531066121472024</v>
      </c>
      <c r="K33" s="146">
        <v>22971</v>
      </c>
      <c r="L33" s="147">
        <f t="shared" si="9"/>
        <v>-8.7510923969174592E-2</v>
      </c>
      <c r="M33" s="146">
        <v>26883</v>
      </c>
      <c r="N33" s="147">
        <f t="shared" si="10"/>
        <v>0.17030168473292417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9597</v>
      </c>
      <c r="F34" s="147" t="str">
        <f t="shared" si="9"/>
        <v>-</v>
      </c>
      <c r="G34" s="146">
        <v>17340</v>
      </c>
      <c r="H34" s="147">
        <f t="shared" si="9"/>
        <v>0.8068146295717411</v>
      </c>
      <c r="I34" s="146">
        <v>19154</v>
      </c>
      <c r="J34" s="147">
        <f t="shared" si="9"/>
        <v>0.10461361014994242</v>
      </c>
      <c r="K34" s="146">
        <v>19029</v>
      </c>
      <c r="L34" s="147">
        <f t="shared" si="9"/>
        <v>-6.5260519995823385E-3</v>
      </c>
      <c r="M34" s="146">
        <v>20857</v>
      </c>
      <c r="N34" s="147">
        <f t="shared" si="10"/>
        <v>9.6063902464659234E-2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12545</v>
      </c>
      <c r="F35" s="147" t="str">
        <f t="shared" si="9"/>
        <v>-</v>
      </c>
      <c r="G35" s="146">
        <v>18214</v>
      </c>
      <c r="H35" s="147">
        <f t="shared" si="9"/>
        <v>0.45189318453567151</v>
      </c>
      <c r="I35" s="146">
        <v>17881</v>
      </c>
      <c r="J35" s="147">
        <f t="shared" si="9"/>
        <v>-1.828263972768196E-2</v>
      </c>
      <c r="K35" s="146">
        <v>17439</v>
      </c>
      <c r="L35" s="147">
        <f t="shared" si="9"/>
        <v>-2.4718975448800418E-2</v>
      </c>
      <c r="M35" s="146">
        <v>22620</v>
      </c>
      <c r="N35" s="147">
        <f t="shared" si="10"/>
        <v>0.29709272320660585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13541</v>
      </c>
      <c r="F36" s="147" t="str">
        <f t="shared" si="9"/>
        <v>-</v>
      </c>
      <c r="G36" s="146">
        <v>17608</v>
      </c>
      <c r="H36" s="147">
        <f t="shared" si="9"/>
        <v>0.30034709401078197</v>
      </c>
      <c r="I36" s="146">
        <v>17983</v>
      </c>
      <c r="J36" s="147">
        <f t="shared" si="9"/>
        <v>2.1297137664697763E-2</v>
      </c>
      <c r="K36" s="146">
        <v>19479</v>
      </c>
      <c r="L36" s="147">
        <f t="shared" si="9"/>
        <v>8.3189679141411288E-2</v>
      </c>
      <c r="M36" s="146">
        <v>20873</v>
      </c>
      <c r="N36" s="147">
        <f t="shared" si="10"/>
        <v>7.1564248678063658E-2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14398</v>
      </c>
      <c r="F37" s="147" t="str">
        <f t="shared" si="9"/>
        <v>-</v>
      </c>
      <c r="G37" s="146">
        <v>18083</v>
      </c>
      <c r="H37" s="147">
        <f t="shared" si="9"/>
        <v>0.25593832476732881</v>
      </c>
      <c r="I37" s="146">
        <v>16810</v>
      </c>
      <c r="J37" s="147">
        <f t="shared" si="9"/>
        <v>-7.0397611015871275E-2</v>
      </c>
      <c r="K37" s="146">
        <v>21632</v>
      </c>
      <c r="L37" s="147">
        <f t="shared" si="9"/>
        <v>0.28685306365258767</v>
      </c>
      <c r="M37" s="146">
        <v>23873</v>
      </c>
      <c r="N37" s="147">
        <f t="shared" si="10"/>
        <v>0.10359652366863914</v>
      </c>
    </row>
    <row r="38" spans="2:15" x14ac:dyDescent="0.25">
      <c r="B38" s="145" t="s">
        <v>87</v>
      </c>
      <c r="C38" s="146">
        <v>6776</v>
      </c>
      <c r="D38" s="147">
        <v>-0.50873631552236642</v>
      </c>
      <c r="E38" s="146">
        <v>13925</v>
      </c>
      <c r="F38" s="147">
        <f t="shared" si="9"/>
        <v>1.0550472255017711</v>
      </c>
      <c r="G38" s="146">
        <v>15520</v>
      </c>
      <c r="H38" s="147">
        <f t="shared" si="9"/>
        <v>0.1145421903052064</v>
      </c>
      <c r="I38" s="146">
        <v>14993</v>
      </c>
      <c r="J38" s="147">
        <f t="shared" si="9"/>
        <v>-3.39561855670103E-2</v>
      </c>
      <c r="K38" s="146">
        <v>15201</v>
      </c>
      <c r="L38" s="147">
        <f t="shared" si="9"/>
        <v>1.3873140799039563E-2</v>
      </c>
      <c r="M38" s="146">
        <v>16969</v>
      </c>
      <c r="N38" s="147">
        <f t="shared" si="10"/>
        <v>0.11630813762252479</v>
      </c>
    </row>
    <row r="39" spans="2:15" x14ac:dyDescent="0.25">
      <c r="B39" s="145" t="s">
        <v>89</v>
      </c>
      <c r="C39" s="146">
        <v>7423</v>
      </c>
      <c r="D39" s="147">
        <v>-0.53583041520760388</v>
      </c>
      <c r="E39" s="146">
        <v>16473</v>
      </c>
      <c r="F39" s="147">
        <f t="shared" si="9"/>
        <v>1.2191836184830929</v>
      </c>
      <c r="G39" s="146">
        <v>19959</v>
      </c>
      <c r="H39" s="147">
        <f t="shared" si="9"/>
        <v>0.21161901293024954</v>
      </c>
      <c r="I39" s="146">
        <v>15933</v>
      </c>
      <c r="J39" s="147">
        <f t="shared" si="9"/>
        <v>-0.2017135127010371</v>
      </c>
      <c r="K39" s="146">
        <v>19577</v>
      </c>
      <c r="L39" s="147">
        <f t="shared" si="9"/>
        <v>0.22870771355049269</v>
      </c>
      <c r="M39" s="146">
        <v>21810</v>
      </c>
      <c r="N39" s="147">
        <f t="shared" si="10"/>
        <v>0.11406242018695401</v>
      </c>
    </row>
    <row r="40" spans="2:15" x14ac:dyDescent="0.25">
      <c r="B40" s="145" t="s">
        <v>91</v>
      </c>
      <c r="C40" s="146">
        <v>9298</v>
      </c>
      <c r="D40" s="147">
        <v>-0.50216844246934733</v>
      </c>
      <c r="E40" s="146">
        <v>19721</v>
      </c>
      <c r="F40" s="147">
        <f t="shared" si="9"/>
        <v>1.1209937620993764</v>
      </c>
      <c r="G40" s="146">
        <v>21932</v>
      </c>
      <c r="H40" s="147">
        <f t="shared" si="9"/>
        <v>0.11211399016277057</v>
      </c>
      <c r="I40" s="146">
        <v>20553</v>
      </c>
      <c r="J40" s="147">
        <f t="shared" si="9"/>
        <v>-6.2876162684661674E-2</v>
      </c>
      <c r="K40" s="146">
        <v>19337</v>
      </c>
      <c r="L40" s="147">
        <f t="shared" si="9"/>
        <v>-5.9164112295042037E-2</v>
      </c>
      <c r="M40" s="146"/>
      <c r="N40" s="147"/>
    </row>
    <row r="41" spans="2:15" x14ac:dyDescent="0.25">
      <c r="B41" s="145" t="s">
        <v>93</v>
      </c>
      <c r="C41" s="146">
        <v>8104</v>
      </c>
      <c r="D41" s="147">
        <v>-0.62628545077242337</v>
      </c>
      <c r="E41" s="146">
        <v>22740</v>
      </c>
      <c r="F41" s="147">
        <f t="shared" si="9"/>
        <v>1.8060217176702862</v>
      </c>
      <c r="G41" s="146">
        <v>25251</v>
      </c>
      <c r="H41" s="147">
        <f t="shared" si="9"/>
        <v>0.11042216358839041</v>
      </c>
      <c r="I41" s="146">
        <v>23667</v>
      </c>
      <c r="J41" s="147">
        <f t="shared" si="9"/>
        <v>-6.2730188903409756E-2</v>
      </c>
      <c r="K41" s="146">
        <v>25085</v>
      </c>
      <c r="L41" s="147">
        <f t="shared" si="9"/>
        <v>5.9914649089449545E-2</v>
      </c>
      <c r="M41" s="146"/>
      <c r="N41" s="147"/>
    </row>
    <row r="42" spans="2:15" x14ac:dyDescent="0.25">
      <c r="B42" s="145" t="s">
        <v>95</v>
      </c>
      <c r="C42" s="146">
        <v>6962</v>
      </c>
      <c r="D42" s="147">
        <v>-0.66725612961812364</v>
      </c>
      <c r="E42" s="146">
        <v>18198</v>
      </c>
      <c r="F42" s="147">
        <f t="shared" si="9"/>
        <v>1.6139040505601838</v>
      </c>
      <c r="G42" s="146">
        <v>23965</v>
      </c>
      <c r="H42" s="147">
        <f t="shared" si="9"/>
        <v>0.3169029563688317</v>
      </c>
      <c r="I42" s="146">
        <v>20577</v>
      </c>
      <c r="J42" s="147">
        <f t="shared" si="9"/>
        <v>-0.14137283538493639</v>
      </c>
      <c r="K42" s="146">
        <v>24629</v>
      </c>
      <c r="L42" s="147">
        <f t="shared" si="9"/>
        <v>0.19691889002284113</v>
      </c>
      <c r="M42" s="146"/>
      <c r="N42" s="147"/>
    </row>
    <row r="43" spans="2:15" ht="15.75" x14ac:dyDescent="0.25">
      <c r="B43" s="148" t="s">
        <v>32</v>
      </c>
      <c r="C43" s="149">
        <v>103516</v>
      </c>
      <c r="D43" s="150">
        <v>-0.53035864165324509</v>
      </c>
      <c r="E43" s="149">
        <v>164258</v>
      </c>
      <c r="F43" s="150">
        <f t="shared" si="9"/>
        <v>0.58678851578499946</v>
      </c>
      <c r="G43" s="149">
        <v>229131</v>
      </c>
      <c r="H43" s="150">
        <f t="shared" si="9"/>
        <v>0.39494575606667559</v>
      </c>
      <c r="I43" s="149">
        <v>239109</v>
      </c>
      <c r="J43" s="150">
        <f t="shared" si="9"/>
        <v>4.3547141155059865E-2</v>
      </c>
      <c r="K43" s="149">
        <v>250871</v>
      </c>
      <c r="L43" s="150">
        <f t="shared" si="9"/>
        <v>4.9190954752853289E-2</v>
      </c>
      <c r="M43" s="149">
        <v>203413</v>
      </c>
      <c r="N43" s="150">
        <v>0.11876031239687612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9949</v>
      </c>
      <c r="D53" s="147">
        <v>-7.33047690014903E-2</v>
      </c>
      <c r="E53" s="146">
        <v>1748</v>
      </c>
      <c r="F53" s="147">
        <f t="shared" ref="F53:L65" si="14">IFERROR(E53/C53-1,"-")</f>
        <v>-0.82430395014574331</v>
      </c>
      <c r="G53" s="146">
        <v>8448</v>
      </c>
      <c r="H53" s="147">
        <f t="shared" si="14"/>
        <v>3.832951945080092</v>
      </c>
      <c r="I53" s="146">
        <v>14009</v>
      </c>
      <c r="J53" s="147">
        <f t="shared" si="14"/>
        <v>0.65826231060606055</v>
      </c>
      <c r="K53" s="146">
        <v>13713</v>
      </c>
      <c r="L53" s="147">
        <f t="shared" si="14"/>
        <v>-2.1129274038118373E-2</v>
      </c>
      <c r="M53" s="146">
        <v>15504</v>
      </c>
      <c r="N53" s="147">
        <f t="shared" ref="N53:N61" si="15">IFERROR(M53/K53-1,"-")</f>
        <v>0.13060599431196684</v>
      </c>
    </row>
    <row r="54" spans="1:15" x14ac:dyDescent="0.25">
      <c r="A54" s="1">
        <v>2</v>
      </c>
      <c r="B54" s="145" t="s">
        <v>75</v>
      </c>
      <c r="C54" s="146">
        <v>11543</v>
      </c>
      <c r="D54" s="147">
        <v>8.8551490003772271E-2</v>
      </c>
      <c r="E54" s="146">
        <v>3877</v>
      </c>
      <c r="F54" s="147">
        <f t="shared" si="14"/>
        <v>-0.66412544399202988</v>
      </c>
      <c r="G54" s="146">
        <v>10670</v>
      </c>
      <c r="H54" s="147">
        <f t="shared" si="14"/>
        <v>1.7521279339695641</v>
      </c>
      <c r="I54" s="146">
        <v>13831</v>
      </c>
      <c r="J54" s="147">
        <f t="shared" si="14"/>
        <v>0.29625117150890357</v>
      </c>
      <c r="K54" s="146">
        <v>13097</v>
      </c>
      <c r="L54" s="147">
        <f t="shared" si="14"/>
        <v>-5.3069192393897735E-2</v>
      </c>
      <c r="M54" s="146">
        <v>15698</v>
      </c>
      <c r="N54" s="147">
        <f t="shared" si="15"/>
        <v>0.19859509811407183</v>
      </c>
    </row>
    <row r="55" spans="1:15" x14ac:dyDescent="0.25">
      <c r="A55" s="1">
        <v>3</v>
      </c>
      <c r="B55" s="145" t="s">
        <v>77</v>
      </c>
      <c r="C55" s="146">
        <v>4800</v>
      </c>
      <c r="D55" s="147">
        <v>-0.58513396715643906</v>
      </c>
      <c r="E55" s="146">
        <v>5386</v>
      </c>
      <c r="F55" s="147">
        <f t="shared" si="14"/>
        <v>0.12208333333333332</v>
      </c>
      <c r="G55" s="146">
        <v>12702</v>
      </c>
      <c r="H55" s="147">
        <f t="shared" si="14"/>
        <v>1.3583364277757148</v>
      </c>
      <c r="I55" s="146">
        <v>15155</v>
      </c>
      <c r="J55" s="147">
        <f t="shared" si="14"/>
        <v>0.19311919382774367</v>
      </c>
      <c r="K55" s="146">
        <v>13219</v>
      </c>
      <c r="L55" s="147">
        <f t="shared" si="14"/>
        <v>-0.1277466182777961</v>
      </c>
      <c r="M55" s="146">
        <v>17327</v>
      </c>
      <c r="N55" s="147">
        <f t="shared" si="15"/>
        <v>0.31076480823057717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6275</v>
      </c>
      <c r="F56" s="147" t="str">
        <f t="shared" si="14"/>
        <v>-</v>
      </c>
      <c r="G56" s="146">
        <v>11294</v>
      </c>
      <c r="H56" s="147">
        <f t="shared" si="14"/>
        <v>0.79984063745019918</v>
      </c>
      <c r="I56" s="146">
        <v>11713</v>
      </c>
      <c r="J56" s="147">
        <f t="shared" si="14"/>
        <v>3.7099344784841559E-2</v>
      </c>
      <c r="K56" s="146">
        <v>11165</v>
      </c>
      <c r="L56" s="147">
        <f t="shared" si="14"/>
        <v>-4.6785622812259842E-2</v>
      </c>
      <c r="M56" s="146">
        <v>13392</v>
      </c>
      <c r="N56" s="147">
        <f t="shared" si="15"/>
        <v>0.19946260635915802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8426</v>
      </c>
      <c r="F57" s="147" t="str">
        <f t="shared" si="14"/>
        <v>-</v>
      </c>
      <c r="G57" s="146">
        <v>10870</v>
      </c>
      <c r="H57" s="147">
        <f t="shared" si="14"/>
        <v>0.29005459292665559</v>
      </c>
      <c r="I57" s="146">
        <v>10695</v>
      </c>
      <c r="J57" s="147">
        <f t="shared" si="14"/>
        <v>-1.609935602575896E-2</v>
      </c>
      <c r="K57" s="146">
        <v>10226</v>
      </c>
      <c r="L57" s="147">
        <f t="shared" si="14"/>
        <v>-4.3852267414679735E-2</v>
      </c>
      <c r="M57" s="146">
        <v>15356</v>
      </c>
      <c r="N57" s="147">
        <f t="shared" si="15"/>
        <v>0.5016624291022882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9155</v>
      </c>
      <c r="F58" s="147" t="str">
        <f t="shared" si="14"/>
        <v>-</v>
      </c>
      <c r="G58" s="146">
        <v>10141</v>
      </c>
      <c r="H58" s="147">
        <f t="shared" si="14"/>
        <v>0.1077007099945384</v>
      </c>
      <c r="I58" s="146">
        <v>10170</v>
      </c>
      <c r="J58" s="147">
        <f t="shared" si="14"/>
        <v>2.8596785326890917E-3</v>
      </c>
      <c r="K58" s="146">
        <v>11059</v>
      </c>
      <c r="L58" s="147">
        <f t="shared" si="14"/>
        <v>8.7413962635201514E-2</v>
      </c>
      <c r="M58" s="146">
        <v>14375</v>
      </c>
      <c r="N58" s="147">
        <f t="shared" si="15"/>
        <v>0.29984627904873862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10003</v>
      </c>
      <c r="F59" s="147" t="str">
        <f t="shared" si="14"/>
        <v>-</v>
      </c>
      <c r="G59" s="146">
        <v>10838</v>
      </c>
      <c r="H59" s="147">
        <f t="shared" si="14"/>
        <v>8.3474957512746251E-2</v>
      </c>
      <c r="I59" s="146">
        <v>10021</v>
      </c>
      <c r="J59" s="147">
        <f t="shared" si="14"/>
        <v>-7.5382911976379363E-2</v>
      </c>
      <c r="K59" s="146">
        <v>12572</v>
      </c>
      <c r="L59" s="147">
        <f t="shared" si="14"/>
        <v>0.25456541263346977</v>
      </c>
      <c r="M59" s="146">
        <v>16611</v>
      </c>
      <c r="N59" s="147">
        <f t="shared" si="15"/>
        <v>0.32126948775055686</v>
      </c>
    </row>
    <row r="60" spans="1:15" x14ac:dyDescent="0.25">
      <c r="A60" s="1">
        <v>8</v>
      </c>
      <c r="B60" s="145" t="s">
        <v>87</v>
      </c>
      <c r="C60" s="146">
        <v>3541</v>
      </c>
      <c r="D60" s="147">
        <v>-0.46453954332375624</v>
      </c>
      <c r="E60" s="146">
        <v>9293</v>
      </c>
      <c r="F60" s="147">
        <f t="shared" si="14"/>
        <v>1.6243998870375602</v>
      </c>
      <c r="G60" s="146">
        <v>8772</v>
      </c>
      <c r="H60" s="147">
        <f t="shared" si="14"/>
        <v>-5.606370386312276E-2</v>
      </c>
      <c r="I60" s="146">
        <v>9451</v>
      </c>
      <c r="J60" s="147">
        <f t="shared" si="14"/>
        <v>7.7405380756953912E-2</v>
      </c>
      <c r="K60" s="146">
        <v>9290</v>
      </c>
      <c r="L60" s="147">
        <f t="shared" si="14"/>
        <v>-1.7035234366733709E-2</v>
      </c>
      <c r="M60" s="146">
        <v>11918</v>
      </c>
      <c r="N60" s="147">
        <f t="shared" si="15"/>
        <v>0.28288482238966628</v>
      </c>
    </row>
    <row r="61" spans="1:15" x14ac:dyDescent="0.25">
      <c r="A61" s="1">
        <v>9</v>
      </c>
      <c r="B61" s="145" t="s">
        <v>89</v>
      </c>
      <c r="C61" s="146">
        <v>3927</v>
      </c>
      <c r="D61" s="147">
        <v>-0.49315952503871963</v>
      </c>
      <c r="E61" s="146">
        <v>10524</v>
      </c>
      <c r="F61" s="147">
        <f t="shared" si="14"/>
        <v>1.6799083269671504</v>
      </c>
      <c r="G61" s="146">
        <v>11314</v>
      </c>
      <c r="H61" s="147">
        <f t="shared" si="14"/>
        <v>7.5066514633219228E-2</v>
      </c>
      <c r="I61" s="146">
        <v>9475</v>
      </c>
      <c r="J61" s="147">
        <f t="shared" si="14"/>
        <v>-0.16254198338341874</v>
      </c>
      <c r="K61" s="146">
        <v>12468</v>
      </c>
      <c r="L61" s="147">
        <f t="shared" si="14"/>
        <v>0.31588390501319252</v>
      </c>
      <c r="M61" s="146">
        <v>15013</v>
      </c>
      <c r="N61" s="147">
        <f t="shared" si="15"/>
        <v>0.20412255373756816</v>
      </c>
    </row>
    <row r="62" spans="1:15" x14ac:dyDescent="0.25">
      <c r="A62" s="1">
        <v>10</v>
      </c>
      <c r="B62" s="145" t="s">
        <v>91</v>
      </c>
      <c r="C62" s="146">
        <v>5005</v>
      </c>
      <c r="D62" s="147">
        <v>-0.45276623660616666</v>
      </c>
      <c r="E62" s="146">
        <v>12607</v>
      </c>
      <c r="F62" s="147">
        <f t="shared" si="14"/>
        <v>1.5188811188811191</v>
      </c>
      <c r="G62" s="146">
        <v>12410</v>
      </c>
      <c r="H62" s="147">
        <f t="shared" si="14"/>
        <v>-1.5626239390814645E-2</v>
      </c>
      <c r="I62" s="146">
        <v>12972</v>
      </c>
      <c r="J62" s="147">
        <f t="shared" si="14"/>
        <v>4.5286059629331188E-2</v>
      </c>
      <c r="K62" s="146">
        <v>12954</v>
      </c>
      <c r="L62" s="147">
        <f t="shared" si="14"/>
        <v>-1.3876040703052483E-3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4492</v>
      </c>
      <c r="D63" s="147">
        <v>-0.60110114554657668</v>
      </c>
      <c r="E63" s="146">
        <v>14543</v>
      </c>
      <c r="F63" s="147">
        <f t="shared" si="14"/>
        <v>2.23753339269813</v>
      </c>
      <c r="G63" s="146">
        <v>14671</v>
      </c>
      <c r="H63" s="147">
        <f t="shared" si="14"/>
        <v>8.8014852506359542E-3</v>
      </c>
      <c r="I63" s="146">
        <v>15154</v>
      </c>
      <c r="J63" s="147">
        <f t="shared" si="14"/>
        <v>3.2922091200327186E-2</v>
      </c>
      <c r="K63" s="146">
        <v>16047</v>
      </c>
      <c r="L63" s="147">
        <f t="shared" si="14"/>
        <v>5.8928335752936434E-2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3684</v>
      </c>
      <c r="D64" s="147">
        <v>-0.62686113643269525</v>
      </c>
      <c r="E64" s="146">
        <v>11107</v>
      </c>
      <c r="F64" s="147">
        <f t="shared" si="14"/>
        <v>2.0149294245385452</v>
      </c>
      <c r="G64" s="146">
        <v>13567</v>
      </c>
      <c r="H64" s="147">
        <f t="shared" si="14"/>
        <v>0.22148194832087875</v>
      </c>
      <c r="I64" s="146">
        <v>12991</v>
      </c>
      <c r="J64" s="147">
        <f t="shared" si="14"/>
        <v>-4.2455959313039027E-2</v>
      </c>
      <c r="K64" s="146">
        <v>15417</v>
      </c>
      <c r="L64" s="147">
        <f t="shared" si="14"/>
        <v>0.18674466938649825</v>
      </c>
      <c r="M64" s="146"/>
      <c r="N64" s="147"/>
    </row>
    <row r="65" spans="1:15" ht="15.75" x14ac:dyDescent="0.25">
      <c r="B65" s="148" t="s">
        <v>32</v>
      </c>
      <c r="C65" s="149">
        <v>54788</v>
      </c>
      <c r="D65" s="150">
        <v>-0.50564839210307866</v>
      </c>
      <c r="E65" s="149">
        <v>102944</v>
      </c>
      <c r="F65" s="150">
        <f t="shared" si="14"/>
        <v>0.87895159523983346</v>
      </c>
      <c r="G65" s="149">
        <v>135697</v>
      </c>
      <c r="H65" s="150">
        <f t="shared" si="14"/>
        <v>0.31816327323593407</v>
      </c>
      <c r="I65" s="149">
        <v>145637</v>
      </c>
      <c r="J65" s="150">
        <f t="shared" si="14"/>
        <v>7.3251435182796865E-2</v>
      </c>
      <c r="K65" s="149">
        <v>151227</v>
      </c>
      <c r="L65" s="150">
        <f t="shared" si="14"/>
        <v>3.8383103194929769E-2</v>
      </c>
      <c r="M65" s="149">
        <v>135194</v>
      </c>
      <c r="N65" s="150">
        <v>0.26575475849413444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10604</v>
      </c>
      <c r="D75" s="147">
        <v>8.0167057145767551E-2</v>
      </c>
      <c r="E75" s="146">
        <v>3019</v>
      </c>
      <c r="F75" s="147">
        <f t="shared" ref="F75:L87" si="19">IFERROR(E75/C75-1,"-")</f>
        <v>-0.71529611467370802</v>
      </c>
      <c r="G75" s="146">
        <v>5698</v>
      </c>
      <c r="H75" s="147">
        <f t="shared" si="19"/>
        <v>0.88737992712818814</v>
      </c>
      <c r="I75" s="146">
        <v>9600</v>
      </c>
      <c r="J75" s="147">
        <f t="shared" si="19"/>
        <v>0.68480168480168491</v>
      </c>
      <c r="K75" s="146">
        <v>10154</v>
      </c>
      <c r="L75" s="147">
        <f t="shared" si="19"/>
        <v>5.770833333333325E-2</v>
      </c>
      <c r="M75" s="146">
        <v>9098</v>
      </c>
      <c r="N75" s="147">
        <f t="shared" ref="N75:N83" si="20">IFERROR(M75/K75-1,"-")</f>
        <v>-0.10399842426629902</v>
      </c>
    </row>
    <row r="76" spans="1:15" x14ac:dyDescent="0.25">
      <c r="A76" s="1">
        <v>2</v>
      </c>
      <c r="B76" s="145" t="s">
        <v>75</v>
      </c>
      <c r="C76" s="146">
        <v>11821</v>
      </c>
      <c r="D76" s="147">
        <v>0.14489104116222751</v>
      </c>
      <c r="E76" s="146">
        <v>4164</v>
      </c>
      <c r="F76" s="147">
        <f t="shared" si="19"/>
        <v>-0.6477455376025717</v>
      </c>
      <c r="G76" s="146">
        <v>6389</v>
      </c>
      <c r="H76" s="147">
        <f t="shared" si="19"/>
        <v>0.5343419788664745</v>
      </c>
      <c r="I76" s="146">
        <v>8944</v>
      </c>
      <c r="J76" s="147">
        <f t="shared" si="19"/>
        <v>0.39990608858976362</v>
      </c>
      <c r="K76" s="146">
        <v>9528</v>
      </c>
      <c r="L76" s="147">
        <f t="shared" si="19"/>
        <v>6.5295169946332665E-2</v>
      </c>
      <c r="M76" s="146">
        <v>9228</v>
      </c>
      <c r="N76" s="147">
        <f t="shared" si="20"/>
        <v>-3.1486146095717871E-2</v>
      </c>
    </row>
    <row r="77" spans="1:15" x14ac:dyDescent="0.25">
      <c r="A77" s="1">
        <v>3</v>
      </c>
      <c r="B77" s="145" t="s">
        <v>77</v>
      </c>
      <c r="C77" s="146">
        <v>4136</v>
      </c>
      <c r="D77" s="147">
        <v>-0.59486727397394457</v>
      </c>
      <c r="E77" s="146">
        <v>4926</v>
      </c>
      <c r="F77" s="147">
        <f t="shared" si="19"/>
        <v>0.19100580270793044</v>
      </c>
      <c r="G77" s="146">
        <v>7352</v>
      </c>
      <c r="H77" s="147">
        <f t="shared" si="19"/>
        <v>0.49248883475436456</v>
      </c>
      <c r="I77" s="146">
        <v>10019</v>
      </c>
      <c r="J77" s="147">
        <f t="shared" si="19"/>
        <v>0.36275843307943423</v>
      </c>
      <c r="K77" s="146">
        <v>9752</v>
      </c>
      <c r="L77" s="147">
        <f t="shared" si="19"/>
        <v>-2.6649366204211988E-2</v>
      </c>
      <c r="M77" s="146">
        <v>9556</v>
      </c>
      <c r="N77" s="147">
        <f t="shared" si="20"/>
        <v>-2.0098441345365092E-2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3322</v>
      </c>
      <c r="F78" s="147" t="str">
        <f t="shared" si="19"/>
        <v>-</v>
      </c>
      <c r="G78" s="146">
        <v>6046</v>
      </c>
      <c r="H78" s="147">
        <f t="shared" si="19"/>
        <v>0.81998795906080679</v>
      </c>
      <c r="I78" s="146">
        <v>7441</v>
      </c>
      <c r="J78" s="147">
        <f t="shared" si="19"/>
        <v>0.23073106185908032</v>
      </c>
      <c r="K78" s="146">
        <v>7864</v>
      </c>
      <c r="L78" s="147">
        <f t="shared" si="19"/>
        <v>5.6847197957263784E-2</v>
      </c>
      <c r="M78" s="146">
        <v>7465</v>
      </c>
      <c r="N78" s="147">
        <f t="shared" si="20"/>
        <v>-5.0737538148524886E-2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4119</v>
      </c>
      <c r="F79" s="147" t="str">
        <f t="shared" si="19"/>
        <v>-</v>
      </c>
      <c r="G79" s="146">
        <v>7344</v>
      </c>
      <c r="H79" s="147">
        <f t="shared" si="19"/>
        <v>0.78295702840495274</v>
      </c>
      <c r="I79" s="146">
        <v>7186</v>
      </c>
      <c r="J79" s="147">
        <f t="shared" si="19"/>
        <v>-2.1514161220043571E-2</v>
      </c>
      <c r="K79" s="146">
        <v>7213</v>
      </c>
      <c r="L79" s="147">
        <f t="shared" si="19"/>
        <v>3.7573058725299813E-3</v>
      </c>
      <c r="M79" s="146">
        <v>7264</v>
      </c>
      <c r="N79" s="147">
        <f t="shared" si="20"/>
        <v>7.0705670317481317E-3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4386</v>
      </c>
      <c r="F80" s="147" t="str">
        <f t="shared" si="19"/>
        <v>-</v>
      </c>
      <c r="G80" s="146">
        <v>7467</v>
      </c>
      <c r="H80" s="147">
        <f t="shared" si="19"/>
        <v>0.70246238030095753</v>
      </c>
      <c r="I80" s="146">
        <v>7813</v>
      </c>
      <c r="J80" s="147">
        <f t="shared" si="19"/>
        <v>4.6337217088522786E-2</v>
      </c>
      <c r="K80" s="146">
        <v>8420</v>
      </c>
      <c r="L80" s="147">
        <f t="shared" si="19"/>
        <v>7.7691027774222432E-2</v>
      </c>
      <c r="M80" s="146">
        <v>6498</v>
      </c>
      <c r="N80" s="147">
        <f t="shared" si="20"/>
        <v>-0.22826603325415673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4395</v>
      </c>
      <c r="F81" s="147" t="str">
        <f t="shared" si="19"/>
        <v>-</v>
      </c>
      <c r="G81" s="146">
        <v>7245</v>
      </c>
      <c r="H81" s="147">
        <f t="shared" si="19"/>
        <v>0.6484641638225257</v>
      </c>
      <c r="I81" s="146">
        <v>6789</v>
      </c>
      <c r="J81" s="147">
        <f t="shared" si="19"/>
        <v>-6.2939958592132528E-2</v>
      </c>
      <c r="K81" s="146">
        <v>9060</v>
      </c>
      <c r="L81" s="147">
        <f t="shared" si="19"/>
        <v>0.33451171011931069</v>
      </c>
      <c r="M81" s="146">
        <v>7262</v>
      </c>
      <c r="N81" s="147">
        <f t="shared" si="20"/>
        <v>-0.19845474613686531</v>
      </c>
    </row>
    <row r="82" spans="1:15" x14ac:dyDescent="0.25">
      <c r="A82" s="1">
        <v>8</v>
      </c>
      <c r="B82" s="145" t="s">
        <v>87</v>
      </c>
      <c r="C82" s="146">
        <v>3235</v>
      </c>
      <c r="D82" s="147">
        <v>-0.54944289693593307</v>
      </c>
      <c r="E82" s="146">
        <v>4632</v>
      </c>
      <c r="F82" s="147">
        <f t="shared" si="19"/>
        <v>0.43183925811437396</v>
      </c>
      <c r="G82" s="146">
        <v>6748</v>
      </c>
      <c r="H82" s="147">
        <f t="shared" si="19"/>
        <v>0.45682210708117443</v>
      </c>
      <c r="I82" s="146">
        <v>5542</v>
      </c>
      <c r="J82" s="147">
        <f t="shared" si="19"/>
        <v>-0.17871962062833435</v>
      </c>
      <c r="K82" s="146">
        <v>5911</v>
      </c>
      <c r="L82" s="147">
        <f t="shared" si="19"/>
        <v>6.6582461205340948E-2</v>
      </c>
      <c r="M82" s="146">
        <v>5051</v>
      </c>
      <c r="N82" s="147">
        <f t="shared" si="20"/>
        <v>-0.14549145660632723</v>
      </c>
    </row>
    <row r="83" spans="1:15" x14ac:dyDescent="0.25">
      <c r="A83" s="1">
        <v>9</v>
      </c>
      <c r="B83" s="145" t="s">
        <v>89</v>
      </c>
      <c r="C83" s="146">
        <v>3496</v>
      </c>
      <c r="D83" s="147">
        <v>-0.57593401261523525</v>
      </c>
      <c r="E83" s="146">
        <v>5949</v>
      </c>
      <c r="F83" s="147">
        <f t="shared" si="19"/>
        <v>0.70165903890160175</v>
      </c>
      <c r="G83" s="146">
        <v>8645</v>
      </c>
      <c r="H83" s="147">
        <f t="shared" si="19"/>
        <v>0.45318540931248941</v>
      </c>
      <c r="I83" s="146">
        <v>6458</v>
      </c>
      <c r="J83" s="147">
        <f t="shared" si="19"/>
        <v>-0.25297860034702135</v>
      </c>
      <c r="K83" s="146">
        <v>7109</v>
      </c>
      <c r="L83" s="147">
        <f t="shared" si="19"/>
        <v>0.10080520284917927</v>
      </c>
      <c r="M83" s="146">
        <v>6797</v>
      </c>
      <c r="N83" s="147">
        <f t="shared" si="20"/>
        <v>-4.3888029258686179E-2</v>
      </c>
    </row>
    <row r="84" spans="1:15" x14ac:dyDescent="0.25">
      <c r="A84" s="1">
        <v>10</v>
      </c>
      <c r="B84" s="145" t="s">
        <v>91</v>
      </c>
      <c r="C84" s="146">
        <v>4293</v>
      </c>
      <c r="D84" s="147">
        <v>-0.54957507082152968</v>
      </c>
      <c r="E84" s="146">
        <v>7114</v>
      </c>
      <c r="F84" s="147">
        <f t="shared" si="19"/>
        <v>0.65711623573258793</v>
      </c>
      <c r="G84" s="146">
        <v>9522</v>
      </c>
      <c r="H84" s="147">
        <f t="shared" si="19"/>
        <v>0.33848748945740792</v>
      </c>
      <c r="I84" s="146">
        <v>7581</v>
      </c>
      <c r="J84" s="147">
        <f t="shared" si="19"/>
        <v>-0.20384373030875869</v>
      </c>
      <c r="K84" s="146">
        <v>6383</v>
      </c>
      <c r="L84" s="147">
        <f t="shared" si="19"/>
        <v>-0.15802664556127155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3612</v>
      </c>
      <c r="D85" s="147">
        <v>-0.65349194167306224</v>
      </c>
      <c r="E85" s="146">
        <v>8197</v>
      </c>
      <c r="F85" s="147">
        <f t="shared" si="19"/>
        <v>1.2693798449612403</v>
      </c>
      <c r="G85" s="146">
        <v>10580</v>
      </c>
      <c r="H85" s="147">
        <f t="shared" si="19"/>
        <v>0.2907161156520679</v>
      </c>
      <c r="I85" s="146">
        <v>8513</v>
      </c>
      <c r="J85" s="147">
        <f t="shared" si="19"/>
        <v>-0.19536862003780719</v>
      </c>
      <c r="K85" s="146">
        <v>9038</v>
      </c>
      <c r="L85" s="147">
        <f t="shared" si="19"/>
        <v>6.1670386467755245E-2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3278</v>
      </c>
      <c r="D86" s="147">
        <v>-0.70334841628959277</v>
      </c>
      <c r="E86" s="146">
        <v>7091</v>
      </c>
      <c r="F86" s="147">
        <f t="shared" si="19"/>
        <v>1.1632092739475288</v>
      </c>
      <c r="G86" s="146">
        <v>10398</v>
      </c>
      <c r="H86" s="147">
        <f t="shared" si="19"/>
        <v>0.46636581582287406</v>
      </c>
      <c r="I86" s="146">
        <v>7586</v>
      </c>
      <c r="J86" s="147">
        <f t="shared" si="19"/>
        <v>-0.27043662242738986</v>
      </c>
      <c r="K86" s="146">
        <v>9212</v>
      </c>
      <c r="L86" s="147">
        <f t="shared" si="19"/>
        <v>0.21434220933298187</v>
      </c>
      <c r="M86" s="146"/>
      <c r="N86" s="147"/>
    </row>
    <row r="87" spans="1:15" ht="15.75" x14ac:dyDescent="0.25">
      <c r="B87" s="148" t="s">
        <v>32</v>
      </c>
      <c r="C87" s="149">
        <v>48728</v>
      </c>
      <c r="D87" s="150">
        <v>-0.55534871836987965</v>
      </c>
      <c r="E87" s="149">
        <v>61314</v>
      </c>
      <c r="F87" s="150">
        <f t="shared" si="19"/>
        <v>0.25829092103102935</v>
      </c>
      <c r="G87" s="149">
        <v>93434</v>
      </c>
      <c r="H87" s="150">
        <f t="shared" si="19"/>
        <v>0.52386078220308585</v>
      </c>
      <c r="I87" s="149">
        <v>93472</v>
      </c>
      <c r="J87" s="150">
        <f t="shared" si="19"/>
        <v>4.0670419761545951E-4</v>
      </c>
      <c r="K87" s="149">
        <v>99644</v>
      </c>
      <c r="L87" s="150">
        <f t="shared" si="19"/>
        <v>6.6030469017459792E-2</v>
      </c>
      <c r="M87" s="149">
        <v>68219</v>
      </c>
      <c r="N87" s="150">
        <v>-9.054671981442719E-2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L109" si="24">IFERROR(E97/C97-1,"-")</f>
        <v>-</v>
      </c>
      <c r="G97" s="146" t="s">
        <v>233</v>
      </c>
      <c r="H97" s="147" t="str">
        <f t="shared" si="24"/>
        <v>-</v>
      </c>
      <c r="I97" s="146" t="s">
        <v>233</v>
      </c>
      <c r="J97" s="147" t="str">
        <f t="shared" si="24"/>
        <v>-</v>
      </c>
      <c r="K97" s="146" t="s">
        <v>233</v>
      </c>
      <c r="L97" s="147" t="str">
        <f t="shared" si="24"/>
        <v>-</v>
      </c>
      <c r="M97" s="146" t="s">
        <v>233</v>
      </c>
      <c r="N97" s="147" t="str">
        <f t="shared" ref="N97:N105" si="25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24"/>
        <v>-</v>
      </c>
      <c r="G98" s="146" t="s">
        <v>233</v>
      </c>
      <c r="H98" s="147" t="str">
        <f t="shared" si="24"/>
        <v>-</v>
      </c>
      <c r="I98" s="146" t="s">
        <v>233</v>
      </c>
      <c r="J98" s="147" t="str">
        <f t="shared" si="24"/>
        <v>-</v>
      </c>
      <c r="K98" s="146" t="s">
        <v>233</v>
      </c>
      <c r="L98" s="147" t="str">
        <f t="shared" si="24"/>
        <v>-</v>
      </c>
      <c r="M98" s="146" t="s">
        <v>233</v>
      </c>
      <c r="N98" s="147" t="str">
        <f t="shared" si="25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24"/>
        <v>-</v>
      </c>
      <c r="G99" s="146" t="s">
        <v>233</v>
      </c>
      <c r="H99" s="147" t="str">
        <f t="shared" si="24"/>
        <v>-</v>
      </c>
      <c r="I99" s="146" t="s">
        <v>233</v>
      </c>
      <c r="J99" s="147" t="str">
        <f t="shared" si="24"/>
        <v>-</v>
      </c>
      <c r="K99" s="146" t="s">
        <v>233</v>
      </c>
      <c r="L99" s="147" t="str">
        <f t="shared" si="24"/>
        <v>-</v>
      </c>
      <c r="M99" s="146" t="s">
        <v>233</v>
      </c>
      <c r="N99" s="147" t="str">
        <f t="shared" si="25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24"/>
        <v>-</v>
      </c>
      <c r="G100" s="146" t="s">
        <v>233</v>
      </c>
      <c r="H100" s="147" t="str">
        <f t="shared" si="24"/>
        <v>-</v>
      </c>
      <c r="I100" s="146" t="s">
        <v>233</v>
      </c>
      <c r="J100" s="147" t="str">
        <f t="shared" si="24"/>
        <v>-</v>
      </c>
      <c r="K100" s="146" t="s">
        <v>233</v>
      </c>
      <c r="L100" s="147" t="str">
        <f t="shared" si="24"/>
        <v>-</v>
      </c>
      <c r="M100" s="146" t="s">
        <v>233</v>
      </c>
      <c r="N100" s="147" t="str">
        <f t="shared" si="25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24"/>
        <v>-</v>
      </c>
      <c r="G101" s="146" t="s">
        <v>233</v>
      </c>
      <c r="H101" s="147" t="str">
        <f t="shared" si="24"/>
        <v>-</v>
      </c>
      <c r="I101" s="146" t="s">
        <v>233</v>
      </c>
      <c r="J101" s="147" t="str">
        <f t="shared" si="24"/>
        <v>-</v>
      </c>
      <c r="K101" s="146" t="s">
        <v>233</v>
      </c>
      <c r="L101" s="147" t="str">
        <f t="shared" si="24"/>
        <v>-</v>
      </c>
      <c r="M101" s="146" t="s">
        <v>233</v>
      </c>
      <c r="N101" s="147" t="str">
        <f t="shared" si="25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24"/>
        <v>-</v>
      </c>
      <c r="G102" s="146" t="s">
        <v>233</v>
      </c>
      <c r="H102" s="147" t="str">
        <f t="shared" si="24"/>
        <v>-</v>
      </c>
      <c r="I102" s="146" t="s">
        <v>233</v>
      </c>
      <c r="J102" s="147" t="str">
        <f t="shared" si="24"/>
        <v>-</v>
      </c>
      <c r="K102" s="146" t="s">
        <v>233</v>
      </c>
      <c r="L102" s="147" t="str">
        <f t="shared" si="24"/>
        <v>-</v>
      </c>
      <c r="M102" s="146" t="s">
        <v>233</v>
      </c>
      <c r="N102" s="147" t="str">
        <f t="shared" si="25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24"/>
        <v>-</v>
      </c>
      <c r="G103" s="146" t="s">
        <v>233</v>
      </c>
      <c r="H103" s="147" t="str">
        <f t="shared" si="24"/>
        <v>-</v>
      </c>
      <c r="I103" s="146" t="s">
        <v>233</v>
      </c>
      <c r="J103" s="147" t="str">
        <f t="shared" si="24"/>
        <v>-</v>
      </c>
      <c r="K103" s="146" t="s">
        <v>233</v>
      </c>
      <c r="L103" s="147" t="str">
        <f t="shared" si="24"/>
        <v>-</v>
      </c>
      <c r="M103" s="146" t="s">
        <v>233</v>
      </c>
      <c r="N103" s="147" t="str">
        <f t="shared" si="25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24"/>
        <v>-</v>
      </c>
      <c r="G104" s="146" t="s">
        <v>233</v>
      </c>
      <c r="H104" s="147" t="str">
        <f t="shared" si="24"/>
        <v>-</v>
      </c>
      <c r="I104" s="146" t="s">
        <v>233</v>
      </c>
      <c r="J104" s="147" t="str">
        <f t="shared" si="24"/>
        <v>-</v>
      </c>
      <c r="K104" s="146" t="s">
        <v>233</v>
      </c>
      <c r="L104" s="147" t="str">
        <f t="shared" si="24"/>
        <v>-</v>
      </c>
      <c r="M104" s="146" t="s">
        <v>233</v>
      </c>
      <c r="N104" s="147" t="str">
        <f t="shared" si="25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24"/>
        <v>-</v>
      </c>
      <c r="G105" s="146" t="s">
        <v>233</v>
      </c>
      <c r="H105" s="147" t="str">
        <f t="shared" si="24"/>
        <v>-</v>
      </c>
      <c r="I105" s="146" t="s">
        <v>233</v>
      </c>
      <c r="J105" s="147" t="str">
        <f t="shared" si="24"/>
        <v>-</v>
      </c>
      <c r="K105" s="146" t="s">
        <v>233</v>
      </c>
      <c r="L105" s="147" t="str">
        <f t="shared" si="24"/>
        <v>-</v>
      </c>
      <c r="M105" s="146" t="s">
        <v>233</v>
      </c>
      <c r="N105" s="147" t="str">
        <f t="shared" si="25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24"/>
        <v>-</v>
      </c>
      <c r="G106" s="146" t="s">
        <v>233</v>
      </c>
      <c r="H106" s="147" t="str">
        <f t="shared" si="24"/>
        <v>-</v>
      </c>
      <c r="I106" s="146" t="s">
        <v>233</v>
      </c>
      <c r="J106" s="147" t="str">
        <f t="shared" si="24"/>
        <v>-</v>
      </c>
      <c r="K106" s="146" t="s">
        <v>233</v>
      </c>
      <c r="L106" s="147" t="str">
        <f t="shared" si="24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24"/>
        <v>-</v>
      </c>
      <c r="G107" s="146" t="s">
        <v>233</v>
      </c>
      <c r="H107" s="147" t="str">
        <f t="shared" si="24"/>
        <v>-</v>
      </c>
      <c r="I107" s="146" t="s">
        <v>233</v>
      </c>
      <c r="J107" s="147" t="str">
        <f t="shared" si="24"/>
        <v>-</v>
      </c>
      <c r="K107" s="146" t="s">
        <v>233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24"/>
        <v>-</v>
      </c>
      <c r="G108" s="146" t="s">
        <v>233</v>
      </c>
      <c r="H108" s="147" t="str">
        <f t="shared" si="24"/>
        <v>-</v>
      </c>
      <c r="I108" s="146" t="s">
        <v>233</v>
      </c>
      <c r="J108" s="147" t="str">
        <f t="shared" si="24"/>
        <v>-</v>
      </c>
      <c r="K108" s="146" t="s">
        <v>233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24"/>
        <v>-</v>
      </c>
      <c r="G109" s="149" t="s">
        <v>233</v>
      </c>
      <c r="H109" s="150" t="str">
        <f t="shared" si="24"/>
        <v>-</v>
      </c>
      <c r="I109" s="149" t="s">
        <v>233</v>
      </c>
      <c r="J109" s="150" t="str">
        <f t="shared" si="24"/>
        <v>-</v>
      </c>
      <c r="K109" s="149" t="s">
        <v>233</v>
      </c>
      <c r="L109" s="150" t="str">
        <f t="shared" si="24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02D7-95BA-492C-99F7-2A348BC0EB1B}">
  <sheetPr>
    <tabColor theme="7" tint="0.79998168889431442"/>
  </sheetPr>
  <dimension ref="A4:E116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250871</v>
      </c>
      <c r="D8" s="147">
        <f t="shared" ref="D8:D10" si="0">C8/C9-1</f>
        <v>4.9190954752853289E-2</v>
      </c>
    </row>
    <row r="9" spans="1:5" x14ac:dyDescent="0.25">
      <c r="A9" s="1"/>
      <c r="B9" s="145">
        <v>2023</v>
      </c>
      <c r="C9" s="146">
        <v>239109</v>
      </c>
      <c r="D9" s="147">
        <f t="shared" si="0"/>
        <v>4.3547141155059865E-2</v>
      </c>
    </row>
    <row r="10" spans="1:5" x14ac:dyDescent="0.25">
      <c r="A10" s="1"/>
      <c r="B10" s="145">
        <v>2022</v>
      </c>
      <c r="C10" s="146">
        <v>229131</v>
      </c>
      <c r="D10" s="147">
        <f t="shared" si="0"/>
        <v>0.39494575606667559</v>
      </c>
    </row>
    <row r="11" spans="1:5" x14ac:dyDescent="0.25">
      <c r="A11" s="1"/>
      <c r="B11" s="145">
        <v>2021</v>
      </c>
      <c r="C11" s="146">
        <v>164258</v>
      </c>
      <c r="D11" s="147">
        <f>C11/C12-1</f>
        <v>0.58678851578499946</v>
      </c>
    </row>
    <row r="12" spans="1:5" x14ac:dyDescent="0.25">
      <c r="A12" s="1" t="s">
        <v>74</v>
      </c>
      <c r="B12" s="145">
        <v>2020</v>
      </c>
      <c r="C12" s="146">
        <v>103516</v>
      </c>
      <c r="D12" s="147">
        <f t="shared" ref="D12:D21" si="1">C12/C13-1</f>
        <v>-0.53035864165324509</v>
      </c>
    </row>
    <row r="13" spans="1:5" x14ac:dyDescent="0.25">
      <c r="A13" s="1" t="s">
        <v>76</v>
      </c>
      <c r="B13" s="145">
        <v>2019</v>
      </c>
      <c r="C13" s="146">
        <v>220415</v>
      </c>
      <c r="D13" s="147">
        <f t="shared" si="1"/>
        <v>-5.1199049541774122E-2</v>
      </c>
    </row>
    <row r="14" spans="1:5" x14ac:dyDescent="0.25">
      <c r="A14" s="1" t="s">
        <v>78</v>
      </c>
      <c r="B14" s="145">
        <v>2018</v>
      </c>
      <c r="C14" s="146">
        <v>232309</v>
      </c>
      <c r="D14" s="147">
        <f t="shared" si="1"/>
        <v>-0.10533734369042713</v>
      </c>
    </row>
    <row r="15" spans="1:5" x14ac:dyDescent="0.25">
      <c r="A15" s="1" t="s">
        <v>80</v>
      </c>
      <c r="B15" s="145">
        <v>2017</v>
      </c>
      <c r="C15" s="146">
        <v>259661</v>
      </c>
      <c r="D15" s="147">
        <f>C15/C16-1</f>
        <v>2.72375541981833E-2</v>
      </c>
    </row>
    <row r="16" spans="1:5" x14ac:dyDescent="0.25">
      <c r="A16" s="1" t="s">
        <v>82</v>
      </c>
      <c r="B16" s="145">
        <v>2016</v>
      </c>
      <c r="C16" s="146">
        <v>252776</v>
      </c>
      <c r="D16" s="147">
        <f>C16/C17-1</f>
        <v>9.7770809899983879E-2</v>
      </c>
    </row>
    <row r="17" spans="1:5" x14ac:dyDescent="0.25">
      <c r="A17" s="1" t="s">
        <v>84</v>
      </c>
      <c r="B17" s="145">
        <v>2015</v>
      </c>
      <c r="C17" s="146">
        <v>230263</v>
      </c>
      <c r="D17" s="147">
        <f t="shared" si="1"/>
        <v>0.1334127456819536</v>
      </c>
    </row>
    <row r="18" spans="1:5" x14ac:dyDescent="0.25">
      <c r="A18" s="1" t="s">
        <v>86</v>
      </c>
      <c r="B18" s="145">
        <v>2014</v>
      </c>
      <c r="C18" s="146">
        <v>203159</v>
      </c>
      <c r="D18" s="147">
        <f t="shared" si="1"/>
        <v>0.13291583948606989</v>
      </c>
    </row>
    <row r="19" spans="1:5" x14ac:dyDescent="0.25">
      <c r="A19" s="1" t="s">
        <v>88</v>
      </c>
      <c r="B19" s="145">
        <v>2013</v>
      </c>
      <c r="C19" s="146">
        <v>179324</v>
      </c>
      <c r="D19" s="147">
        <f t="shared" si="1"/>
        <v>9.5175277879565146E-2</v>
      </c>
    </row>
    <row r="20" spans="1:5" x14ac:dyDescent="0.25">
      <c r="A20" s="1" t="s">
        <v>90</v>
      </c>
      <c r="B20" s="145">
        <v>2012</v>
      </c>
      <c r="C20" s="146">
        <v>163740</v>
      </c>
      <c r="D20" s="147">
        <f>C20/C21-1</f>
        <v>-1.9679453022565241E-2</v>
      </c>
    </row>
    <row r="21" spans="1:5" x14ac:dyDescent="0.25">
      <c r="A21" s="1" t="s">
        <v>92</v>
      </c>
      <c r="B21" s="145">
        <v>2011</v>
      </c>
      <c r="C21" s="146">
        <v>167027</v>
      </c>
      <c r="D21" s="147">
        <f t="shared" si="1"/>
        <v>-5.804228537268985E-2</v>
      </c>
    </row>
    <row r="22" spans="1:5" x14ac:dyDescent="0.25">
      <c r="A22" s="1" t="s">
        <v>94</v>
      </c>
      <c r="B22" s="145">
        <v>2010</v>
      </c>
      <c r="C22" s="146">
        <v>177319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250871</v>
      </c>
      <c r="D31" s="147">
        <f t="shared" ref="D31:D44" si="2">C31/C32-1</f>
        <v>4.9190954752853289E-2</v>
      </c>
    </row>
    <row r="32" spans="1:5" x14ac:dyDescent="0.25">
      <c r="B32" s="145">
        <v>2023</v>
      </c>
      <c r="C32" s="146">
        <v>239109</v>
      </c>
      <c r="D32" s="147">
        <f t="shared" si="2"/>
        <v>4.3547141155059865E-2</v>
      </c>
    </row>
    <row r="33" spans="2:4" x14ac:dyDescent="0.25">
      <c r="B33" s="145">
        <v>2022</v>
      </c>
      <c r="C33" s="146">
        <v>229131</v>
      </c>
      <c r="D33" s="147">
        <f t="shared" si="2"/>
        <v>0.39494575606667559</v>
      </c>
    </row>
    <row r="34" spans="2:4" x14ac:dyDescent="0.25">
      <c r="B34" s="145">
        <v>2021</v>
      </c>
      <c r="C34" s="146">
        <v>164258</v>
      </c>
      <c r="D34" s="147">
        <f t="shared" si="2"/>
        <v>0.58678851578499946</v>
      </c>
    </row>
    <row r="35" spans="2:4" x14ac:dyDescent="0.25">
      <c r="B35" s="145">
        <v>2020</v>
      </c>
      <c r="C35" s="146">
        <v>103516</v>
      </c>
      <c r="D35" s="147">
        <f t="shared" si="2"/>
        <v>-0.53035864165324509</v>
      </c>
    </row>
    <row r="36" spans="2:4" x14ac:dyDescent="0.25">
      <c r="B36" s="145">
        <v>2019</v>
      </c>
      <c r="C36" s="146">
        <v>220415</v>
      </c>
      <c r="D36" s="147">
        <f t="shared" si="2"/>
        <v>-5.1199049541774122E-2</v>
      </c>
    </row>
    <row r="37" spans="2:4" x14ac:dyDescent="0.25">
      <c r="B37" s="145">
        <v>2018</v>
      </c>
      <c r="C37" s="146">
        <v>232309</v>
      </c>
      <c r="D37" s="147">
        <f t="shared" si="2"/>
        <v>-0.10533734369042713</v>
      </c>
    </row>
    <row r="38" spans="2:4" x14ac:dyDescent="0.25">
      <c r="B38" s="145">
        <v>2017</v>
      </c>
      <c r="C38" s="146">
        <v>259661</v>
      </c>
      <c r="D38" s="147">
        <f>C38/C39-1</f>
        <v>2.72375541981833E-2</v>
      </c>
    </row>
    <row r="39" spans="2:4" x14ac:dyDescent="0.25">
      <c r="B39" s="145">
        <v>2016</v>
      </c>
      <c r="C39" s="146">
        <v>252776</v>
      </c>
      <c r="D39" s="147">
        <f>C39/C40-1</f>
        <v>9.7770809899983879E-2</v>
      </c>
    </row>
    <row r="40" spans="2:4" x14ac:dyDescent="0.25">
      <c r="B40" s="145">
        <v>2015</v>
      </c>
      <c r="C40" s="146">
        <v>230263</v>
      </c>
      <c r="D40" s="147">
        <f t="shared" si="2"/>
        <v>0.1334127456819536</v>
      </c>
    </row>
    <row r="41" spans="2:4" x14ac:dyDescent="0.25">
      <c r="B41" s="145">
        <v>2014</v>
      </c>
      <c r="C41" s="146">
        <v>203159</v>
      </c>
      <c r="D41" s="147">
        <f t="shared" si="2"/>
        <v>0.13291583948606989</v>
      </c>
    </row>
    <row r="42" spans="2:4" x14ac:dyDescent="0.25">
      <c r="B42" s="145">
        <v>2013</v>
      </c>
      <c r="C42" s="146">
        <v>179324</v>
      </c>
      <c r="D42" s="147">
        <f t="shared" si="2"/>
        <v>9.5175277879565146E-2</v>
      </c>
    </row>
    <row r="43" spans="2:4" x14ac:dyDescent="0.25">
      <c r="B43" s="145">
        <v>2012</v>
      </c>
      <c r="C43" s="146">
        <v>163740</v>
      </c>
      <c r="D43" s="147">
        <f>C43/C44-1</f>
        <v>-1.9679453022565241E-2</v>
      </c>
    </row>
    <row r="44" spans="2:4" x14ac:dyDescent="0.25">
      <c r="B44" s="145">
        <v>2011</v>
      </c>
      <c r="C44" s="146">
        <v>167027</v>
      </c>
      <c r="D44" s="147">
        <f t="shared" si="2"/>
        <v>-5.804228537268985E-2</v>
      </c>
    </row>
    <row r="45" spans="2:4" x14ac:dyDescent="0.25">
      <c r="B45" s="145">
        <v>2010</v>
      </c>
      <c r="C45" s="146">
        <v>177319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151227</v>
      </c>
      <c r="D54" s="147">
        <f t="shared" ref="D54:D56" si="3">C54/C55-1</f>
        <v>3.8383103194929769E-2</v>
      </c>
    </row>
    <row r="55" spans="1:5" x14ac:dyDescent="0.25">
      <c r="A55" s="1"/>
      <c r="B55" s="145">
        <v>2023</v>
      </c>
      <c r="C55" s="146">
        <v>145637</v>
      </c>
      <c r="D55" s="147">
        <f t="shared" si="3"/>
        <v>7.3251435182796865E-2</v>
      </c>
    </row>
    <row r="56" spans="1:5" x14ac:dyDescent="0.25">
      <c r="A56" s="1"/>
      <c r="B56" s="145">
        <v>2022</v>
      </c>
      <c r="C56" s="146">
        <v>135697</v>
      </c>
      <c r="D56" s="147">
        <f t="shared" si="3"/>
        <v>0.31816327323593407</v>
      </c>
    </row>
    <row r="57" spans="1:5" x14ac:dyDescent="0.25">
      <c r="A57" s="1"/>
      <c r="B57" s="145">
        <v>2021</v>
      </c>
      <c r="C57" s="146">
        <v>102944</v>
      </c>
      <c r="D57" s="147">
        <f>C57/C58-1</f>
        <v>0.87895159523983346</v>
      </c>
    </row>
    <row r="58" spans="1:5" x14ac:dyDescent="0.25">
      <c r="A58" s="1">
        <v>2</v>
      </c>
      <c r="B58" s="145">
        <v>2020</v>
      </c>
      <c r="C58" s="146">
        <v>54788</v>
      </c>
      <c r="D58" s="147">
        <f t="shared" ref="D58:D67" si="4">C58/C59-1</f>
        <v>-0.50564839210307866</v>
      </c>
    </row>
    <row r="59" spans="1:5" x14ac:dyDescent="0.25">
      <c r="A59" s="1">
        <v>3</v>
      </c>
      <c r="B59" s="145">
        <v>2019</v>
      </c>
      <c r="C59" s="146">
        <v>110828</v>
      </c>
      <c r="D59" s="147">
        <f t="shared" si="4"/>
        <v>-3.9610395237393736E-2</v>
      </c>
    </row>
    <row r="60" spans="1:5" x14ac:dyDescent="0.25">
      <c r="A60" s="1">
        <v>4</v>
      </c>
      <c r="B60" s="145">
        <v>2018</v>
      </c>
      <c r="C60" s="146">
        <v>115399</v>
      </c>
      <c r="D60" s="147">
        <f t="shared" si="4"/>
        <v>0.13766451422092962</v>
      </c>
    </row>
    <row r="61" spans="1:5" x14ac:dyDescent="0.25">
      <c r="A61" s="1">
        <v>5</v>
      </c>
      <c r="B61" s="145">
        <v>2017</v>
      </c>
      <c r="C61" s="146">
        <v>101435</v>
      </c>
      <c r="D61" s="147">
        <f>C61/C62-1</f>
        <v>0.35757113413099928</v>
      </c>
    </row>
    <row r="62" spans="1:5" x14ac:dyDescent="0.25">
      <c r="A62" s="1">
        <v>6</v>
      </c>
      <c r="B62" s="145">
        <v>2016</v>
      </c>
      <c r="C62" s="146">
        <v>74718</v>
      </c>
      <c r="D62" s="147">
        <f>C62/C63-1</f>
        <v>8.7693248318630346E-2</v>
      </c>
    </row>
    <row r="63" spans="1:5" x14ac:dyDescent="0.25">
      <c r="A63" s="1">
        <v>7</v>
      </c>
      <c r="B63" s="145">
        <v>2015</v>
      </c>
      <c r="C63" s="146">
        <v>68694</v>
      </c>
      <c r="D63" s="147">
        <f t="shared" si="4"/>
        <v>0.16598489349062207</v>
      </c>
    </row>
    <row r="64" spans="1:5" x14ac:dyDescent="0.25">
      <c r="A64" s="1">
        <v>8</v>
      </c>
      <c r="B64" s="145">
        <v>2014</v>
      </c>
      <c r="C64" s="146">
        <v>58915</v>
      </c>
      <c r="D64" s="147">
        <f t="shared" si="4"/>
        <v>0.24582364136181001</v>
      </c>
    </row>
    <row r="65" spans="1:5" x14ac:dyDescent="0.25">
      <c r="A65" s="1">
        <v>9</v>
      </c>
      <c r="B65" s="145">
        <v>2013</v>
      </c>
      <c r="C65" s="146">
        <v>47290</v>
      </c>
      <c r="D65" s="147">
        <f t="shared" si="4"/>
        <v>6.2935491121600462E-2</v>
      </c>
    </row>
    <row r="66" spans="1:5" x14ac:dyDescent="0.25">
      <c r="A66" s="1">
        <v>10</v>
      </c>
      <c r="B66" s="145">
        <v>2012</v>
      </c>
      <c r="C66" s="146">
        <v>44490</v>
      </c>
      <c r="D66" s="147">
        <f>C66/C67-1</f>
        <v>0.23893065998329166</v>
      </c>
    </row>
    <row r="67" spans="1:5" x14ac:dyDescent="0.25">
      <c r="A67" s="1">
        <v>11</v>
      </c>
      <c r="B67" s="145">
        <v>2011</v>
      </c>
      <c r="C67" s="146">
        <v>35910</v>
      </c>
      <c r="D67" s="147">
        <f t="shared" si="4"/>
        <v>0.13678812244768745</v>
      </c>
    </row>
    <row r="68" spans="1:5" x14ac:dyDescent="0.25">
      <c r="A68" s="1">
        <v>12</v>
      </c>
      <c r="B68" s="145">
        <v>2010</v>
      </c>
      <c r="C68" s="146">
        <v>31589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99644</v>
      </c>
      <c r="D77" s="147">
        <f t="shared" ref="D77:D83" si="5">C77/C78-1</f>
        <v>6.6030469017459792E-2</v>
      </c>
    </row>
    <row r="78" spans="1:5" x14ac:dyDescent="0.25">
      <c r="A78" s="1"/>
      <c r="B78" s="145">
        <v>2023</v>
      </c>
      <c r="C78" s="146">
        <v>93472</v>
      </c>
      <c r="D78" s="147">
        <f t="shared" si="5"/>
        <v>4.0670419761545951E-4</v>
      </c>
    </row>
    <row r="79" spans="1:5" x14ac:dyDescent="0.25">
      <c r="A79" s="1"/>
      <c r="B79" s="145">
        <v>2022</v>
      </c>
      <c r="C79" s="146">
        <v>93434</v>
      </c>
      <c r="D79" s="147">
        <f t="shared" si="5"/>
        <v>0.52386078220308585</v>
      </c>
    </row>
    <row r="80" spans="1:5" x14ac:dyDescent="0.25">
      <c r="A80" s="1"/>
      <c r="B80" s="145">
        <v>2021</v>
      </c>
      <c r="C80" s="146">
        <v>61314</v>
      </c>
      <c r="D80" s="147">
        <f t="shared" si="5"/>
        <v>0.25829092103102935</v>
      </c>
    </row>
    <row r="81" spans="1:5" x14ac:dyDescent="0.25">
      <c r="A81" s="1">
        <v>2</v>
      </c>
      <c r="B81" s="145">
        <v>2020</v>
      </c>
      <c r="C81" s="146">
        <v>48728</v>
      </c>
      <c r="D81" s="147">
        <f t="shared" si="5"/>
        <v>-0.55534871836987965</v>
      </c>
    </row>
    <row r="82" spans="1:5" x14ac:dyDescent="0.25">
      <c r="A82" s="1">
        <v>3</v>
      </c>
      <c r="B82" s="145">
        <v>2019</v>
      </c>
      <c r="C82" s="146">
        <v>109587</v>
      </c>
      <c r="D82" s="147">
        <f t="shared" si="5"/>
        <v>-6.2637926610212946E-2</v>
      </c>
    </row>
    <row r="83" spans="1:5" x14ac:dyDescent="0.25">
      <c r="A83" s="1">
        <v>4</v>
      </c>
      <c r="B83" s="145">
        <v>2018</v>
      </c>
      <c r="C83" s="146">
        <v>116910</v>
      </c>
      <c r="D83" s="147">
        <f t="shared" si="5"/>
        <v>-0.26112016988358422</v>
      </c>
    </row>
    <row r="84" spans="1:5" x14ac:dyDescent="0.25">
      <c r="A84" s="1">
        <v>5</v>
      </c>
      <c r="B84" s="145">
        <v>2017</v>
      </c>
      <c r="C84" s="146">
        <v>158226</v>
      </c>
      <c r="D84" s="147">
        <f>C84/C85-1</f>
        <v>-0.11137943816059936</v>
      </c>
    </row>
    <row r="85" spans="1:5" x14ac:dyDescent="0.25">
      <c r="A85" s="1">
        <v>6</v>
      </c>
      <c r="B85" s="145">
        <v>2016</v>
      </c>
      <c r="C85" s="146">
        <v>178058</v>
      </c>
      <c r="D85" s="147">
        <f>C85/C86-1</f>
        <v>0.10205546856141967</v>
      </c>
    </row>
    <row r="86" spans="1:5" x14ac:dyDescent="0.25">
      <c r="A86" s="1">
        <v>7</v>
      </c>
      <c r="B86" s="145">
        <v>2015</v>
      </c>
      <c r="C86" s="146">
        <v>161569</v>
      </c>
      <c r="D86" s="147">
        <f t="shared" ref="D86:D88" si="6">C86/C87-1</f>
        <v>0.12010898200271769</v>
      </c>
    </row>
    <row r="87" spans="1:5" x14ac:dyDescent="0.25">
      <c r="A87" s="1">
        <v>8</v>
      </c>
      <c r="B87" s="145">
        <v>2014</v>
      </c>
      <c r="C87" s="146">
        <v>144244</v>
      </c>
      <c r="D87" s="147">
        <f t="shared" si="6"/>
        <v>9.2476180377781381E-2</v>
      </c>
    </row>
    <row r="88" spans="1:5" x14ac:dyDescent="0.25">
      <c r="A88" s="1">
        <v>9</v>
      </c>
      <c r="B88" s="145">
        <v>2013</v>
      </c>
      <c r="C88" s="146">
        <v>132034</v>
      </c>
      <c r="D88" s="147">
        <f t="shared" si="6"/>
        <v>0.10720335429769401</v>
      </c>
    </row>
    <row r="89" spans="1:5" x14ac:dyDescent="0.25">
      <c r="A89" s="1">
        <v>10</v>
      </c>
      <c r="B89" s="145">
        <v>2012</v>
      </c>
      <c r="C89" s="146">
        <v>119250</v>
      </c>
      <c r="D89" s="147">
        <f>C89/C90-1</f>
        <v>-9.0506951806401892E-2</v>
      </c>
    </row>
    <row r="90" spans="1:5" x14ac:dyDescent="0.25">
      <c r="A90" s="1">
        <v>11</v>
      </c>
      <c r="B90" s="145">
        <v>2011</v>
      </c>
      <c r="C90" s="146">
        <v>131117</v>
      </c>
      <c r="D90" s="147">
        <f t="shared" ref="D90" si="7">C90/C91-1</f>
        <v>-0.10027448020311536</v>
      </c>
    </row>
    <row r="91" spans="1:5" x14ac:dyDescent="0.25">
      <c r="A91" s="1">
        <v>12</v>
      </c>
      <c r="B91" s="145">
        <v>2010</v>
      </c>
      <c r="C91" s="146">
        <v>145730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 t="s">
        <v>233</v>
      </c>
      <c r="D100" s="147" t="e">
        <f t="shared" ref="D100:D113" si="8">C100/C101-1</f>
        <v>#VALUE!</v>
      </c>
    </row>
    <row r="101" spans="2:5" x14ac:dyDescent="0.25">
      <c r="B101" s="145">
        <v>2023</v>
      </c>
      <c r="C101" s="146" t="s">
        <v>233</v>
      </c>
      <c r="D101" s="147" t="e">
        <f t="shared" si="8"/>
        <v>#VALUE!</v>
      </c>
    </row>
    <row r="102" spans="2:5" x14ac:dyDescent="0.25">
      <c r="B102" s="145">
        <v>2022</v>
      </c>
      <c r="C102" s="146" t="s">
        <v>233</v>
      </c>
      <c r="D102" s="147" t="e">
        <f t="shared" si="8"/>
        <v>#VALUE!</v>
      </c>
    </row>
    <row r="103" spans="2:5" x14ac:dyDescent="0.25">
      <c r="B103" s="145">
        <v>2021</v>
      </c>
      <c r="C103" s="146" t="s">
        <v>233</v>
      </c>
      <c r="D103" s="147" t="e">
        <f t="shared" si="8"/>
        <v>#VALUE!</v>
      </c>
    </row>
    <row r="104" spans="2:5" x14ac:dyDescent="0.25">
      <c r="B104" s="145">
        <v>2020</v>
      </c>
      <c r="C104" s="146" t="s">
        <v>233</v>
      </c>
      <c r="D104" s="147" t="e">
        <f t="shared" si="8"/>
        <v>#VALUE!</v>
      </c>
    </row>
    <row r="105" spans="2:5" x14ac:dyDescent="0.25">
      <c r="B105" s="145">
        <v>2019</v>
      </c>
      <c r="C105" s="146" t="s">
        <v>233</v>
      </c>
      <c r="D105" s="147" t="e">
        <f t="shared" si="8"/>
        <v>#VALUE!</v>
      </c>
    </row>
    <row r="106" spans="2:5" x14ac:dyDescent="0.25">
      <c r="B106" s="145">
        <v>2018</v>
      </c>
      <c r="C106" s="146" t="s">
        <v>233</v>
      </c>
      <c r="D106" s="147" t="e">
        <f t="shared" si="8"/>
        <v>#VALUE!</v>
      </c>
    </row>
    <row r="107" spans="2:5" x14ac:dyDescent="0.25">
      <c r="B107" s="145">
        <v>2017</v>
      </c>
      <c r="C107" s="146" t="s">
        <v>233</v>
      </c>
      <c r="D107" s="147" t="e">
        <f t="shared" si="8"/>
        <v>#VALUE!</v>
      </c>
    </row>
    <row r="108" spans="2:5" x14ac:dyDescent="0.25">
      <c r="B108" s="145">
        <v>2016</v>
      </c>
      <c r="C108" s="146" t="s">
        <v>233</v>
      </c>
      <c r="D108" s="147" t="e">
        <f t="shared" si="8"/>
        <v>#VALUE!</v>
      </c>
    </row>
    <row r="109" spans="2:5" x14ac:dyDescent="0.25">
      <c r="B109" s="145">
        <v>2015</v>
      </c>
      <c r="C109" s="146" t="s">
        <v>233</v>
      </c>
      <c r="D109" s="147" t="e">
        <f t="shared" si="8"/>
        <v>#VALUE!</v>
      </c>
    </row>
    <row r="110" spans="2:5" x14ac:dyDescent="0.25">
      <c r="B110" s="145">
        <v>2014</v>
      </c>
      <c r="C110" s="146" t="s">
        <v>233</v>
      </c>
      <c r="D110" s="147" t="e">
        <f t="shared" si="8"/>
        <v>#VALUE!</v>
      </c>
    </row>
    <row r="111" spans="2:5" x14ac:dyDescent="0.25">
      <c r="B111" s="145">
        <v>2013</v>
      </c>
      <c r="C111" s="146" t="s">
        <v>233</v>
      </c>
      <c r="D111" s="147" t="e">
        <f t="shared" si="8"/>
        <v>#VALUE!</v>
      </c>
    </row>
    <row r="112" spans="2:5" x14ac:dyDescent="0.25">
      <c r="B112" s="145">
        <v>2012</v>
      </c>
      <c r="C112" s="146" t="s">
        <v>233</v>
      </c>
      <c r="D112" s="147" t="e">
        <f t="shared" si="8"/>
        <v>#VALUE!</v>
      </c>
    </row>
    <row r="113" spans="2:4" x14ac:dyDescent="0.25">
      <c r="B113" s="145">
        <v>2011</v>
      </c>
      <c r="C113" s="146" t="s">
        <v>233</v>
      </c>
      <c r="D113" s="147" t="e">
        <f t="shared" si="8"/>
        <v>#VALUE!</v>
      </c>
    </row>
    <row r="114" spans="2:4" x14ac:dyDescent="0.25">
      <c r="B114" s="145">
        <v>2010</v>
      </c>
      <c r="C114" s="146" t="s">
        <v>233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0E6D-1CCB-4878-8706-68D9DE984B5A}">
  <sheetPr>
    <tabColor theme="7" tint="0.79998168889431442"/>
  </sheetPr>
  <dimension ref="A1:V59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234</v>
      </c>
      <c r="E5" s="158" t="s">
        <v>235</v>
      </c>
      <c r="F5" s="158" t="s">
        <v>236</v>
      </c>
      <c r="G5" s="158" t="s">
        <v>237</v>
      </c>
      <c r="H5" s="158" t="s">
        <v>238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E747-9C12-446A-AD94-650AD8F2070A}">
  <sheetPr>
    <tabColor theme="7" tint="0.79998168889431442"/>
    <pageSetUpPr fitToPage="1"/>
  </sheetPr>
  <dimension ref="A1:W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53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220415</v>
      </c>
      <c r="P8" s="188">
        <v>103516</v>
      </c>
      <c r="Q8" s="188">
        <v>164258</v>
      </c>
      <c r="R8" s="188">
        <v>229131</v>
      </c>
      <c r="S8" s="188">
        <v>239109</v>
      </c>
      <c r="T8" s="188">
        <v>250871</v>
      </c>
      <c r="U8" s="189">
        <f>IFERROR(T8/S8-1,"-")</f>
        <v>4.9190954752853289E-2</v>
      </c>
      <c r="V8" s="188">
        <f>T8-S8</f>
        <v>11762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120142</v>
      </c>
      <c r="P9" s="191">
        <v>61571</v>
      </c>
      <c r="Q9" s="191">
        <v>104557</v>
      </c>
      <c r="R9" s="191">
        <v>134886</v>
      </c>
      <c r="S9" s="191">
        <v>146430</v>
      </c>
      <c r="T9" s="191">
        <v>156566</v>
      </c>
      <c r="U9" s="192">
        <f>IFERROR(T9/S9-1,"-")</f>
        <v>6.9220788089872309E-2</v>
      </c>
      <c r="V9" s="191">
        <f t="shared" ref="V9:V19" si="2">T9-S9</f>
        <v>10136</v>
      </c>
      <c r="W9" s="192">
        <f>T9/T$8</f>
        <v>0.6240896715842007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61076</v>
      </c>
      <c r="P10" s="195">
        <v>27791</v>
      </c>
      <c r="Q10" s="195">
        <v>53247</v>
      </c>
      <c r="R10" s="195">
        <v>69865</v>
      </c>
      <c r="S10" s="195">
        <v>66121</v>
      </c>
      <c r="T10" s="195">
        <v>75793</v>
      </c>
      <c r="U10" s="196">
        <f>IFERROR(T10/S10-1,"-")</f>
        <v>0.14627727953297742</v>
      </c>
      <c r="V10" s="195">
        <f t="shared" si="2"/>
        <v>9672</v>
      </c>
      <c r="W10" s="196">
        <f>T10/T$8</f>
        <v>0.30211941595481345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59066</v>
      </c>
      <c r="P11" s="195">
        <v>33780</v>
      </c>
      <c r="Q11" s="195">
        <v>51310</v>
      </c>
      <c r="R11" s="195">
        <v>65021</v>
      </c>
      <c r="S11" s="195">
        <v>80309</v>
      </c>
      <c r="T11" s="195">
        <v>80773</v>
      </c>
      <c r="U11" s="196">
        <f>IFERROR(T11/S11-1,"-")</f>
        <v>5.7776836967213807E-3</v>
      </c>
      <c r="V11" s="195">
        <f t="shared" si="2"/>
        <v>464</v>
      </c>
      <c r="W11" s="196">
        <f>T11/T$8</f>
        <v>0.32197025562938719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100273</v>
      </c>
      <c r="P12" s="191">
        <v>41945</v>
      </c>
      <c r="Q12" s="191">
        <v>59701</v>
      </c>
      <c r="R12" s="191">
        <v>94245</v>
      </c>
      <c r="S12" s="191">
        <v>92679</v>
      </c>
      <c r="T12" s="191">
        <v>94305</v>
      </c>
      <c r="U12" s="192">
        <f>IFERROR(T12/S12-1,"-")</f>
        <v>1.7544427540219454E-2</v>
      </c>
      <c r="V12" s="191">
        <f t="shared" si="2"/>
        <v>1626</v>
      </c>
      <c r="W12" s="192">
        <f>T12/T$8</f>
        <v>0.37591032841579936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10460</v>
      </c>
      <c r="P13" s="195">
        <v>3941</v>
      </c>
      <c r="Q13" s="195">
        <v>3336</v>
      </c>
      <c r="R13" s="195">
        <v>9917</v>
      </c>
      <c r="S13" s="195">
        <v>11646</v>
      </c>
      <c r="T13" s="195">
        <v>10656</v>
      </c>
      <c r="U13" s="196">
        <f t="shared" ref="U13:U20" si="4">IFERROR(T13/S13-1,"-")</f>
        <v>-8.5007727975270453E-2</v>
      </c>
      <c r="V13" s="195">
        <f t="shared" si="2"/>
        <v>-990</v>
      </c>
      <c r="W13" s="196">
        <f t="shared" ref="W13:W20" si="5">T13/T$8</f>
        <v>4.2476013568726559E-2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9550</v>
      </c>
      <c r="P14" s="195">
        <v>4053</v>
      </c>
      <c r="Q14" s="195">
        <v>7314</v>
      </c>
      <c r="R14" s="195">
        <v>11261</v>
      </c>
      <c r="S14" s="195">
        <v>13316</v>
      </c>
      <c r="T14" s="195">
        <v>13127</v>
      </c>
      <c r="U14" s="196">
        <f t="shared" si="4"/>
        <v>-1.4193451486932962E-2</v>
      </c>
      <c r="V14" s="195">
        <f t="shared" si="2"/>
        <v>-189</v>
      </c>
      <c r="W14" s="196">
        <f t="shared" si="5"/>
        <v>5.2325697270708849E-2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6709</v>
      </c>
      <c r="P15" s="195">
        <v>2906</v>
      </c>
      <c r="Q15" s="195">
        <v>7134</v>
      </c>
      <c r="R15" s="195">
        <v>8524</v>
      </c>
      <c r="S15" s="195">
        <v>8756</v>
      </c>
      <c r="T15" s="195">
        <v>8567</v>
      </c>
      <c r="U15" s="196">
        <f t="shared" si="4"/>
        <v>-2.1585198720877163E-2</v>
      </c>
      <c r="V15" s="195">
        <f t="shared" si="2"/>
        <v>-189</v>
      </c>
      <c r="W15" s="196">
        <f t="shared" si="5"/>
        <v>3.4149024797605142E-2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1866</v>
      </c>
      <c r="P16" s="195">
        <v>784</v>
      </c>
      <c r="Q16" s="195">
        <v>1333</v>
      </c>
      <c r="R16" s="195">
        <v>2573</v>
      </c>
      <c r="S16" s="195">
        <v>2637</v>
      </c>
      <c r="T16" s="195">
        <v>2356</v>
      </c>
      <c r="U16" s="196">
        <f t="shared" si="4"/>
        <v>-0.10656048540007579</v>
      </c>
      <c r="V16" s="195">
        <f t="shared" si="2"/>
        <v>-281</v>
      </c>
      <c r="W16" s="196">
        <f t="shared" si="5"/>
        <v>9.3912807777702476E-3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1484</v>
      </c>
      <c r="P17" s="195">
        <v>812</v>
      </c>
      <c r="Q17" s="195">
        <v>1357</v>
      </c>
      <c r="R17" s="195">
        <v>1836</v>
      </c>
      <c r="S17" s="195">
        <v>1934</v>
      </c>
      <c r="T17" s="195">
        <v>2091</v>
      </c>
      <c r="U17" s="196">
        <f t="shared" si="4"/>
        <v>8.1178903826266913E-2</v>
      </c>
      <c r="V17" s="195">
        <f t="shared" si="2"/>
        <v>157</v>
      </c>
      <c r="W17" s="196">
        <f t="shared" si="5"/>
        <v>8.3349609958903188E-3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1623</v>
      </c>
      <c r="P18" s="195">
        <v>678</v>
      </c>
      <c r="Q18" s="195">
        <v>555</v>
      </c>
      <c r="R18" s="195">
        <v>1075</v>
      </c>
      <c r="S18" s="195">
        <v>1341</v>
      </c>
      <c r="T18" s="195">
        <v>1334</v>
      </c>
      <c r="U18" s="196">
        <f t="shared" si="4"/>
        <v>-5.2199850857569396E-3</v>
      </c>
      <c r="V18" s="195">
        <f t="shared" si="2"/>
        <v>-7</v>
      </c>
      <c r="W18" s="196">
        <f t="shared" si="5"/>
        <v>5.3174739208597249E-3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2681</v>
      </c>
      <c r="P19" s="195">
        <v>1097</v>
      </c>
      <c r="Q19" s="195">
        <v>919</v>
      </c>
      <c r="R19" s="195">
        <v>1885</v>
      </c>
      <c r="S19" s="195">
        <v>2455</v>
      </c>
      <c r="T19" s="195">
        <v>2493</v>
      </c>
      <c r="U19" s="196">
        <f t="shared" si="4"/>
        <v>1.5478615071283119E-2</v>
      </c>
      <c r="V19" s="195">
        <f t="shared" si="2"/>
        <v>38</v>
      </c>
      <c r="W19" s="196">
        <f t="shared" si="5"/>
        <v>9.9373781744402506E-3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65900</v>
      </c>
      <c r="P20" s="200">
        <f t="shared" si="7"/>
        <v>27674</v>
      </c>
      <c r="Q20" s="200">
        <f t="shared" si="7"/>
        <v>37753</v>
      </c>
      <c r="R20" s="200">
        <f t="shared" si="7"/>
        <v>57174</v>
      </c>
      <c r="S20" s="200">
        <f t="shared" si="7"/>
        <v>50594</v>
      </c>
      <c r="T20" s="200">
        <f t="shared" si="7"/>
        <v>53681</v>
      </c>
      <c r="U20" s="201">
        <f t="shared" si="4"/>
        <v>6.1015140135193935E-2</v>
      </c>
      <c r="V20" s="200">
        <f>T20-S20</f>
        <v>3087</v>
      </c>
      <c r="W20" s="201">
        <f t="shared" si="5"/>
        <v>0.21397849890979825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FD2F-DF0E-4601-BA5B-61AC31841D27}">
  <sheetPr>
    <tabColor theme="7" tint="0.79998168889431442"/>
  </sheetPr>
  <dimension ref="A1:T165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53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7423</v>
      </c>
      <c r="O11" s="209">
        <v>16473</v>
      </c>
      <c r="P11" s="209">
        <v>19959</v>
      </c>
      <c r="Q11" s="209">
        <v>15933</v>
      </c>
      <c r="R11" s="209">
        <v>19577</v>
      </c>
      <c r="S11" s="210">
        <f t="shared" ref="S11:S23" si="1">IFERROR(R11/Q11-1,"-")</f>
        <v>0.22870771355049269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5198</v>
      </c>
      <c r="O12" s="191">
        <v>11073</v>
      </c>
      <c r="P12" s="191">
        <v>12859</v>
      </c>
      <c r="Q12" s="191">
        <v>11310</v>
      </c>
      <c r="R12" s="191">
        <v>14314</v>
      </c>
      <c r="S12" s="192">
        <f t="shared" si="1"/>
        <v>0.26560565870910691</v>
      </c>
      <c r="T12" s="192">
        <f>R12/R11</f>
        <v>0.73116412116258878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1770</v>
      </c>
      <c r="O13" s="195">
        <v>5330</v>
      </c>
      <c r="P13" s="195">
        <v>6683</v>
      </c>
      <c r="Q13" s="195">
        <v>4833</v>
      </c>
      <c r="R13" s="195">
        <v>8109</v>
      </c>
      <c r="S13" s="196">
        <f t="shared" si="1"/>
        <v>0.67783985102420852</v>
      </c>
      <c r="T13" s="196">
        <f>R13/R11</f>
        <v>0.41421055320018391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3428</v>
      </c>
      <c r="O14" s="195">
        <v>5743</v>
      </c>
      <c r="P14" s="195">
        <v>6176</v>
      </c>
      <c r="Q14" s="195">
        <v>6477</v>
      </c>
      <c r="R14" s="195">
        <v>6205</v>
      </c>
      <c r="S14" s="196">
        <f t="shared" si="1"/>
        <v>-4.1994750656167978E-2</v>
      </c>
      <c r="T14" s="196">
        <f>R14/R11</f>
        <v>0.31695356796240487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2225</v>
      </c>
      <c r="O15" s="191">
        <v>5400</v>
      </c>
      <c r="P15" s="191">
        <v>7100</v>
      </c>
      <c r="Q15" s="191">
        <v>4623</v>
      </c>
      <c r="R15" s="191">
        <v>5263</v>
      </c>
      <c r="S15" s="192">
        <f t="shared" si="1"/>
        <v>0.13843824356478485</v>
      </c>
      <c r="T15" s="192">
        <f>R15/R11</f>
        <v>0.26883587883741122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105</v>
      </c>
      <c r="O16" s="195">
        <v>297</v>
      </c>
      <c r="P16" s="195">
        <v>1068</v>
      </c>
      <c r="Q16" s="195">
        <v>508</v>
      </c>
      <c r="R16" s="195">
        <v>623</v>
      </c>
      <c r="S16" s="196">
        <f t="shared" si="1"/>
        <v>0.22637795275590555</v>
      </c>
      <c r="T16" s="196">
        <f>R16/R11</f>
        <v>3.1823057669714459E-2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122</v>
      </c>
      <c r="O17" s="195">
        <v>487</v>
      </c>
      <c r="P17" s="195">
        <v>710</v>
      </c>
      <c r="Q17" s="195">
        <v>556</v>
      </c>
      <c r="R17" s="195">
        <v>520</v>
      </c>
      <c r="S17" s="196">
        <f t="shared" si="1"/>
        <v>-6.4748201438848962E-2</v>
      </c>
      <c r="T17" s="196">
        <f>R17/R11</f>
        <v>2.6561781682586709E-2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103</v>
      </c>
      <c r="O18" s="195">
        <v>553</v>
      </c>
      <c r="P18" s="195">
        <v>557</v>
      </c>
      <c r="Q18" s="195">
        <v>548</v>
      </c>
      <c r="R18" s="195">
        <v>597</v>
      </c>
      <c r="S18" s="196">
        <f t="shared" si="1"/>
        <v>8.9416058394160558E-2</v>
      </c>
      <c r="T18" s="196">
        <f>R18/R11</f>
        <v>3.0494968585585126E-2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19</v>
      </c>
      <c r="O19" s="195">
        <v>122</v>
      </c>
      <c r="P19" s="195">
        <v>209</v>
      </c>
      <c r="Q19" s="195">
        <v>146</v>
      </c>
      <c r="R19" s="195">
        <v>101</v>
      </c>
      <c r="S19" s="196">
        <f t="shared" si="1"/>
        <v>-0.30821917808219179</v>
      </c>
      <c r="T19" s="196">
        <f>R19/R11</f>
        <v>5.1591152883485722E-3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74</v>
      </c>
      <c r="O20" s="195">
        <v>87</v>
      </c>
      <c r="P20" s="195">
        <v>97</v>
      </c>
      <c r="Q20" s="195">
        <v>102</v>
      </c>
      <c r="R20" s="195">
        <v>143</v>
      </c>
      <c r="S20" s="196">
        <f t="shared" si="1"/>
        <v>0.40196078431372539</v>
      </c>
      <c r="T20" s="196">
        <f>R20/R11</f>
        <v>7.3044899627113446E-3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0</v>
      </c>
      <c r="O21" s="195">
        <v>17</v>
      </c>
      <c r="P21" s="195">
        <v>32</v>
      </c>
      <c r="Q21" s="195">
        <v>28</v>
      </c>
      <c r="R21" s="195">
        <v>24</v>
      </c>
      <c r="S21" s="196">
        <f t="shared" si="1"/>
        <v>-0.1428571428571429</v>
      </c>
      <c r="T21" s="196">
        <f>R21/R11</f>
        <v>1.2259283853501557E-3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25</v>
      </c>
      <c r="O22" s="195">
        <v>33</v>
      </c>
      <c r="P22" s="195">
        <v>34</v>
      </c>
      <c r="Q22" s="195">
        <v>37</v>
      </c>
      <c r="R22" s="195">
        <v>24</v>
      </c>
      <c r="S22" s="196">
        <f t="shared" si="1"/>
        <v>-0.35135135135135132</v>
      </c>
      <c r="T22" s="196">
        <f>R22/R11</f>
        <v>1.2259283853501557E-3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1777</v>
      </c>
      <c r="O23" s="200">
        <f>O15-SUM(O16:O22)</f>
        <v>3804</v>
      </c>
      <c r="P23" s="200">
        <f>P15-SUM(P16:P22)</f>
        <v>4393</v>
      </c>
      <c r="Q23" s="200">
        <f>Q15-SUM(Q16:Q22)</f>
        <v>2698</v>
      </c>
      <c r="R23" s="200">
        <f>R15-SUM(R16:R22)</f>
        <v>3231</v>
      </c>
      <c r="S23" s="201">
        <f t="shared" si="1"/>
        <v>0.1975537435137138</v>
      </c>
      <c r="T23" s="201">
        <f>R23/R11</f>
        <v>0.16504060887776473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1C33-0D90-456F-BD93-EA2A2F8511ED}">
  <sheetPr>
    <tabColor theme="7" tint="0.79998168889431442"/>
    <pageSetUpPr fitToPage="1"/>
  </sheetPr>
  <dimension ref="A1:Y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53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67052</v>
      </c>
      <c r="R9" s="209">
        <v>103599</v>
      </c>
      <c r="S9" s="209">
        <v>157983</v>
      </c>
      <c r="T9" s="209">
        <v>174312</v>
      </c>
      <c r="U9" s="209">
        <v>181820</v>
      </c>
      <c r="V9" s="209">
        <v>203413</v>
      </c>
      <c r="W9" s="210">
        <f>IFERROR(V9/U9-1,"-")</f>
        <v>0.11876031239687612</v>
      </c>
      <c r="X9" s="209">
        <f>V9-U9</f>
        <v>21593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36330</v>
      </c>
      <c r="R10" s="191">
        <v>68840</v>
      </c>
      <c r="S10" s="191">
        <v>97242</v>
      </c>
      <c r="T10" s="191">
        <v>108324</v>
      </c>
      <c r="U10" s="191">
        <v>115851</v>
      </c>
      <c r="V10" s="191">
        <v>132246</v>
      </c>
      <c r="W10" s="211">
        <f>IFERROR(V10/U10-1,"-")</f>
        <v>0.14151798430742946</v>
      </c>
      <c r="X10" s="190">
        <f t="shared" ref="X10:X20" si="5">V10-U10</f>
        <v>16395</v>
      </c>
      <c r="Y10" s="192">
        <f t="shared" si="1"/>
        <v>0.65013543873793711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16691</v>
      </c>
      <c r="R11" s="195">
        <v>34948</v>
      </c>
      <c r="S11" s="195">
        <v>50706</v>
      </c>
      <c r="T11" s="195">
        <v>48815</v>
      </c>
      <c r="U11" s="195">
        <v>57435</v>
      </c>
      <c r="V11" s="195">
        <v>70232</v>
      </c>
      <c r="W11" s="212">
        <f>IFERROR(V11/U11-1,"-")</f>
        <v>0.22280839209541226</v>
      </c>
      <c r="X11" s="194">
        <f t="shared" si="5"/>
        <v>12797</v>
      </c>
      <c r="Y11" s="196">
        <f>V11/V$9</f>
        <v>0.34526800155348969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19639</v>
      </c>
      <c r="R12" s="195">
        <v>33892</v>
      </c>
      <c r="S12" s="195">
        <v>46536</v>
      </c>
      <c r="T12" s="195">
        <v>59509</v>
      </c>
      <c r="U12" s="195">
        <v>58416</v>
      </c>
      <c r="V12" s="195">
        <v>62014</v>
      </c>
      <c r="W12" s="212">
        <f>IFERROR(V12/U12-1,"-")</f>
        <v>6.1592714324842479E-2</v>
      </c>
      <c r="X12" s="194">
        <f t="shared" si="5"/>
        <v>3598</v>
      </c>
      <c r="Y12" s="196">
        <f t="shared" si="1"/>
        <v>0.30486743718444742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30722</v>
      </c>
      <c r="R13" s="191">
        <v>34759</v>
      </c>
      <c r="S13" s="191">
        <v>60741</v>
      </c>
      <c r="T13" s="191">
        <v>65988</v>
      </c>
      <c r="U13" s="191">
        <v>65969</v>
      </c>
      <c r="V13" s="191">
        <v>71167</v>
      </c>
      <c r="W13" s="211">
        <f>IFERROR(V13/U13-1,"-")</f>
        <v>7.8794585335536294E-2</v>
      </c>
      <c r="X13" s="190">
        <f t="shared" si="5"/>
        <v>5198</v>
      </c>
      <c r="Y13" s="192">
        <f t="shared" si="1"/>
        <v>0.34986456126206289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3019</v>
      </c>
      <c r="R14" s="195">
        <v>1336</v>
      </c>
      <c r="S14" s="195">
        <v>6689</v>
      </c>
      <c r="T14" s="195">
        <v>8681</v>
      </c>
      <c r="U14" s="195">
        <v>7798</v>
      </c>
      <c r="V14" s="195">
        <v>7350</v>
      </c>
      <c r="W14" s="212">
        <f t="shared" ref="W14:W21" si="7">IFERROR(V14/U14-1,"-")</f>
        <v>-5.7450628366247702E-2</v>
      </c>
      <c r="X14" s="194">
        <f t="shared" si="5"/>
        <v>-448</v>
      </c>
      <c r="Y14" s="196">
        <f t="shared" si="1"/>
        <v>3.6133383805361505E-2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3185</v>
      </c>
      <c r="R15" s="195">
        <v>3469</v>
      </c>
      <c r="S15" s="195">
        <v>6371</v>
      </c>
      <c r="T15" s="195">
        <v>9226</v>
      </c>
      <c r="U15" s="195">
        <v>8815</v>
      </c>
      <c r="V15" s="195">
        <v>9658</v>
      </c>
      <c r="W15" s="212">
        <f t="shared" si="7"/>
        <v>9.5632444696539975E-2</v>
      </c>
      <c r="X15" s="194">
        <f t="shared" si="5"/>
        <v>843</v>
      </c>
      <c r="Y15" s="196">
        <f t="shared" si="1"/>
        <v>4.7479757930909035E-2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2224</v>
      </c>
      <c r="R16" s="195">
        <v>4883</v>
      </c>
      <c r="S16" s="195">
        <v>5877</v>
      </c>
      <c r="T16" s="195">
        <v>6321</v>
      </c>
      <c r="U16" s="195">
        <v>6241</v>
      </c>
      <c r="V16" s="195">
        <v>6790</v>
      </c>
      <c r="W16" s="212">
        <f t="shared" si="7"/>
        <v>8.7966672007691038E-2</v>
      </c>
      <c r="X16" s="194">
        <f t="shared" si="5"/>
        <v>549</v>
      </c>
      <c r="Y16" s="196">
        <f t="shared" si="1"/>
        <v>3.3380364086857774E-2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594</v>
      </c>
      <c r="R17" s="195">
        <v>666</v>
      </c>
      <c r="S17" s="195">
        <v>1853</v>
      </c>
      <c r="T17" s="195">
        <v>1896</v>
      </c>
      <c r="U17" s="195">
        <v>1689</v>
      </c>
      <c r="V17" s="195">
        <v>1970</v>
      </c>
      <c r="W17" s="212">
        <f t="shared" si="7"/>
        <v>0.16637063351095316</v>
      </c>
      <c r="X17" s="194">
        <f t="shared" si="5"/>
        <v>281</v>
      </c>
      <c r="Y17" s="196">
        <f t="shared" si="1"/>
        <v>9.684730081164921E-3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578</v>
      </c>
      <c r="R18" s="195">
        <v>578</v>
      </c>
      <c r="S18" s="195">
        <v>1263</v>
      </c>
      <c r="T18" s="195">
        <v>1296</v>
      </c>
      <c r="U18" s="195">
        <v>1391</v>
      </c>
      <c r="V18" s="195">
        <v>1717</v>
      </c>
      <c r="W18" s="212">
        <f t="shared" si="7"/>
        <v>0.23436376707404749</v>
      </c>
      <c r="X18" s="194">
        <f t="shared" si="5"/>
        <v>326</v>
      </c>
      <c r="Y18" s="196">
        <f t="shared" si="1"/>
        <v>8.4409551011980551E-3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637</v>
      </c>
      <c r="R19" s="195">
        <v>98</v>
      </c>
      <c r="S19" s="195">
        <v>655</v>
      </c>
      <c r="T19" s="195">
        <v>861</v>
      </c>
      <c r="U19" s="195">
        <v>946</v>
      </c>
      <c r="V19" s="195">
        <v>761</v>
      </c>
      <c r="W19" s="212">
        <f t="shared" si="7"/>
        <v>-0.19556025369978858</v>
      </c>
      <c r="X19" s="194">
        <f t="shared" si="5"/>
        <v>-185</v>
      </c>
      <c r="Y19" s="196">
        <f t="shared" si="1"/>
        <v>3.7411571531809668E-3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1010</v>
      </c>
      <c r="R20" s="195">
        <v>227</v>
      </c>
      <c r="S20" s="195">
        <v>1105</v>
      </c>
      <c r="T20" s="195">
        <v>1564</v>
      </c>
      <c r="U20" s="195">
        <v>1427</v>
      </c>
      <c r="V20" s="195">
        <v>1457</v>
      </c>
      <c r="W20" s="212">
        <f t="shared" si="7"/>
        <v>2.1023125437981793E-2</v>
      </c>
      <c r="X20" s="194">
        <f t="shared" si="5"/>
        <v>30</v>
      </c>
      <c r="Y20" s="196">
        <f t="shared" si="1"/>
        <v>7.162767374749893E-3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19475</v>
      </c>
      <c r="R21" s="200">
        <f t="shared" si="11"/>
        <v>23502</v>
      </c>
      <c r="S21" s="200">
        <f t="shared" si="11"/>
        <v>36928</v>
      </c>
      <c r="T21" s="200">
        <f t="shared" si="11"/>
        <v>36143</v>
      </c>
      <c r="U21" s="200">
        <f t="shared" si="11"/>
        <v>37662</v>
      </c>
      <c r="V21" s="200">
        <f t="shared" si="11"/>
        <v>41464</v>
      </c>
      <c r="W21" s="213">
        <f t="shared" si="7"/>
        <v>0.10095056024640225</v>
      </c>
      <c r="X21" s="199">
        <f>V21-U21</f>
        <v>3802</v>
      </c>
      <c r="Y21" s="201">
        <f t="shared" si="1"/>
        <v>0.20384144572864074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82AB-6845-4454-8DBA-D72B71F17E66}">
  <sheetPr>
    <tabColor theme="7" tint="0.79998168889431442"/>
    <pageSetUpPr fitToPage="1"/>
  </sheetPr>
  <dimension ref="A1:W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53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67052</v>
      </c>
      <c r="P9" s="209">
        <f t="shared" si="3"/>
        <v>103599</v>
      </c>
      <c r="Q9" s="209">
        <f t="shared" si="3"/>
        <v>157983</v>
      </c>
      <c r="R9" s="209">
        <f t="shared" si="3"/>
        <v>174312</v>
      </c>
      <c r="S9" s="209">
        <f t="shared" si="3"/>
        <v>181820</v>
      </c>
      <c r="T9" s="209">
        <f t="shared" si="3"/>
        <v>203413</v>
      </c>
      <c r="U9" s="210">
        <f>IFERROR(T9/S9-1,"-")</f>
        <v>0.11876031239687612</v>
      </c>
      <c r="V9" s="209">
        <f>T9-S9</f>
        <v>21593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36330</v>
      </c>
      <c r="P10" s="191">
        <v>68840</v>
      </c>
      <c r="Q10" s="191">
        <v>97242</v>
      </c>
      <c r="R10" s="191">
        <v>108324</v>
      </c>
      <c r="S10" s="191">
        <v>115851</v>
      </c>
      <c r="T10" s="191">
        <v>132246</v>
      </c>
      <c r="U10" s="211">
        <f>IFERROR(T10/S10-1,"-")</f>
        <v>0.14151798430742946</v>
      </c>
      <c r="V10" s="190">
        <f t="shared" ref="V10:V20" si="5">T10-S10</f>
        <v>16395</v>
      </c>
      <c r="W10" s="192">
        <f t="shared" si="4"/>
        <v>0.65013543873793711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16691</v>
      </c>
      <c r="P11" s="195">
        <v>34948</v>
      </c>
      <c r="Q11" s="195">
        <v>50706</v>
      </c>
      <c r="R11" s="195">
        <v>48815</v>
      </c>
      <c r="S11" s="195">
        <v>57435</v>
      </c>
      <c r="T11" s="195">
        <v>70232</v>
      </c>
      <c r="U11" s="212">
        <f>IFERROR(T11/S11-1,"-")</f>
        <v>0.22280839209541226</v>
      </c>
      <c r="V11" s="194">
        <f t="shared" si="5"/>
        <v>12797</v>
      </c>
      <c r="W11" s="196">
        <f>T11/T$9</f>
        <v>0.34526800155348969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19639</v>
      </c>
      <c r="P12" s="195">
        <v>33892</v>
      </c>
      <c r="Q12" s="195">
        <v>46536</v>
      </c>
      <c r="R12" s="195">
        <v>59509</v>
      </c>
      <c r="S12" s="195">
        <v>58416</v>
      </c>
      <c r="T12" s="195">
        <v>62014</v>
      </c>
      <c r="U12" s="212">
        <f>IFERROR(T12/S12-1,"-")</f>
        <v>6.1592714324842479E-2</v>
      </c>
      <c r="V12" s="194">
        <f t="shared" si="5"/>
        <v>3598</v>
      </c>
      <c r="W12" s="196">
        <f t="shared" si="4"/>
        <v>0.30486743718444742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30722</v>
      </c>
      <c r="P13" s="191">
        <v>34759</v>
      </c>
      <c r="Q13" s="191">
        <v>60741</v>
      </c>
      <c r="R13" s="191">
        <v>65988</v>
      </c>
      <c r="S13" s="191">
        <v>65969</v>
      </c>
      <c r="T13" s="191">
        <v>71167</v>
      </c>
      <c r="U13" s="211">
        <f>IFERROR(T13/S13-1,"-")</f>
        <v>7.8794585335536294E-2</v>
      </c>
      <c r="V13" s="190">
        <f t="shared" si="5"/>
        <v>5198</v>
      </c>
      <c r="W13" s="192">
        <f t="shared" si="4"/>
        <v>0.34986456126206289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3019</v>
      </c>
      <c r="P14" s="195">
        <v>1336</v>
      </c>
      <c r="Q14" s="195">
        <v>6689</v>
      </c>
      <c r="R14" s="195">
        <v>8681</v>
      </c>
      <c r="S14" s="195">
        <v>7798</v>
      </c>
      <c r="T14" s="195">
        <v>7350</v>
      </c>
      <c r="U14" s="212">
        <f t="shared" ref="U14:U21" si="7">IFERROR(T14/S14-1,"-")</f>
        <v>-5.7450628366247702E-2</v>
      </c>
      <c r="V14" s="194">
        <f t="shared" si="5"/>
        <v>-448</v>
      </c>
      <c r="W14" s="196">
        <f t="shared" si="4"/>
        <v>3.6133383805361505E-2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3185</v>
      </c>
      <c r="P15" s="195">
        <v>3469</v>
      </c>
      <c r="Q15" s="195">
        <v>6371</v>
      </c>
      <c r="R15" s="195">
        <v>9226</v>
      </c>
      <c r="S15" s="195">
        <v>8815</v>
      </c>
      <c r="T15" s="195">
        <v>9658</v>
      </c>
      <c r="U15" s="212">
        <f t="shared" si="7"/>
        <v>9.5632444696539975E-2</v>
      </c>
      <c r="V15" s="194">
        <f t="shared" si="5"/>
        <v>843</v>
      </c>
      <c r="W15" s="196">
        <f t="shared" si="4"/>
        <v>4.7479757930909035E-2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2224</v>
      </c>
      <c r="P16" s="195">
        <v>4883</v>
      </c>
      <c r="Q16" s="195">
        <v>5877</v>
      </c>
      <c r="R16" s="195">
        <v>6321</v>
      </c>
      <c r="S16" s="195">
        <v>6241</v>
      </c>
      <c r="T16" s="195">
        <v>6790</v>
      </c>
      <c r="U16" s="212">
        <f t="shared" si="7"/>
        <v>8.7966672007691038E-2</v>
      </c>
      <c r="V16" s="194">
        <f t="shared" si="5"/>
        <v>549</v>
      </c>
      <c r="W16" s="196">
        <f t="shared" si="4"/>
        <v>3.3380364086857774E-2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594</v>
      </c>
      <c r="P17" s="195">
        <v>666</v>
      </c>
      <c r="Q17" s="195">
        <v>1853</v>
      </c>
      <c r="R17" s="195">
        <v>1896</v>
      </c>
      <c r="S17" s="195">
        <v>1689</v>
      </c>
      <c r="T17" s="195">
        <v>1970</v>
      </c>
      <c r="U17" s="212">
        <f t="shared" si="7"/>
        <v>0.16637063351095316</v>
      </c>
      <c r="V17" s="194">
        <f t="shared" si="5"/>
        <v>281</v>
      </c>
      <c r="W17" s="196">
        <f t="shared" si="4"/>
        <v>9.684730081164921E-3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578</v>
      </c>
      <c r="P18" s="195">
        <v>578</v>
      </c>
      <c r="Q18" s="195">
        <v>1263</v>
      </c>
      <c r="R18" s="195">
        <v>1296</v>
      </c>
      <c r="S18" s="195">
        <v>1391</v>
      </c>
      <c r="T18" s="195">
        <v>1717</v>
      </c>
      <c r="U18" s="212">
        <f t="shared" si="7"/>
        <v>0.23436376707404749</v>
      </c>
      <c r="V18" s="194">
        <f t="shared" si="5"/>
        <v>326</v>
      </c>
      <c r="W18" s="196">
        <f t="shared" si="4"/>
        <v>8.4409551011980551E-3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637</v>
      </c>
      <c r="P19" s="195">
        <v>98</v>
      </c>
      <c r="Q19" s="195">
        <v>655</v>
      </c>
      <c r="R19" s="195">
        <v>861</v>
      </c>
      <c r="S19" s="195">
        <v>946</v>
      </c>
      <c r="T19" s="195">
        <v>761</v>
      </c>
      <c r="U19" s="212">
        <f t="shared" si="7"/>
        <v>-0.19556025369978858</v>
      </c>
      <c r="V19" s="194">
        <f t="shared" si="5"/>
        <v>-185</v>
      </c>
      <c r="W19" s="196">
        <f t="shared" si="4"/>
        <v>3.7411571531809668E-3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1010</v>
      </c>
      <c r="P20" s="195">
        <v>227</v>
      </c>
      <c r="Q20" s="195">
        <v>1105</v>
      </c>
      <c r="R20" s="195">
        <v>1564</v>
      </c>
      <c r="S20" s="195">
        <v>1427</v>
      </c>
      <c r="T20" s="195">
        <v>1457</v>
      </c>
      <c r="U20" s="212">
        <f t="shared" si="7"/>
        <v>2.1023125437981793E-2</v>
      </c>
      <c r="V20" s="194">
        <f t="shared" si="5"/>
        <v>30</v>
      </c>
      <c r="W20" s="196">
        <f t="shared" si="4"/>
        <v>7.162767374749893E-3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19475</v>
      </c>
      <c r="P21" s="200">
        <f t="shared" si="10"/>
        <v>23502</v>
      </c>
      <c r="Q21" s="200">
        <f t="shared" si="10"/>
        <v>36928</v>
      </c>
      <c r="R21" s="200">
        <f t="shared" si="10"/>
        <v>36143</v>
      </c>
      <c r="S21" s="200">
        <f t="shared" si="10"/>
        <v>37662</v>
      </c>
      <c r="T21" s="200">
        <f t="shared" si="10"/>
        <v>41464</v>
      </c>
      <c r="U21" s="213">
        <f t="shared" si="7"/>
        <v>0.10095056024640225</v>
      </c>
      <c r="V21" s="199">
        <f>T21-S21</f>
        <v>3802</v>
      </c>
      <c r="W21" s="201">
        <f t="shared" si="4"/>
        <v>0.20384144572864074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8E23-86DC-420C-8225-96185AD0ECAB}">
  <sheetPr>
    <tabColor theme="7" tint="0.79998168889431442"/>
    <pageSetUpPr fitToPage="1"/>
  </sheetPr>
  <dimension ref="A1:W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53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 t="e">
        <f t="shared" ref="O9:T9" si="3">O10+O13</f>
        <v>#REF!</v>
      </c>
      <c r="P9" s="209" t="e">
        <f t="shared" si="3"/>
        <v>#REF!</v>
      </c>
      <c r="Q9" s="209" t="e">
        <f t="shared" si="3"/>
        <v>#REF!</v>
      </c>
      <c r="R9" s="209" t="e">
        <f t="shared" si="3"/>
        <v>#REF!</v>
      </c>
      <c r="S9" s="209" t="e">
        <f t="shared" si="3"/>
        <v>#REF!</v>
      </c>
      <c r="T9" s="209" t="e">
        <f t="shared" si="3"/>
        <v>#REF!</v>
      </c>
      <c r="U9" s="210" t="str">
        <f>IFERROR(T9/S9-1,"-")</f>
        <v>-</v>
      </c>
      <c r="V9" s="209" t="e">
        <f>T9-S9</f>
        <v>#REF!</v>
      </c>
      <c r="W9" s="210" t="e">
        <f t="shared" ref="W9:W21" si="4">T9/T$9</f>
        <v>#REF!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 t="e">
        <v>#REF!</v>
      </c>
      <c r="P10" s="191" t="e">
        <v>#REF!</v>
      </c>
      <c r="Q10" s="191" t="e">
        <v>#REF!</v>
      </c>
      <c r="R10" s="191" t="e">
        <v>#REF!</v>
      </c>
      <c r="S10" s="191" t="e">
        <v>#REF!</v>
      </c>
      <c r="T10" s="191" t="e">
        <v>#REF!</v>
      </c>
      <c r="U10" s="211" t="str">
        <f>IFERROR(T10/S10-1,"-")</f>
        <v>-</v>
      </c>
      <c r="V10" s="190" t="e">
        <f t="shared" ref="V10:V20" si="5">T10-S10</f>
        <v>#REF!</v>
      </c>
      <c r="W10" s="192" t="e">
        <f t="shared" si="4"/>
        <v>#REF!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 t="e">
        <v>#REF!</v>
      </c>
      <c r="P11" s="195" t="e">
        <v>#REF!</v>
      </c>
      <c r="Q11" s="195" t="e">
        <v>#REF!</v>
      </c>
      <c r="R11" s="195" t="e">
        <v>#REF!</v>
      </c>
      <c r="S11" s="195" t="e">
        <v>#REF!</v>
      </c>
      <c r="T11" s="195" t="e">
        <v>#REF!</v>
      </c>
      <c r="U11" s="212" t="str">
        <f>IFERROR(T11/S11-1,"-")</f>
        <v>-</v>
      </c>
      <c r="V11" s="194" t="e">
        <f t="shared" si="5"/>
        <v>#REF!</v>
      </c>
      <c r="W11" s="196" t="e">
        <f>T11/T$9</f>
        <v>#REF!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 t="e">
        <v>#REF!</v>
      </c>
      <c r="P12" s="195" t="e">
        <v>#REF!</v>
      </c>
      <c r="Q12" s="195" t="e">
        <v>#REF!</v>
      </c>
      <c r="R12" s="195" t="e">
        <v>#REF!</v>
      </c>
      <c r="S12" s="195" t="e">
        <v>#REF!</v>
      </c>
      <c r="T12" s="195" t="e">
        <v>#REF!</v>
      </c>
      <c r="U12" s="212" t="str">
        <f>IFERROR(T12/S12-1,"-")</f>
        <v>-</v>
      </c>
      <c r="V12" s="194" t="e">
        <f t="shared" si="5"/>
        <v>#REF!</v>
      </c>
      <c r="W12" s="196" t="e">
        <f t="shared" si="4"/>
        <v>#REF!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 t="e">
        <v>#REF!</v>
      </c>
      <c r="P13" s="191" t="e">
        <v>#REF!</v>
      </c>
      <c r="Q13" s="191" t="e">
        <v>#REF!</v>
      </c>
      <c r="R13" s="191" t="e">
        <v>#REF!</v>
      </c>
      <c r="S13" s="191" t="e">
        <v>#REF!</v>
      </c>
      <c r="T13" s="191" t="e">
        <v>#REF!</v>
      </c>
      <c r="U13" s="211" t="str">
        <f>IFERROR(T13/S13-1,"-")</f>
        <v>-</v>
      </c>
      <c r="V13" s="190" t="e">
        <f t="shared" si="5"/>
        <v>#REF!</v>
      </c>
      <c r="W13" s="192" t="e">
        <f t="shared" si="4"/>
        <v>#REF!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 t="e">
        <v>#REF!</v>
      </c>
      <c r="P14" s="195" t="e">
        <v>#REF!</v>
      </c>
      <c r="Q14" s="195" t="e">
        <v>#REF!</v>
      </c>
      <c r="R14" s="195" t="e">
        <v>#REF!</v>
      </c>
      <c r="S14" s="195" t="e">
        <v>#REF!</v>
      </c>
      <c r="T14" s="195" t="e">
        <v>#REF!</v>
      </c>
      <c r="U14" s="212" t="str">
        <f t="shared" ref="U14:U21" si="7">IFERROR(T14/S14-1,"-")</f>
        <v>-</v>
      </c>
      <c r="V14" s="194" t="e">
        <f t="shared" si="5"/>
        <v>#REF!</v>
      </c>
      <c r="W14" s="196" t="e">
        <f t="shared" si="4"/>
        <v>#REF!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 t="e">
        <v>#REF!</v>
      </c>
      <c r="P15" s="195" t="e">
        <v>#REF!</v>
      </c>
      <c r="Q15" s="195" t="e">
        <v>#REF!</v>
      </c>
      <c r="R15" s="195" t="e">
        <v>#REF!</v>
      </c>
      <c r="S15" s="195" t="e">
        <v>#REF!</v>
      </c>
      <c r="T15" s="195" t="e">
        <v>#REF!</v>
      </c>
      <c r="U15" s="212" t="str">
        <f t="shared" si="7"/>
        <v>-</v>
      </c>
      <c r="V15" s="194" t="e">
        <f t="shared" si="5"/>
        <v>#REF!</v>
      </c>
      <c r="W15" s="196" t="e">
        <f t="shared" si="4"/>
        <v>#REF!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 t="e">
        <v>#REF!</v>
      </c>
      <c r="P16" s="195" t="e">
        <v>#REF!</v>
      </c>
      <c r="Q16" s="195" t="e">
        <v>#REF!</v>
      </c>
      <c r="R16" s="195" t="e">
        <v>#REF!</v>
      </c>
      <c r="S16" s="195" t="e">
        <v>#REF!</v>
      </c>
      <c r="T16" s="195" t="e">
        <v>#REF!</v>
      </c>
      <c r="U16" s="212" t="str">
        <f t="shared" si="7"/>
        <v>-</v>
      </c>
      <c r="V16" s="194" t="e">
        <f t="shared" si="5"/>
        <v>#REF!</v>
      </c>
      <c r="W16" s="196" t="e">
        <f t="shared" si="4"/>
        <v>#REF!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 t="e">
        <v>#REF!</v>
      </c>
      <c r="P17" s="195" t="e">
        <v>#REF!</v>
      </c>
      <c r="Q17" s="195" t="e">
        <v>#REF!</v>
      </c>
      <c r="R17" s="195" t="e">
        <v>#REF!</v>
      </c>
      <c r="S17" s="195" t="e">
        <v>#REF!</v>
      </c>
      <c r="T17" s="195" t="e">
        <v>#REF!</v>
      </c>
      <c r="U17" s="212" t="str">
        <f t="shared" si="7"/>
        <v>-</v>
      </c>
      <c r="V17" s="194" t="e">
        <f t="shared" si="5"/>
        <v>#REF!</v>
      </c>
      <c r="W17" s="196" t="e">
        <f t="shared" si="4"/>
        <v>#REF!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 t="e">
        <v>#REF!</v>
      </c>
      <c r="P18" s="195" t="e">
        <v>#REF!</v>
      </c>
      <c r="Q18" s="195" t="e">
        <v>#REF!</v>
      </c>
      <c r="R18" s="195" t="e">
        <v>#REF!</v>
      </c>
      <c r="S18" s="195" t="e">
        <v>#REF!</v>
      </c>
      <c r="T18" s="195" t="e">
        <v>#REF!</v>
      </c>
      <c r="U18" s="212" t="str">
        <f t="shared" si="7"/>
        <v>-</v>
      </c>
      <c r="V18" s="194" t="e">
        <f t="shared" si="5"/>
        <v>#REF!</v>
      </c>
      <c r="W18" s="196" t="e">
        <f t="shared" si="4"/>
        <v>#REF!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 t="e">
        <v>#REF!</v>
      </c>
      <c r="P19" s="195" t="e">
        <v>#REF!</v>
      </c>
      <c r="Q19" s="195" t="e">
        <v>#REF!</v>
      </c>
      <c r="R19" s="195" t="e">
        <v>#REF!</v>
      </c>
      <c r="S19" s="195" t="e">
        <v>#REF!</v>
      </c>
      <c r="T19" s="195" t="e">
        <v>#REF!</v>
      </c>
      <c r="U19" s="212" t="str">
        <f t="shared" si="7"/>
        <v>-</v>
      </c>
      <c r="V19" s="194" t="e">
        <f t="shared" si="5"/>
        <v>#REF!</v>
      </c>
      <c r="W19" s="196" t="e">
        <f t="shared" si="4"/>
        <v>#REF!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 t="e">
        <v>#REF!</v>
      </c>
      <c r="P20" s="195" t="e">
        <v>#REF!</v>
      </c>
      <c r="Q20" s="195" t="e">
        <v>#REF!</v>
      </c>
      <c r="R20" s="195" t="e">
        <v>#REF!</v>
      </c>
      <c r="S20" s="195" t="e">
        <v>#REF!</v>
      </c>
      <c r="T20" s="195" t="e">
        <v>#REF!</v>
      </c>
      <c r="U20" s="212" t="str">
        <f t="shared" si="7"/>
        <v>-</v>
      </c>
      <c r="V20" s="194" t="e">
        <f t="shared" si="5"/>
        <v>#REF!</v>
      </c>
      <c r="W20" s="196" t="e">
        <f t="shared" si="4"/>
        <v>#REF!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 t="e">
        <f t="shared" ref="O21:T21" si="10">O13-SUM(O14:O20)</f>
        <v>#REF!</v>
      </c>
      <c r="P21" s="200" t="e">
        <f t="shared" si="10"/>
        <v>#REF!</v>
      </c>
      <c r="Q21" s="200" t="e">
        <f t="shared" si="10"/>
        <v>#REF!</v>
      </c>
      <c r="R21" s="200" t="e">
        <f t="shared" si="10"/>
        <v>#REF!</v>
      </c>
      <c r="S21" s="200" t="e">
        <f t="shared" si="10"/>
        <v>#REF!</v>
      </c>
      <c r="T21" s="200" t="e">
        <f t="shared" si="10"/>
        <v>#REF!</v>
      </c>
      <c r="U21" s="213" t="str">
        <f t="shared" si="7"/>
        <v>-</v>
      </c>
      <c r="V21" s="199" t="e">
        <f>T21-S21</f>
        <v>#REF!</v>
      </c>
      <c r="W21" s="201" t="e">
        <f t="shared" si="4"/>
        <v>#REF!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C54B-61E3-41A4-AC14-EF705BFF7F05}">
  <sheetPr>
    <tabColor theme="7" tint="0.79998168889431442"/>
    <pageSetUpPr fitToPage="1"/>
  </sheetPr>
  <dimension ref="A1:Y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4999-E18F-4EB4-911D-B1810EEEE207}">
  <sheetPr>
    <tabColor theme="7" tint="0.79998168889431442"/>
    <pageSetUpPr fitToPage="1"/>
  </sheetPr>
  <dimension ref="A1:Z16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B179-14D7-4668-86F6-AFBD71ABCA14}">
  <sheetPr>
    <tabColor theme="8" tint="0.59999389629810485"/>
  </sheetPr>
  <dimension ref="A4:L77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53</v>
      </c>
      <c r="C7" s="17" t="s">
        <v>8</v>
      </c>
      <c r="D7" s="18" t="s">
        <v>32</v>
      </c>
      <c r="E7" s="19">
        <v>16473</v>
      </c>
      <c r="F7" s="19">
        <v>19959</v>
      </c>
      <c r="G7" s="19">
        <v>15933</v>
      </c>
      <c r="H7" s="19">
        <v>19577</v>
      </c>
      <c r="I7" s="19">
        <v>21810</v>
      </c>
      <c r="J7" s="20">
        <f>I7/H7-1</f>
        <v>0.11406242018695401</v>
      </c>
      <c r="K7" s="19">
        <f>I7-H7</f>
        <v>2233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16473</v>
      </c>
      <c r="F8" s="25">
        <v>19959</v>
      </c>
      <c r="G8" s="25">
        <v>15933</v>
      </c>
      <c r="H8" s="25">
        <v>19577</v>
      </c>
      <c r="I8" s="25">
        <v>21810</v>
      </c>
      <c r="J8" s="26">
        <f t="shared" ref="J8:J20" si="0">I8/H8-1</f>
        <v>0.11406242018695401</v>
      </c>
      <c r="K8" s="25">
        <f t="shared" ref="K8:K17" si="1">I8-H8</f>
        <v>2233</v>
      </c>
      <c r="L8" s="27">
        <f>I8/$I$7</f>
        <v>1</v>
      </c>
    </row>
    <row r="9" spans="2:12" x14ac:dyDescent="0.25">
      <c r="B9" s="22"/>
      <c r="C9" s="28"/>
      <c r="D9" s="29" t="s">
        <v>34</v>
      </c>
      <c r="E9" s="30" t="s">
        <v>233</v>
      </c>
      <c r="F9" s="30" t="s">
        <v>233</v>
      </c>
      <c r="G9" s="30" t="s">
        <v>233</v>
      </c>
      <c r="H9" s="30" t="s">
        <v>233</v>
      </c>
      <c r="I9" s="30" t="s">
        <v>233</v>
      </c>
      <c r="J9" s="31" t="str">
        <f>IFERROR(I9/H9-1,"-")</f>
        <v>-</v>
      </c>
      <c r="K9" s="30" t="str">
        <f>IFERROR(I9-H9,"-")</f>
        <v>-</v>
      </c>
      <c r="L9" s="31" t="str">
        <f>IFERROR(I9/$I$7,"-")</f>
        <v>-</v>
      </c>
    </row>
    <row r="10" spans="2:12" x14ac:dyDescent="0.25">
      <c r="B10" s="22"/>
      <c r="C10" s="32" t="s">
        <v>35</v>
      </c>
      <c r="D10" s="33" t="s">
        <v>32</v>
      </c>
      <c r="E10" s="34">
        <v>16992</v>
      </c>
      <c r="F10" s="34">
        <v>20549</v>
      </c>
      <c r="G10" s="34">
        <v>16671</v>
      </c>
      <c r="H10" s="34">
        <v>20174</v>
      </c>
      <c r="I10" s="34">
        <v>22521</v>
      </c>
      <c r="J10" s="35">
        <f t="shared" si="0"/>
        <v>0.11633786061266971</v>
      </c>
      <c r="K10" s="34">
        <f t="shared" si="1"/>
        <v>2347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16992</v>
      </c>
      <c r="F11" s="37">
        <v>20549</v>
      </c>
      <c r="G11" s="37">
        <v>16671</v>
      </c>
      <c r="H11" s="37">
        <v>20174</v>
      </c>
      <c r="I11" s="37">
        <v>22521</v>
      </c>
      <c r="J11" s="38">
        <f t="shared" si="0"/>
        <v>0.11633786061266971</v>
      </c>
      <c r="K11" s="37">
        <f t="shared" si="1"/>
        <v>2347</v>
      </c>
      <c r="L11" s="39">
        <f>I11/$I$10</f>
        <v>1</v>
      </c>
    </row>
    <row r="12" spans="2:12" x14ac:dyDescent="0.25">
      <c r="B12" s="22"/>
      <c r="C12" s="40"/>
      <c r="D12" s="41" t="s">
        <v>34</v>
      </c>
      <c r="E12" s="42" t="s">
        <v>233</v>
      </c>
      <c r="F12" s="42" t="s">
        <v>233</v>
      </c>
      <c r="G12" s="42" t="s">
        <v>233</v>
      </c>
      <c r="H12" s="42" t="s">
        <v>233</v>
      </c>
      <c r="I12" s="42" t="s">
        <v>233</v>
      </c>
      <c r="J12" s="43" t="str">
        <f>IFERROR(I12/H12-1,"-")</f>
        <v>-</v>
      </c>
      <c r="K12" s="42" t="str">
        <f>IFERROR(I12-H12,"-")</f>
        <v>-</v>
      </c>
      <c r="L12" s="43" t="str">
        <f>IFERROR(I12/$I$10,"-")</f>
        <v>-</v>
      </c>
    </row>
    <row r="13" spans="2:12" x14ac:dyDescent="0.25">
      <c r="B13" s="22"/>
      <c r="C13" s="17" t="s">
        <v>21</v>
      </c>
      <c r="D13" s="18" t="s">
        <v>32</v>
      </c>
      <c r="E13" s="19">
        <v>36202</v>
      </c>
      <c r="F13" s="19">
        <v>42224</v>
      </c>
      <c r="G13" s="19">
        <v>40151</v>
      </c>
      <c r="H13" s="19">
        <v>43154</v>
      </c>
      <c r="I13" s="19">
        <v>47691</v>
      </c>
      <c r="J13" s="20">
        <f t="shared" si="0"/>
        <v>0.10513509755758443</v>
      </c>
      <c r="K13" s="19">
        <f t="shared" si="1"/>
        <v>4537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36202</v>
      </c>
      <c r="F14" s="25">
        <v>42224</v>
      </c>
      <c r="G14" s="25">
        <v>40151</v>
      </c>
      <c r="H14" s="25">
        <v>43154</v>
      </c>
      <c r="I14" s="25">
        <v>47691</v>
      </c>
      <c r="J14" s="26">
        <f t="shared" si="0"/>
        <v>0.10513509755758443</v>
      </c>
      <c r="K14" s="25">
        <f t="shared" si="1"/>
        <v>4537</v>
      </c>
      <c r="L14" s="27">
        <f>I14/$I$13</f>
        <v>1</v>
      </c>
    </row>
    <row r="15" spans="2:12" x14ac:dyDescent="0.25">
      <c r="B15" s="22"/>
      <c r="C15" s="28"/>
      <c r="D15" s="29" t="s">
        <v>34</v>
      </c>
      <c r="E15" s="30" t="s">
        <v>233</v>
      </c>
      <c r="F15" s="30" t="s">
        <v>233</v>
      </c>
      <c r="G15" s="30" t="s">
        <v>233</v>
      </c>
      <c r="H15" s="30" t="s">
        <v>233</v>
      </c>
      <c r="I15" s="30" t="s">
        <v>233</v>
      </c>
      <c r="J15" s="31" t="str">
        <f>IFERROR(I15/H15-1,"-")</f>
        <v>-</v>
      </c>
      <c r="K15" s="30" t="str">
        <f>IFERROR(I15-H15,"-")</f>
        <v>-</v>
      </c>
      <c r="L15" s="31" t="str">
        <f>IFERROR(I15/$I$13,"-")</f>
        <v>-</v>
      </c>
    </row>
    <row r="16" spans="2:12" x14ac:dyDescent="0.25">
      <c r="B16" s="22"/>
      <c r="C16" s="32" t="s">
        <v>22</v>
      </c>
      <c r="D16" s="33" t="s">
        <v>32</v>
      </c>
      <c r="E16" s="44">
        <v>2.197656771687003</v>
      </c>
      <c r="F16" s="44">
        <v>2.1155368505436143</v>
      </c>
      <c r="G16" s="44">
        <v>2.5199899579489111</v>
      </c>
      <c r="H16" s="44">
        <v>2.2043213975583593</v>
      </c>
      <c r="I16" s="44">
        <v>2.1866574965612107</v>
      </c>
      <c r="J16" s="45">
        <f t="shared" si="0"/>
        <v>-8.0133055990447843E-3</v>
      </c>
      <c r="K16" s="46">
        <f t="shared" si="1"/>
        <v>-1.7663900997148652E-2</v>
      </c>
      <c r="L16" s="47"/>
    </row>
    <row r="17" spans="2:12" x14ac:dyDescent="0.25">
      <c r="B17" s="22"/>
      <c r="C17" s="36"/>
      <c r="D17" s="4" t="s">
        <v>33</v>
      </c>
      <c r="E17" s="48">
        <f>E14/E8</f>
        <v>2.197656771687003</v>
      </c>
      <c r="F17" s="48">
        <f t="shared" ref="F17:I17" si="2">F14/F8</f>
        <v>2.1155368505436143</v>
      </c>
      <c r="G17" s="48">
        <f t="shared" si="2"/>
        <v>2.5199899579489111</v>
      </c>
      <c r="H17" s="48">
        <f t="shared" si="2"/>
        <v>2.2043213975583593</v>
      </c>
      <c r="I17" s="48">
        <f t="shared" si="2"/>
        <v>2.1866574965612107</v>
      </c>
      <c r="J17" s="49">
        <f t="shared" si="0"/>
        <v>-8.0133055990447843E-3</v>
      </c>
      <c r="K17" s="50">
        <f t="shared" si="1"/>
        <v>-1.7663900997148652E-2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0.48560000000000003</v>
      </c>
      <c r="F19" s="21">
        <v>0.498</v>
      </c>
      <c r="G19" s="21">
        <v>0.48670000000000002</v>
      </c>
      <c r="H19" s="21">
        <v>0.57379999999999998</v>
      </c>
      <c r="I19" s="21">
        <v>0.5696</v>
      </c>
      <c r="J19" s="20">
        <f t="shared" si="0"/>
        <v>-7.319623562216715E-3</v>
      </c>
      <c r="K19" s="54">
        <f>(I19-H19)*100</f>
        <v>-0.41999999999999815</v>
      </c>
      <c r="L19" s="21"/>
    </row>
    <row r="20" spans="2:12" x14ac:dyDescent="0.25">
      <c r="B20" s="22"/>
      <c r="C20" s="55"/>
      <c r="D20" s="24" t="s">
        <v>33</v>
      </c>
      <c r="E20" s="27">
        <v>0.48560000000000003</v>
      </c>
      <c r="F20" s="27">
        <v>0.498</v>
      </c>
      <c r="G20" s="27">
        <v>0.48670000000000002</v>
      </c>
      <c r="H20" s="27">
        <v>0.57379999999999998</v>
      </c>
      <c r="I20" s="27">
        <v>0.5696</v>
      </c>
      <c r="J20" s="26">
        <f t="shared" si="0"/>
        <v>-7.319623562216715E-3</v>
      </c>
      <c r="K20" s="56">
        <f>(I20-H20)*100</f>
        <v>-0.41999999999999815</v>
      </c>
      <c r="L20" s="27"/>
    </row>
    <row r="21" spans="2:12" x14ac:dyDescent="0.25">
      <c r="B21" s="22"/>
      <c r="C21" s="57"/>
      <c r="D21" s="29" t="s">
        <v>34</v>
      </c>
      <c r="E21" s="31" t="s">
        <v>233</v>
      </c>
      <c r="F21" s="31" t="s">
        <v>233</v>
      </c>
      <c r="G21" s="31" t="s">
        <v>233</v>
      </c>
      <c r="H21" s="31" t="s">
        <v>233</v>
      </c>
      <c r="I21" s="31" t="s">
        <v>233</v>
      </c>
      <c r="J21" s="31" t="str">
        <f>IFERROR(I21/H21-1,"-")</f>
        <v>-</v>
      </c>
      <c r="K21" s="30" t="str">
        <f>IFERROR(I21-H21,"-")</f>
        <v>-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2485</v>
      </c>
      <c r="F22" s="34">
        <v>2826</v>
      </c>
      <c r="G22" s="34">
        <v>2750</v>
      </c>
      <c r="H22" s="34">
        <v>2507</v>
      </c>
      <c r="I22" s="34">
        <v>2791</v>
      </c>
      <c r="J22" s="45">
        <f>I22/H22-1</f>
        <v>0.1132828081372157</v>
      </c>
      <c r="K22" s="34">
        <f>I22-H22</f>
        <v>284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2485</v>
      </c>
      <c r="F23" s="37">
        <v>2826</v>
      </c>
      <c r="G23" s="37">
        <v>2750</v>
      </c>
      <c r="H23" s="37">
        <v>2507</v>
      </c>
      <c r="I23" s="37">
        <v>2791</v>
      </c>
      <c r="J23" s="49">
        <f>I23/H23-1</f>
        <v>0.1132828081372157</v>
      </c>
      <c r="K23" s="37">
        <f>I23-H23</f>
        <v>284</v>
      </c>
      <c r="L23" s="51">
        <f>I23/$I$22</f>
        <v>1</v>
      </c>
    </row>
    <row r="24" spans="2:12" x14ac:dyDescent="0.25">
      <c r="B24" s="61"/>
      <c r="C24" s="62"/>
      <c r="D24" s="41" t="s">
        <v>34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3" t="str">
        <f>IFERROR(I24/H24-1,"-")</f>
        <v>-</v>
      </c>
      <c r="K24" s="42" t="str">
        <f>IFERROR(I24-H24,"-")</f>
        <v>-</v>
      </c>
      <c r="L24" s="43" t="str">
        <f>IFERROR(I24/$I$22,"-")</f>
        <v>-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234</v>
      </c>
      <c r="F31" s="14" t="s">
        <v>235</v>
      </c>
      <c r="G31" s="14" t="s">
        <v>236</v>
      </c>
      <c r="H31" s="14" t="s">
        <v>237</v>
      </c>
      <c r="I31" s="14" t="s">
        <v>238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53</v>
      </c>
      <c r="C32" s="17" t="s">
        <v>8</v>
      </c>
      <c r="D32" s="18" t="s">
        <v>32</v>
      </c>
      <c r="E32" s="67">
        <v>103599</v>
      </c>
      <c r="F32" s="67">
        <v>157983</v>
      </c>
      <c r="G32" s="67">
        <v>174312</v>
      </c>
      <c r="H32" s="67">
        <v>181820</v>
      </c>
      <c r="I32" s="67">
        <v>203413</v>
      </c>
      <c r="J32" s="20">
        <f>I32/H32-1</f>
        <v>0.11876031239687612</v>
      </c>
      <c r="K32" s="19">
        <f>I32-H32</f>
        <v>21593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103599</v>
      </c>
      <c r="F33" s="68">
        <v>157983</v>
      </c>
      <c r="G33" s="68">
        <v>174312</v>
      </c>
      <c r="H33" s="68">
        <v>181820</v>
      </c>
      <c r="I33" s="68">
        <v>203413</v>
      </c>
      <c r="J33" s="26">
        <f t="shared" ref="J33:J45" si="4">I33/H33-1</f>
        <v>0.11876031239687612</v>
      </c>
      <c r="K33" s="25">
        <f t="shared" ref="K33:K42" si="5">I33-H33</f>
        <v>21593</v>
      </c>
      <c r="L33" s="27">
        <f>I33/$I$32</f>
        <v>1</v>
      </c>
    </row>
    <row r="34" spans="1:12" x14ac:dyDescent="0.25">
      <c r="B34" s="22"/>
      <c r="C34" s="28"/>
      <c r="D34" s="29" t="s">
        <v>34</v>
      </c>
      <c r="E34" s="30" t="s">
        <v>233</v>
      </c>
      <c r="F34" s="30" t="s">
        <v>233</v>
      </c>
      <c r="G34" s="30" t="s">
        <v>233</v>
      </c>
      <c r="H34" s="30" t="s">
        <v>233</v>
      </c>
      <c r="I34" s="30" t="s">
        <v>233</v>
      </c>
      <c r="J34" s="31" t="str">
        <f>IFERROR(I34/H34-1,"-")</f>
        <v>-</v>
      </c>
      <c r="K34" s="30" t="str">
        <f>IFERROR(I34-H34,"-")</f>
        <v>-</v>
      </c>
      <c r="L34" s="31" t="str">
        <f>IFERROR(I34/I32,"-")</f>
        <v>-</v>
      </c>
    </row>
    <row r="35" spans="1:12" x14ac:dyDescent="0.25">
      <c r="B35" s="22"/>
      <c r="C35" s="32" t="s">
        <v>35</v>
      </c>
      <c r="D35" s="33" t="s">
        <v>32</v>
      </c>
      <c r="E35" s="69">
        <v>106775</v>
      </c>
      <c r="F35" s="69">
        <v>165117</v>
      </c>
      <c r="G35" s="69">
        <v>182016</v>
      </c>
      <c r="H35" s="69">
        <v>189705</v>
      </c>
      <c r="I35" s="69">
        <v>211709</v>
      </c>
      <c r="J35" s="35">
        <f t="shared" si="4"/>
        <v>0.11599061701062174</v>
      </c>
      <c r="K35" s="34">
        <f t="shared" si="5"/>
        <v>22004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106775</v>
      </c>
      <c r="F36" s="70">
        <v>165117</v>
      </c>
      <c r="G36" s="70">
        <v>182016</v>
      </c>
      <c r="H36" s="70">
        <v>189705</v>
      </c>
      <c r="I36" s="70">
        <v>211709</v>
      </c>
      <c r="J36" s="38">
        <f t="shared" si="4"/>
        <v>0.11599061701062174</v>
      </c>
      <c r="K36" s="37">
        <f t="shared" si="5"/>
        <v>22004</v>
      </c>
      <c r="L36" s="39">
        <f>I36/$I$35</f>
        <v>1</v>
      </c>
    </row>
    <row r="37" spans="1:12" x14ac:dyDescent="0.25">
      <c r="B37" s="22"/>
      <c r="C37" s="40"/>
      <c r="D37" s="41" t="s">
        <v>34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3" t="str">
        <f>IFERROR(I37/H37-1,"-")</f>
        <v>-</v>
      </c>
      <c r="K37" s="42" t="str">
        <f>IFERROR(I37-H37,"-")</f>
        <v>-</v>
      </c>
      <c r="L37" s="43" t="str">
        <f>IFERROR(I37/I35,"-")</f>
        <v>-</v>
      </c>
    </row>
    <row r="38" spans="1:12" x14ac:dyDescent="0.25">
      <c r="B38" s="22"/>
      <c r="C38" s="17" t="s">
        <v>21</v>
      </c>
      <c r="D38" s="18" t="s">
        <v>32</v>
      </c>
      <c r="E38" s="67">
        <v>220493</v>
      </c>
      <c r="F38" s="67">
        <v>385149</v>
      </c>
      <c r="G38" s="67">
        <v>418024</v>
      </c>
      <c r="H38" s="67">
        <v>432765</v>
      </c>
      <c r="I38" s="67">
        <v>448403</v>
      </c>
      <c r="J38" s="20">
        <f t="shared" si="4"/>
        <v>3.6135084861298905E-2</v>
      </c>
      <c r="K38" s="19">
        <f t="shared" si="5"/>
        <v>15638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220493</v>
      </c>
      <c r="F39" s="68">
        <v>385149</v>
      </c>
      <c r="G39" s="68">
        <v>418024</v>
      </c>
      <c r="H39" s="68">
        <v>432765</v>
      </c>
      <c r="I39" s="68">
        <v>448403</v>
      </c>
      <c r="J39" s="26">
        <f t="shared" si="4"/>
        <v>3.6135084861298905E-2</v>
      </c>
      <c r="K39" s="25">
        <f t="shared" si="5"/>
        <v>15638</v>
      </c>
      <c r="L39" s="27">
        <f>I39/$I$38</f>
        <v>1</v>
      </c>
    </row>
    <row r="40" spans="1:12" x14ac:dyDescent="0.25">
      <c r="B40" s="22"/>
      <c r="C40" s="28"/>
      <c r="D40" s="29" t="s">
        <v>34</v>
      </c>
      <c r="E40" s="30" t="s">
        <v>233</v>
      </c>
      <c r="F40" s="30" t="s">
        <v>233</v>
      </c>
      <c r="G40" s="30" t="s">
        <v>233</v>
      </c>
      <c r="H40" s="30" t="s">
        <v>233</v>
      </c>
      <c r="I40" s="30" t="s">
        <v>233</v>
      </c>
      <c r="J40" s="31" t="str">
        <f>IFERROR(I40/H40-1,"-")</f>
        <v>-</v>
      </c>
      <c r="K40" s="30" t="str">
        <f>IFERROR(I40-H40,"-")</f>
        <v>-</v>
      </c>
      <c r="L40" s="31" t="str">
        <f>IFERROR(I40/I38,"-")</f>
        <v>-</v>
      </c>
    </row>
    <row r="41" spans="1:12" x14ac:dyDescent="0.25">
      <c r="B41" s="22"/>
      <c r="C41" s="32" t="s">
        <v>22</v>
      </c>
      <c r="D41" s="33" t="s">
        <v>32</v>
      </c>
      <c r="E41" s="71">
        <v>2.1283313545497542</v>
      </c>
      <c r="F41" s="71">
        <v>2.4379142059588692</v>
      </c>
      <c r="G41" s="71">
        <v>2.3981366744687684</v>
      </c>
      <c r="H41" s="71">
        <v>2.3801836981630182</v>
      </c>
      <c r="I41" s="71">
        <v>2.2043969657789817</v>
      </c>
      <c r="J41" s="45">
        <f t="shared" si="4"/>
        <v>-7.3854271214320755E-2</v>
      </c>
      <c r="K41" s="46">
        <f t="shared" si="5"/>
        <v>-0.17578673238403653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2.1283313545497542</v>
      </c>
      <c r="F42" s="72">
        <f t="shared" si="6"/>
        <v>2.4379142059588692</v>
      </c>
      <c r="G42" s="72">
        <f t="shared" si="6"/>
        <v>2.3981366744687684</v>
      </c>
      <c r="H42" s="72">
        <f t="shared" si="6"/>
        <v>2.3801836981630182</v>
      </c>
      <c r="I42" s="72">
        <f t="shared" si="6"/>
        <v>2.2043969657789817</v>
      </c>
      <c r="J42" s="49">
        <f t="shared" si="4"/>
        <v>-7.3854271214320755E-2</v>
      </c>
      <c r="K42" s="50">
        <f t="shared" si="5"/>
        <v>-0.17578673238403653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0.36710470891251973</v>
      </c>
      <c r="F44" s="75">
        <v>0.53640054315657537</v>
      </c>
      <c r="G44" s="75">
        <v>0.55102850551985505</v>
      </c>
      <c r="H44" s="75">
        <v>0.57920398516004346</v>
      </c>
      <c r="I44" s="75">
        <v>0.61421198116283082</v>
      </c>
      <c r="J44" s="75">
        <f t="shared" si="4"/>
        <v>6.0441566183482065E-2</v>
      </c>
      <c r="K44" s="54">
        <f>(I44-H44)*100</f>
        <v>3.5007996002787367</v>
      </c>
      <c r="L44" s="21"/>
    </row>
    <row r="45" spans="1:12" x14ac:dyDescent="0.25">
      <c r="B45" s="22"/>
      <c r="C45" s="55"/>
      <c r="D45" s="24" t="s">
        <v>33</v>
      </c>
      <c r="E45" s="76">
        <v>0.36710470891251973</v>
      </c>
      <c r="F45" s="76">
        <v>0.53640054315657537</v>
      </c>
      <c r="G45" s="76">
        <v>0.55102850551985505</v>
      </c>
      <c r="H45" s="76">
        <v>0.57920398516004346</v>
      </c>
      <c r="I45" s="76">
        <v>0.61421198116283082</v>
      </c>
      <c r="J45" s="76">
        <f t="shared" si="4"/>
        <v>6.0441566183482065E-2</v>
      </c>
      <c r="K45" s="56">
        <f>(I45-H45)*100</f>
        <v>3.5007996002787367</v>
      </c>
      <c r="L45" s="27"/>
    </row>
    <row r="46" spans="1:12" x14ac:dyDescent="0.25">
      <c r="B46" s="22"/>
      <c r="C46" s="57"/>
      <c r="D46" s="29" t="s">
        <v>34</v>
      </c>
      <c r="E46" s="77" t="s">
        <v>233</v>
      </c>
      <c r="F46" s="77" t="s">
        <v>233</v>
      </c>
      <c r="G46" s="77" t="s">
        <v>233</v>
      </c>
      <c r="H46" s="77" t="s">
        <v>233</v>
      </c>
      <c r="I46" s="77" t="s">
        <v>233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2196.5555555555557</v>
      </c>
      <c r="F49" s="69">
        <v>2629.6666666666665</v>
      </c>
      <c r="G49" s="69">
        <v>2779.4444444444443</v>
      </c>
      <c r="H49" s="69">
        <v>2726.7777777777778</v>
      </c>
      <c r="I49" s="69">
        <v>2674.6666666666665</v>
      </c>
      <c r="J49" s="45">
        <f>I49/H49-1</f>
        <v>-1.9110875677437855E-2</v>
      </c>
      <c r="K49" s="34">
        <f>I49-H49</f>
        <v>-52.111111111111313</v>
      </c>
      <c r="L49" s="47">
        <f>I49/$I$22</f>
        <v>0.95831840439507932</v>
      </c>
    </row>
    <row r="50" spans="2:12" x14ac:dyDescent="0.25">
      <c r="B50" s="22"/>
      <c r="C50" s="36"/>
      <c r="D50" s="4" t="s">
        <v>33</v>
      </c>
      <c r="E50" s="70">
        <v>2196.5555555555557</v>
      </c>
      <c r="F50" s="70">
        <v>2629.6666666666665</v>
      </c>
      <c r="G50" s="70">
        <v>2779.4444444444443</v>
      </c>
      <c r="H50" s="70">
        <v>2726.7777777777778</v>
      </c>
      <c r="I50" s="70">
        <v>2674.6666666666665</v>
      </c>
      <c r="J50" s="49">
        <f>I50/H50-1</f>
        <v>-1.9110875677437855E-2</v>
      </c>
      <c r="K50" s="37">
        <f>I50-H50</f>
        <v>-52.111111111111313</v>
      </c>
      <c r="L50" s="51">
        <f>I50/$I$22</f>
        <v>0.95831840439507932</v>
      </c>
    </row>
    <row r="51" spans="2:12" x14ac:dyDescent="0.25">
      <c r="B51" s="61"/>
      <c r="C51" s="40"/>
      <c r="D51" s="41" t="s">
        <v>34</v>
      </c>
      <c r="E51" s="42" t="e">
        <v>#REF!</v>
      </c>
      <c r="F51" s="42" t="e">
        <v>#REF!</v>
      </c>
      <c r="G51" s="42" t="e">
        <v>#REF!</v>
      </c>
      <c r="H51" s="42" t="e">
        <v>#REF!</v>
      </c>
      <c r="I51" s="42" t="e">
        <v>#REF!</v>
      </c>
      <c r="J51" s="43" t="str">
        <f>IFERROR(I51/H51-1,"-")</f>
        <v>-</v>
      </c>
      <c r="K51" s="42" t="str">
        <f>IFERROR(I51-H51,"-")</f>
        <v>-</v>
      </c>
      <c r="L51" s="43" t="str">
        <f>IFERROR(I51/I49,"-")</f>
        <v>-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103516</v>
      </c>
      <c r="F59" s="68">
        <v>164258</v>
      </c>
      <c r="G59" s="68">
        <v>229131</v>
      </c>
      <c r="H59" s="68">
        <v>239109</v>
      </c>
      <c r="I59" s="68">
        <v>250871</v>
      </c>
      <c r="J59" s="26">
        <f t="shared" ref="J59:J74" si="8">I59/H59-1</f>
        <v>4.9190954752853289E-2</v>
      </c>
      <c r="K59" s="25">
        <f t="shared" ref="K59:K74" si="9">I59-H59</f>
        <v>11762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 t="s">
        <v>233</v>
      </c>
      <c r="F60" s="30" t="s">
        <v>233</v>
      </c>
      <c r="G60" s="30" t="s">
        <v>233</v>
      </c>
      <c r="H60" s="30" t="s">
        <v>233</v>
      </c>
      <c r="I60" s="30" t="s">
        <v>233</v>
      </c>
      <c r="J60" s="31" t="str">
        <f>IFERROR(I60/H60-1,"-")</f>
        <v>-</v>
      </c>
      <c r="K60" s="30" t="str">
        <f>IFERROR(I60-H60,"-")</f>
        <v>-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103516</v>
      </c>
      <c r="F61" s="69">
        <v>164258</v>
      </c>
      <c r="G61" s="69">
        <v>229131</v>
      </c>
      <c r="H61" s="69">
        <v>239109</v>
      </c>
      <c r="I61" s="69">
        <v>250871</v>
      </c>
      <c r="J61" s="45">
        <f t="shared" si="8"/>
        <v>4.9190954752853289E-2</v>
      </c>
      <c r="K61" s="69">
        <f t="shared" si="9"/>
        <v>11762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103516</v>
      </c>
      <c r="F62" s="70">
        <v>164258</v>
      </c>
      <c r="G62" s="70">
        <v>229131</v>
      </c>
      <c r="H62" s="70">
        <v>239109</v>
      </c>
      <c r="I62" s="70">
        <v>250871</v>
      </c>
      <c r="J62" s="49">
        <f t="shared" si="8"/>
        <v>4.9190954752853289E-2</v>
      </c>
      <c r="K62" s="70">
        <f t="shared" si="9"/>
        <v>11762</v>
      </c>
      <c r="L62" s="49">
        <f t="shared" ref="L62" si="10">I62/$I$61</f>
        <v>1</v>
      </c>
    </row>
    <row r="63" spans="2:12" x14ac:dyDescent="0.25">
      <c r="B63" s="22"/>
      <c r="C63" s="40"/>
      <c r="D63" s="41" t="s">
        <v>34</v>
      </c>
      <c r="E63" s="42" t="s">
        <v>233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3" t="str">
        <f>IFERROR(I63/H63-1,"-")</f>
        <v>-</v>
      </c>
      <c r="K63" s="42" t="str">
        <f>IFERROR(I63-H63,"-")</f>
        <v>-</v>
      </c>
      <c r="L63" s="83" t="str">
        <f>IFERROR(I63/I61,"-")</f>
        <v>-</v>
      </c>
    </row>
    <row r="64" spans="2:12" x14ac:dyDescent="0.25">
      <c r="B64" s="22"/>
      <c r="C64" s="17" t="s">
        <v>21</v>
      </c>
      <c r="D64" s="18" t="s">
        <v>32</v>
      </c>
      <c r="E64" s="67">
        <v>216673</v>
      </c>
      <c r="F64" s="67">
        <v>359169</v>
      </c>
      <c r="G64" s="67">
        <v>543499</v>
      </c>
      <c r="H64" s="67">
        <v>576462</v>
      </c>
      <c r="I64" s="67">
        <v>584273</v>
      </c>
      <c r="J64" s="20">
        <f t="shared" si="8"/>
        <v>1.3549895743344642E-2</v>
      </c>
      <c r="K64" s="19">
        <f t="shared" si="9"/>
        <v>7811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216673</v>
      </c>
      <c r="F65" s="68">
        <v>359169</v>
      </c>
      <c r="G65" s="68">
        <v>543499</v>
      </c>
      <c r="H65" s="68">
        <v>576462</v>
      </c>
      <c r="I65" s="68">
        <v>584273</v>
      </c>
      <c r="J65" s="26">
        <f t="shared" si="8"/>
        <v>1.3549895743344642E-2</v>
      </c>
      <c r="K65" s="25">
        <f t="shared" si="9"/>
        <v>7811</v>
      </c>
      <c r="L65" s="26">
        <f t="shared" ref="L65" si="11">I65/$I$64</f>
        <v>1</v>
      </c>
    </row>
    <row r="66" spans="2:12" x14ac:dyDescent="0.25">
      <c r="B66" s="22"/>
      <c r="C66" s="28"/>
      <c r="D66" s="29" t="s">
        <v>34</v>
      </c>
      <c r="E66" s="30" t="s">
        <v>233</v>
      </c>
      <c r="F66" s="30" t="s">
        <v>233</v>
      </c>
      <c r="G66" s="30" t="s">
        <v>233</v>
      </c>
      <c r="H66" s="30" t="s">
        <v>233</v>
      </c>
      <c r="I66" s="30" t="s">
        <v>233</v>
      </c>
      <c r="J66" s="31" t="str">
        <f>IFERROR(I66/H66-1,"-")</f>
        <v>-</v>
      </c>
      <c r="K66" s="30" t="str">
        <f>IFERROR(I66-H66,"-")</f>
        <v>-</v>
      </c>
      <c r="L66" s="31" t="str">
        <f>IFERROR(I66/I64,"-")</f>
        <v>-</v>
      </c>
    </row>
    <row r="67" spans="2:12" x14ac:dyDescent="0.25">
      <c r="B67" s="22"/>
      <c r="C67" s="32" t="s">
        <v>22</v>
      </c>
      <c r="D67" s="33" t="s">
        <v>32</v>
      </c>
      <c r="E67" s="71">
        <v>2.0931353607171839</v>
      </c>
      <c r="F67" s="71">
        <v>2.1866149593931499</v>
      </c>
      <c r="G67" s="71">
        <v>2.3720011696365835</v>
      </c>
      <c r="H67" s="71">
        <v>2.410875374829053</v>
      </c>
      <c r="I67" s="71">
        <v>2.328977841201255</v>
      </c>
      <c r="J67" s="45">
        <f t="shared" si="8"/>
        <v>-3.3970040294432513E-2</v>
      </c>
      <c r="K67" s="46">
        <f t="shared" si="9"/>
        <v>-8.1897533627798058E-2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2.0931353607171839</v>
      </c>
      <c r="F68" s="72">
        <f t="shared" si="12"/>
        <v>2.1866149593931499</v>
      </c>
      <c r="G68" s="72">
        <f t="shared" si="12"/>
        <v>2.3720011696365835</v>
      </c>
      <c r="H68" s="72">
        <f t="shared" si="12"/>
        <v>2.410875374829053</v>
      </c>
      <c r="I68" s="72">
        <f t="shared" si="12"/>
        <v>2.328977841201255</v>
      </c>
      <c r="J68" s="49">
        <f t="shared" si="8"/>
        <v>-3.3970040294432513E-2</v>
      </c>
      <c r="K68" s="50">
        <f t="shared" si="9"/>
        <v>-8.1897533627798058E-2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0.43917828766012645</v>
      </c>
      <c r="F70" s="75">
        <v>0.43287194104141685</v>
      </c>
      <c r="G70" s="75">
        <v>0.55540181632567553</v>
      </c>
      <c r="H70" s="75">
        <v>0.56942335787332776</v>
      </c>
      <c r="I70" s="75">
        <v>0.58812285219043858</v>
      </c>
      <c r="J70" s="75">
        <f t="shared" si="8"/>
        <v>3.283935240547442E-2</v>
      </c>
      <c r="K70" s="54">
        <f t="shared" si="9"/>
        <v>1.8699494317110821E-2</v>
      </c>
      <c r="L70" s="20"/>
    </row>
    <row r="71" spans="2:12" x14ac:dyDescent="0.25">
      <c r="B71" s="22"/>
      <c r="C71" s="55"/>
      <c r="D71" s="24" t="s">
        <v>33</v>
      </c>
      <c r="E71" s="76">
        <v>0.43917828766012645</v>
      </c>
      <c r="F71" s="76">
        <v>0.43287194104141685</v>
      </c>
      <c r="G71" s="76">
        <v>0.55540181632567553</v>
      </c>
      <c r="H71" s="76">
        <v>0.56942335787332776</v>
      </c>
      <c r="I71" s="76">
        <v>0.58812285219043858</v>
      </c>
      <c r="J71" s="76">
        <f t="shared" si="8"/>
        <v>3.283935240547442E-2</v>
      </c>
      <c r="K71" s="56">
        <f t="shared" si="9"/>
        <v>1.8699494317110821E-2</v>
      </c>
      <c r="L71" s="26"/>
    </row>
    <row r="72" spans="2:12" x14ac:dyDescent="0.25">
      <c r="B72" s="22"/>
      <c r="C72" s="57"/>
      <c r="D72" s="29" t="s">
        <v>34</v>
      </c>
      <c r="E72" s="77" t="s">
        <v>233</v>
      </c>
      <c r="F72" s="77" t="s">
        <v>233</v>
      </c>
      <c r="G72" s="77" t="s">
        <v>233</v>
      </c>
      <c r="H72" s="77" t="s">
        <v>233</v>
      </c>
      <c r="I72" s="77" t="s">
        <v>233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1526</v>
      </c>
      <c r="F73" s="69">
        <v>2270</v>
      </c>
      <c r="G73" s="69">
        <v>2680</v>
      </c>
      <c r="H73" s="69">
        <v>2774</v>
      </c>
      <c r="I73" s="69">
        <v>2714</v>
      </c>
      <c r="J73" s="45">
        <f t="shared" si="8"/>
        <v>-2.1629416005767843E-2</v>
      </c>
      <c r="K73" s="34">
        <f t="shared" si="9"/>
        <v>-60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1526</v>
      </c>
      <c r="F74" s="70">
        <v>2270</v>
      </c>
      <c r="G74" s="70">
        <v>2680</v>
      </c>
      <c r="H74" s="70">
        <v>2774</v>
      </c>
      <c r="I74" s="70">
        <v>2714</v>
      </c>
      <c r="J74" s="49">
        <f t="shared" si="8"/>
        <v>-2.1629416005767843E-2</v>
      </c>
      <c r="K74" s="37">
        <f t="shared" si="9"/>
        <v>-60</v>
      </c>
      <c r="L74" s="49">
        <f t="shared" ref="L74" si="14">I74/$I$73</f>
        <v>1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1F06-5975-4A49-89C7-F5E6955D8125}">
  <sheetPr>
    <tabColor rgb="FFFFC000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FA1-88DA-46CE-AA1C-923ADD892556}">
  <sheetPr>
    <tabColor rgb="FFFFC000"/>
  </sheetPr>
  <dimension ref="A1:V16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53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16992</v>
      </c>
      <c r="M10" s="209">
        <v>20549</v>
      </c>
      <c r="N10" s="209">
        <v>16671</v>
      </c>
      <c r="O10" s="209">
        <v>20174</v>
      </c>
      <c r="P10" s="209">
        <v>22521</v>
      </c>
      <c r="Q10" s="210">
        <f t="shared" ref="Q10:Q22" si="2">IFERROR(P10/O10-1,"-")</f>
        <v>0.11633786061266971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11386</v>
      </c>
      <c r="M11" s="191">
        <v>13102</v>
      </c>
      <c r="N11" s="191">
        <v>11658</v>
      </c>
      <c r="O11" s="191">
        <v>14592</v>
      </c>
      <c r="P11" s="191">
        <v>16061</v>
      </c>
      <c r="Q11" s="192">
        <f t="shared" si="2"/>
        <v>0.10067160087719307</v>
      </c>
      <c r="R11" s="192">
        <f t="shared" si="3"/>
        <v>0.71315660938679459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5443</v>
      </c>
      <c r="M12" s="195">
        <v>6791</v>
      </c>
      <c r="N12" s="195">
        <v>4887</v>
      </c>
      <c r="O12" s="195">
        <v>8256</v>
      </c>
      <c r="P12" s="195">
        <v>8373</v>
      </c>
      <c r="Q12" s="196">
        <f t="shared" si="2"/>
        <v>1.4171511627907085E-2</v>
      </c>
      <c r="R12" s="196">
        <f t="shared" si="3"/>
        <v>0.3717863327560943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5943</v>
      </c>
      <c r="M13" s="195">
        <v>6311</v>
      </c>
      <c r="N13" s="195">
        <v>6771</v>
      </c>
      <c r="O13" s="195">
        <v>6336</v>
      </c>
      <c r="P13" s="195">
        <v>7688</v>
      </c>
      <c r="Q13" s="196">
        <f t="shared" si="2"/>
        <v>0.21338383838383845</v>
      </c>
      <c r="R13" s="196">
        <f>P13/P$10</f>
        <v>0.34137027663070024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5606</v>
      </c>
      <c r="M14" s="191">
        <v>7447</v>
      </c>
      <c r="N14" s="191">
        <v>5013</v>
      </c>
      <c r="O14" s="191">
        <v>5582</v>
      </c>
      <c r="P14" s="191">
        <v>6460</v>
      </c>
      <c r="Q14" s="192">
        <f t="shared" si="2"/>
        <v>0.15729129344321024</v>
      </c>
      <c r="R14" s="192">
        <f t="shared" si="3"/>
        <v>0.28684339061320546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315</v>
      </c>
      <c r="M15" s="195">
        <v>1108</v>
      </c>
      <c r="N15" s="195">
        <v>640</v>
      </c>
      <c r="O15" s="195">
        <v>666</v>
      </c>
      <c r="P15" s="195">
        <v>638</v>
      </c>
      <c r="Q15" s="196">
        <f t="shared" si="2"/>
        <v>-4.2042042042042094E-2</v>
      </c>
      <c r="R15" s="196">
        <f t="shared" si="3"/>
        <v>2.8329115048177256E-2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516</v>
      </c>
      <c r="M16" s="195">
        <v>741</v>
      </c>
      <c r="N16" s="195">
        <v>618</v>
      </c>
      <c r="O16" s="195">
        <v>600</v>
      </c>
      <c r="P16" s="195">
        <v>698</v>
      </c>
      <c r="Q16" s="196">
        <f t="shared" si="2"/>
        <v>0.16333333333333333</v>
      </c>
      <c r="R16" s="196">
        <f t="shared" si="3"/>
        <v>3.099329514675192E-2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582</v>
      </c>
      <c r="M17" s="195">
        <v>608</v>
      </c>
      <c r="N17" s="195">
        <v>584</v>
      </c>
      <c r="O17" s="195">
        <v>657</v>
      </c>
      <c r="P17" s="195">
        <v>801</v>
      </c>
      <c r="Q17" s="196">
        <f t="shared" si="2"/>
        <v>0.21917808219178081</v>
      </c>
      <c r="R17" s="196">
        <f t="shared" si="3"/>
        <v>3.5566804315971763E-2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124</v>
      </c>
      <c r="M18" s="195">
        <v>212</v>
      </c>
      <c r="N18" s="195">
        <v>163</v>
      </c>
      <c r="O18" s="195">
        <v>112</v>
      </c>
      <c r="P18" s="195">
        <v>288</v>
      </c>
      <c r="Q18" s="196">
        <f t="shared" si="2"/>
        <v>1.5714285714285716</v>
      </c>
      <c r="R18" s="196">
        <f t="shared" si="3"/>
        <v>1.2788064473158386E-2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100</v>
      </c>
      <c r="M19" s="195">
        <v>107</v>
      </c>
      <c r="N19" s="195">
        <v>105</v>
      </c>
      <c r="O19" s="195">
        <v>147</v>
      </c>
      <c r="P19" s="195">
        <v>153</v>
      </c>
      <c r="Q19" s="196">
        <f t="shared" si="2"/>
        <v>4.081632653061229E-2</v>
      </c>
      <c r="R19" s="196">
        <f t="shared" si="3"/>
        <v>6.7936592513653925E-3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20</v>
      </c>
      <c r="M20" s="195">
        <v>32</v>
      </c>
      <c r="N20" s="195">
        <v>32</v>
      </c>
      <c r="O20" s="195">
        <v>24</v>
      </c>
      <c r="P20" s="195">
        <v>32</v>
      </c>
      <c r="Q20" s="196">
        <f t="shared" si="2"/>
        <v>0.33333333333333326</v>
      </c>
      <c r="R20" s="196">
        <f t="shared" si="3"/>
        <v>1.420896052573154E-3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36</v>
      </c>
      <c r="M21" s="195">
        <v>34</v>
      </c>
      <c r="N21" s="195">
        <v>44</v>
      </c>
      <c r="O21" s="195">
        <v>24</v>
      </c>
      <c r="P21" s="195">
        <v>27</v>
      </c>
      <c r="Q21" s="196">
        <f t="shared" si="2"/>
        <v>0.125</v>
      </c>
      <c r="R21" s="196">
        <f t="shared" si="3"/>
        <v>1.1988810443585986E-3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3913</v>
      </c>
      <c r="M22" s="200">
        <f>M14-SUM(M15:M21)</f>
        <v>4605</v>
      </c>
      <c r="N22" s="200">
        <f>N14-SUM(N15:N21)</f>
        <v>2827</v>
      </c>
      <c r="O22" s="200">
        <f>O14-SUM(O15:O21)</f>
        <v>3352</v>
      </c>
      <c r="P22" s="200">
        <f>P14-SUM(P15:P21)</f>
        <v>3823</v>
      </c>
      <c r="Q22" s="201">
        <f t="shared" si="2"/>
        <v>0.14051312649164682</v>
      </c>
      <c r="R22" s="201">
        <f t="shared" si="3"/>
        <v>0.16975267528084897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168C-5D5D-4482-AB92-25D4BC92096E}">
  <sheetPr>
    <tabColor rgb="FFFFC000"/>
    <pageSetUpPr fitToPage="1"/>
  </sheetPr>
  <dimension ref="A1:X163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53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70506</v>
      </c>
      <c r="Q9" s="209">
        <v>106775</v>
      </c>
      <c r="R9" s="209">
        <v>165117</v>
      </c>
      <c r="S9" s="209">
        <v>182016</v>
      </c>
      <c r="T9" s="209">
        <v>189705</v>
      </c>
      <c r="U9" s="209">
        <v>211709</v>
      </c>
      <c r="V9" s="210">
        <f>IFERROR(U9/T9-1,"-")</f>
        <v>0.11599061701062174</v>
      </c>
      <c r="W9" s="209">
        <f>U9-T9</f>
        <v>22004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37728</v>
      </c>
      <c r="Q10" s="191">
        <v>70625</v>
      </c>
      <c r="R10" s="191">
        <v>100095</v>
      </c>
      <c r="S10" s="191">
        <v>111901</v>
      </c>
      <c r="T10" s="191">
        <v>119009</v>
      </c>
      <c r="U10" s="191">
        <v>136286</v>
      </c>
      <c r="V10" s="211">
        <f>IFERROR(U10/T10-1,"-")</f>
        <v>0.14517389441134698</v>
      </c>
      <c r="W10" s="190">
        <f t="shared" ref="W10:W20" si="3">U10-T10</f>
        <v>17277</v>
      </c>
      <c r="X10" s="192">
        <f t="shared" si="2"/>
        <v>0.64374211771818868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17203</v>
      </c>
      <c r="Q11" s="195">
        <v>35685</v>
      </c>
      <c r="R11" s="195">
        <v>51998</v>
      </c>
      <c r="S11" s="195">
        <v>50226</v>
      </c>
      <c r="T11" s="195">
        <v>58787</v>
      </c>
      <c r="U11" s="195">
        <v>71884</v>
      </c>
      <c r="V11" s="212">
        <f>IFERROR(U11/T11-1,"-")</f>
        <v>0.22278735094493674</v>
      </c>
      <c r="W11" s="194">
        <f t="shared" si="3"/>
        <v>13097</v>
      </c>
      <c r="X11" s="196">
        <f t="shared" si="2"/>
        <v>0.33954154051079549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20525</v>
      </c>
      <c r="Q12" s="195">
        <v>34940</v>
      </c>
      <c r="R12" s="195">
        <v>48097</v>
      </c>
      <c r="S12" s="195">
        <v>61675</v>
      </c>
      <c r="T12" s="195">
        <v>60222</v>
      </c>
      <c r="U12" s="195">
        <v>64402</v>
      </c>
      <c r="V12" s="212">
        <f>IFERROR(U12/T12-1,"-")</f>
        <v>6.9409850220849556E-2</v>
      </c>
      <c r="W12" s="194">
        <f t="shared" si="3"/>
        <v>4180</v>
      </c>
      <c r="X12" s="196">
        <f t="shared" si="2"/>
        <v>0.30420057720739319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32778</v>
      </c>
      <c r="Q13" s="191">
        <v>36150</v>
      </c>
      <c r="R13" s="191">
        <v>65022</v>
      </c>
      <c r="S13" s="191">
        <v>70115</v>
      </c>
      <c r="T13" s="191">
        <v>70696</v>
      </c>
      <c r="U13" s="191">
        <v>75423</v>
      </c>
      <c r="V13" s="211">
        <f>IFERROR(U13/T13-1,"-")</f>
        <v>6.6863754667873643E-2</v>
      </c>
      <c r="W13" s="190">
        <f t="shared" si="3"/>
        <v>4727</v>
      </c>
      <c r="X13" s="192">
        <f t="shared" si="2"/>
        <v>0.35625788228181138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3292</v>
      </c>
      <c r="Q14" s="195">
        <v>1409</v>
      </c>
      <c r="R14" s="195">
        <v>7290</v>
      </c>
      <c r="S14" s="195">
        <v>9274</v>
      </c>
      <c r="T14" s="195">
        <v>8495</v>
      </c>
      <c r="U14" s="195">
        <v>7872</v>
      </c>
      <c r="V14" s="212">
        <f t="shared" ref="V14:V21" si="5">IFERROR(U14/T14-1,"-")</f>
        <v>-7.333725721012363E-2</v>
      </c>
      <c r="W14" s="194">
        <f t="shared" si="3"/>
        <v>-623</v>
      </c>
      <c r="X14" s="196">
        <f t="shared" si="2"/>
        <v>3.7183114558190726E-2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3494</v>
      </c>
      <c r="Q15" s="195">
        <v>3640</v>
      </c>
      <c r="R15" s="195">
        <v>6988</v>
      </c>
      <c r="S15" s="195">
        <v>9957</v>
      </c>
      <c r="T15" s="195">
        <v>9595</v>
      </c>
      <c r="U15" s="195">
        <v>10346</v>
      </c>
      <c r="V15" s="212">
        <f t="shared" si="5"/>
        <v>7.8269932256383568E-2</v>
      </c>
      <c r="W15" s="194">
        <f t="shared" si="3"/>
        <v>751</v>
      </c>
      <c r="X15" s="196">
        <f t="shared" si="2"/>
        <v>4.8868966364207476E-2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2351</v>
      </c>
      <c r="Q16" s="195">
        <v>5108</v>
      </c>
      <c r="R16" s="195">
        <v>6283</v>
      </c>
      <c r="S16" s="195">
        <v>6766</v>
      </c>
      <c r="T16" s="195">
        <v>6665</v>
      </c>
      <c r="U16" s="195">
        <v>7216</v>
      </c>
      <c r="V16" s="212">
        <f t="shared" si="5"/>
        <v>8.2670667666916664E-2</v>
      </c>
      <c r="W16" s="194">
        <f t="shared" si="3"/>
        <v>551</v>
      </c>
      <c r="X16" s="196">
        <f t="shared" si="2"/>
        <v>3.4084521678341494E-2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628</v>
      </c>
      <c r="Q17" s="195">
        <v>691</v>
      </c>
      <c r="R17" s="195">
        <v>1944</v>
      </c>
      <c r="S17" s="195">
        <v>2010</v>
      </c>
      <c r="T17" s="195">
        <v>1814</v>
      </c>
      <c r="U17" s="195">
        <v>2124</v>
      </c>
      <c r="V17" s="212">
        <f t="shared" si="5"/>
        <v>0.1708930540242557</v>
      </c>
      <c r="W17" s="194">
        <f t="shared" si="3"/>
        <v>310</v>
      </c>
      <c r="X17" s="196">
        <f t="shared" si="2"/>
        <v>1.0032639141463046E-2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609</v>
      </c>
      <c r="Q18" s="195">
        <v>616</v>
      </c>
      <c r="R18" s="195">
        <v>1358</v>
      </c>
      <c r="S18" s="195">
        <v>1386</v>
      </c>
      <c r="T18" s="195">
        <v>1471</v>
      </c>
      <c r="U18" s="195">
        <v>1812</v>
      </c>
      <c r="V18" s="212">
        <f t="shared" si="5"/>
        <v>0.23181509177430315</v>
      </c>
      <c r="W18" s="194">
        <f t="shared" si="3"/>
        <v>341</v>
      </c>
      <c r="X18" s="196">
        <f t="shared" si="2"/>
        <v>8.5589181376323157E-3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680</v>
      </c>
      <c r="Q19" s="195">
        <v>106</v>
      </c>
      <c r="R19" s="195">
        <v>704</v>
      </c>
      <c r="S19" s="195">
        <v>915</v>
      </c>
      <c r="T19" s="195">
        <v>1028</v>
      </c>
      <c r="U19" s="195">
        <v>832</v>
      </c>
      <c r="V19" s="212">
        <f t="shared" si="5"/>
        <v>-0.19066147859922178</v>
      </c>
      <c r="W19" s="194">
        <f t="shared" si="3"/>
        <v>-196</v>
      </c>
      <c r="X19" s="196">
        <f t="shared" si="2"/>
        <v>3.9299226768819461E-3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1063</v>
      </c>
      <c r="Q20" s="195">
        <v>243</v>
      </c>
      <c r="R20" s="195">
        <v>1156</v>
      </c>
      <c r="S20" s="195">
        <v>1637</v>
      </c>
      <c r="T20" s="195">
        <v>1543</v>
      </c>
      <c r="U20" s="195">
        <v>1487</v>
      </c>
      <c r="V20" s="212">
        <f t="shared" si="5"/>
        <v>-3.6292935839274176E-2</v>
      </c>
      <c r="W20" s="194">
        <f t="shared" si="3"/>
        <v>-56</v>
      </c>
      <c r="X20" s="196">
        <f t="shared" si="2"/>
        <v>7.0237920919753059E-3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20661</v>
      </c>
      <c r="Q21" s="200">
        <f t="shared" si="8"/>
        <v>24337</v>
      </c>
      <c r="R21" s="200">
        <f t="shared" si="8"/>
        <v>39299</v>
      </c>
      <c r="S21" s="200">
        <f t="shared" si="8"/>
        <v>38170</v>
      </c>
      <c r="T21" s="200">
        <f t="shared" si="8"/>
        <v>40085</v>
      </c>
      <c r="U21" s="200">
        <f t="shared" si="8"/>
        <v>43734</v>
      </c>
      <c r="V21" s="213">
        <f t="shared" si="5"/>
        <v>9.1031557939378782E-2</v>
      </c>
      <c r="W21" s="199">
        <f>U21-T21</f>
        <v>3649</v>
      </c>
      <c r="X21" s="201">
        <f t="shared" si="2"/>
        <v>0.20657600763311904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63CD-D01F-4E75-8DE2-CEBEEFEAA0AD}">
  <sheetPr>
    <tabColor rgb="FFBB5C0D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CAEF-CC87-42A2-90D4-74316DC1CA2E}">
  <sheetPr>
    <tabColor rgb="FFF29140"/>
  </sheetPr>
  <dimension ref="A4:O27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46163</v>
      </c>
      <c r="D9" s="147">
        <v>-7.8546049742504676E-2</v>
      </c>
      <c r="E9" s="146">
        <v>9068</v>
      </c>
      <c r="F9" s="147">
        <f t="shared" ref="F9:L21" si="4">IFERROR(E9/C9-1,"-")</f>
        <v>-0.80356562615081339</v>
      </c>
      <c r="G9" s="146">
        <v>40065</v>
      </c>
      <c r="H9" s="147">
        <f t="shared" si="4"/>
        <v>3.4182840758711954</v>
      </c>
      <c r="I9" s="146">
        <v>59578</v>
      </c>
      <c r="J9" s="147">
        <f t="shared" si="4"/>
        <v>0.48703357044802198</v>
      </c>
      <c r="K9" s="146">
        <v>62651</v>
      </c>
      <c r="L9" s="147">
        <f t="shared" si="4"/>
        <v>5.1579442075934123E-2</v>
      </c>
      <c r="M9" s="146">
        <v>57077</v>
      </c>
      <c r="N9" s="147">
        <f>IFERROR(M9/K9-1,"-")</f>
        <v>-8.8969050773331615E-2</v>
      </c>
    </row>
    <row r="10" spans="1:15" x14ac:dyDescent="0.25">
      <c r="A10" s="1" t="s">
        <v>74</v>
      </c>
      <c r="B10" s="145" t="s">
        <v>75</v>
      </c>
      <c r="C10" s="146">
        <v>51846</v>
      </c>
      <c r="D10" s="147">
        <v>9.6411275826337128E-2</v>
      </c>
      <c r="E10" s="146">
        <v>15142</v>
      </c>
      <c r="F10" s="147">
        <f t="shared" si="4"/>
        <v>-0.70794275353932801</v>
      </c>
      <c r="G10" s="146">
        <v>41909</v>
      </c>
      <c r="H10" s="147">
        <f t="shared" si="4"/>
        <v>1.7677321357812708</v>
      </c>
      <c r="I10" s="146">
        <v>52194</v>
      </c>
      <c r="J10" s="147">
        <f t="shared" si="4"/>
        <v>0.24541267985396931</v>
      </c>
      <c r="K10" s="146">
        <v>55957</v>
      </c>
      <c r="L10" s="147">
        <f t="shared" si="4"/>
        <v>7.2096409548990215E-2</v>
      </c>
      <c r="M10" s="146">
        <v>52638</v>
      </c>
      <c r="N10" s="147">
        <f t="shared" ref="N10:N17" si="5">IFERROR(M10/K10-1,"-")</f>
        <v>-5.9313401361759888E-2</v>
      </c>
    </row>
    <row r="11" spans="1:15" x14ac:dyDescent="0.25">
      <c r="A11" s="1" t="s">
        <v>76</v>
      </c>
      <c r="B11" s="145" t="s">
        <v>77</v>
      </c>
      <c r="C11" s="146">
        <v>20252</v>
      </c>
      <c r="D11" s="147">
        <v>-0.59010686528497414</v>
      </c>
      <c r="E11" s="146">
        <v>22329</v>
      </c>
      <c r="F11" s="147">
        <f t="shared" si="4"/>
        <v>0.1025577720718942</v>
      </c>
      <c r="G11" s="146">
        <v>47103</v>
      </c>
      <c r="H11" s="147">
        <f t="shared" si="4"/>
        <v>1.1094988579873708</v>
      </c>
      <c r="I11" s="146">
        <v>58354</v>
      </c>
      <c r="J11" s="147">
        <f t="shared" si="4"/>
        <v>0.23885952062501326</v>
      </c>
      <c r="K11" s="146">
        <v>58643</v>
      </c>
      <c r="L11" s="147">
        <f t="shared" si="4"/>
        <v>4.9525311032663222E-3</v>
      </c>
      <c r="M11" s="146">
        <v>56752</v>
      </c>
      <c r="N11" s="147">
        <f t="shared" si="5"/>
        <v>-3.2245962860017352E-2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19557</v>
      </c>
      <c r="F12" s="147" t="str">
        <f t="shared" si="4"/>
        <v>-</v>
      </c>
      <c r="G12" s="146">
        <v>43531</v>
      </c>
      <c r="H12" s="147">
        <f t="shared" si="4"/>
        <v>1.2258526358848494</v>
      </c>
      <c r="I12" s="146">
        <v>42717</v>
      </c>
      <c r="J12" s="147">
        <f t="shared" si="4"/>
        <v>-1.8699317727596476E-2</v>
      </c>
      <c r="K12" s="146">
        <v>46133</v>
      </c>
      <c r="L12" s="147">
        <f t="shared" si="4"/>
        <v>7.9968162558232025E-2</v>
      </c>
      <c r="M12" s="146">
        <v>47123</v>
      </c>
      <c r="N12" s="147">
        <f t="shared" si="5"/>
        <v>2.1459692627836979E-2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24025</v>
      </c>
      <c r="F13" s="147" t="str">
        <f t="shared" si="4"/>
        <v>-</v>
      </c>
      <c r="G13" s="146">
        <v>44866</v>
      </c>
      <c r="H13" s="147">
        <f t="shared" si="4"/>
        <v>0.8674713839750261</v>
      </c>
      <c r="I13" s="146">
        <v>42611</v>
      </c>
      <c r="J13" s="147">
        <f t="shared" si="4"/>
        <v>-5.0260776534569618E-2</v>
      </c>
      <c r="K13" s="146">
        <v>38316</v>
      </c>
      <c r="L13" s="147">
        <f t="shared" si="4"/>
        <v>-0.10079556921921573</v>
      </c>
      <c r="M13" s="146">
        <v>45582</v>
      </c>
      <c r="N13" s="147">
        <f t="shared" si="5"/>
        <v>0.18963357344190412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26795</v>
      </c>
      <c r="F14" s="147" t="str">
        <f t="shared" si="4"/>
        <v>-</v>
      </c>
      <c r="G14" s="146">
        <v>40470</v>
      </c>
      <c r="H14" s="147">
        <f t="shared" si="4"/>
        <v>0.51035640977794361</v>
      </c>
      <c r="I14" s="146">
        <v>38639</v>
      </c>
      <c r="J14" s="147">
        <f t="shared" si="4"/>
        <v>-4.5243390165554787E-2</v>
      </c>
      <c r="K14" s="146">
        <v>40074</v>
      </c>
      <c r="L14" s="147">
        <f t="shared" si="4"/>
        <v>3.7138642304407554E-2</v>
      </c>
      <c r="M14" s="146">
        <v>42497</v>
      </c>
      <c r="N14" s="147">
        <f t="shared" si="5"/>
        <v>6.0463143185107482E-2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31224</v>
      </c>
      <c r="F15" s="147" t="str">
        <f t="shared" si="4"/>
        <v>-</v>
      </c>
      <c r="G15" s="146">
        <v>43286</v>
      </c>
      <c r="H15" s="147">
        <f t="shared" si="4"/>
        <v>0.38630540609787345</v>
      </c>
      <c r="I15" s="146">
        <v>40407</v>
      </c>
      <c r="J15" s="147">
        <f t="shared" si="4"/>
        <v>-6.651111213787364E-2</v>
      </c>
      <c r="K15" s="146">
        <v>45242</v>
      </c>
      <c r="L15" s="147">
        <f t="shared" si="4"/>
        <v>0.11965748508921714</v>
      </c>
      <c r="M15" s="146">
        <v>49837</v>
      </c>
      <c r="N15" s="147">
        <f t="shared" si="5"/>
        <v>0.10156491755448482</v>
      </c>
    </row>
    <row r="16" spans="1:15" x14ac:dyDescent="0.25">
      <c r="A16" s="1" t="s">
        <v>86</v>
      </c>
      <c r="B16" s="145" t="s">
        <v>87</v>
      </c>
      <c r="C16" s="146">
        <v>15225</v>
      </c>
      <c r="D16" s="147">
        <v>-0.60673141499199257</v>
      </c>
      <c r="E16" s="146">
        <v>36151</v>
      </c>
      <c r="F16" s="147">
        <f t="shared" si="4"/>
        <v>1.3744499178981937</v>
      </c>
      <c r="G16" s="146">
        <v>41695</v>
      </c>
      <c r="H16" s="147">
        <f t="shared" si="4"/>
        <v>0.15335675361677414</v>
      </c>
      <c r="I16" s="146">
        <v>43373</v>
      </c>
      <c r="J16" s="147">
        <f t="shared" si="4"/>
        <v>4.0244633649118677E-2</v>
      </c>
      <c r="K16" s="146">
        <v>42595</v>
      </c>
      <c r="L16" s="147">
        <f t="shared" si="4"/>
        <v>-1.7937426509579746E-2</v>
      </c>
      <c r="M16" s="146">
        <v>49206</v>
      </c>
      <c r="N16" s="147">
        <f t="shared" si="5"/>
        <v>0.15520601009508161</v>
      </c>
    </row>
    <row r="17" spans="1:15" x14ac:dyDescent="0.25">
      <c r="A17" s="1" t="s">
        <v>88</v>
      </c>
      <c r="B17" s="145" t="s">
        <v>89</v>
      </c>
      <c r="C17" s="146">
        <v>14501</v>
      </c>
      <c r="D17" s="147">
        <v>-0.602396424556497</v>
      </c>
      <c r="E17" s="146">
        <v>36202</v>
      </c>
      <c r="F17" s="147">
        <f t="shared" si="4"/>
        <v>1.4965174815529965</v>
      </c>
      <c r="G17" s="146">
        <v>42224</v>
      </c>
      <c r="H17" s="147">
        <f t="shared" si="4"/>
        <v>0.16634440086183089</v>
      </c>
      <c r="I17" s="146">
        <v>40151</v>
      </c>
      <c r="J17" s="147">
        <f t="shared" si="4"/>
        <v>-4.9095301250473677E-2</v>
      </c>
      <c r="K17" s="146">
        <v>43154</v>
      </c>
      <c r="L17" s="147">
        <f t="shared" si="4"/>
        <v>7.479265771711785E-2</v>
      </c>
      <c r="M17" s="146">
        <v>47691</v>
      </c>
      <c r="N17" s="147">
        <f t="shared" si="5"/>
        <v>0.10513509755758443</v>
      </c>
    </row>
    <row r="18" spans="1:15" x14ac:dyDescent="0.25">
      <c r="A18" s="1" t="s">
        <v>90</v>
      </c>
      <c r="B18" s="145" t="s">
        <v>91</v>
      </c>
      <c r="C18" s="146">
        <v>17308</v>
      </c>
      <c r="D18" s="147">
        <v>-0.56855120151560468</v>
      </c>
      <c r="E18" s="146">
        <v>42785</v>
      </c>
      <c r="F18" s="147">
        <f t="shared" si="4"/>
        <v>1.471978275941761</v>
      </c>
      <c r="G18" s="146">
        <v>48246</v>
      </c>
      <c r="H18" s="147">
        <f t="shared" si="4"/>
        <v>0.12763819095477391</v>
      </c>
      <c r="I18" s="146">
        <v>49321</v>
      </c>
      <c r="J18" s="147">
        <f t="shared" si="4"/>
        <v>2.2281639928698693E-2</v>
      </c>
      <c r="K18" s="146">
        <v>43124</v>
      </c>
      <c r="L18" s="147">
        <f t="shared" si="4"/>
        <v>-0.1256462764339733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14807</v>
      </c>
      <c r="D19" s="147">
        <v>-0.68922889644461227</v>
      </c>
      <c r="E19" s="146">
        <v>49146</v>
      </c>
      <c r="F19" s="147">
        <f t="shared" si="4"/>
        <v>2.319105828324441</v>
      </c>
      <c r="G19" s="146">
        <v>56046</v>
      </c>
      <c r="H19" s="147">
        <f t="shared" si="4"/>
        <v>0.14039799780246609</v>
      </c>
      <c r="I19" s="146">
        <v>55991</v>
      </c>
      <c r="J19" s="147">
        <f t="shared" si="4"/>
        <v>-9.8133675909073403E-4</v>
      </c>
      <c r="K19" s="146">
        <v>53169</v>
      </c>
      <c r="L19" s="147">
        <f t="shared" si="4"/>
        <v>-5.0400957296708349E-2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13546</v>
      </c>
      <c r="D20" s="147">
        <v>-0.72325168038899212</v>
      </c>
      <c r="E20" s="146">
        <v>46745</v>
      </c>
      <c r="F20" s="147">
        <f t="shared" si="4"/>
        <v>2.4508341945961907</v>
      </c>
      <c r="G20" s="146">
        <v>54058</v>
      </c>
      <c r="H20" s="147">
        <f t="shared" si="4"/>
        <v>0.15644453952294368</v>
      </c>
      <c r="I20" s="146">
        <v>53126</v>
      </c>
      <c r="J20" s="147">
        <f t="shared" si="4"/>
        <v>-1.7240741425875949E-2</v>
      </c>
      <c r="K20" s="146">
        <v>55215</v>
      </c>
      <c r="L20" s="147">
        <f t="shared" si="4"/>
        <v>3.9321612769642078E-2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216673</v>
      </c>
      <c r="D21" s="150">
        <v>-0.56961248378645191</v>
      </c>
      <c r="E21" s="149">
        <v>359169</v>
      </c>
      <c r="F21" s="150">
        <f t="shared" si="4"/>
        <v>0.65765462240334505</v>
      </c>
      <c r="G21" s="149">
        <v>543499</v>
      </c>
      <c r="H21" s="150">
        <f t="shared" si="4"/>
        <v>0.51321244316742254</v>
      </c>
      <c r="I21" s="149">
        <v>576462</v>
      </c>
      <c r="J21" s="150">
        <f t="shared" si="4"/>
        <v>6.0649605611049928E-2</v>
      </c>
      <c r="K21" s="149">
        <v>584273</v>
      </c>
      <c r="L21" s="150">
        <f t="shared" si="4"/>
        <v>1.3549895743344642E-2</v>
      </c>
      <c r="M21" s="149">
        <v>448403</v>
      </c>
      <c r="N21" s="150">
        <v>3.6135084861298905E-2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18094</v>
      </c>
      <c r="D31" s="147">
        <v>-2.9083494312084124E-2</v>
      </c>
      <c r="E31" s="146">
        <v>4627</v>
      </c>
      <c r="F31" s="147">
        <f t="shared" ref="F31:L43" si="6">IFERROR(E31/C31-1,"-")</f>
        <v>-0.74427987178070076</v>
      </c>
      <c r="G31" s="146">
        <v>15015</v>
      </c>
      <c r="H31" s="147">
        <f t="shared" si="6"/>
        <v>2.2450832072617248</v>
      </c>
      <c r="I31" s="146">
        <v>21636</v>
      </c>
      <c r="J31" s="147">
        <f t="shared" si="6"/>
        <v>0.44095904095904093</v>
      </c>
      <c r="K31" s="146">
        <v>25181</v>
      </c>
      <c r="L31" s="147">
        <f t="shared" si="6"/>
        <v>0.16384729155111843</v>
      </c>
      <c r="M31" s="146">
        <v>23120</v>
      </c>
      <c r="N31" s="147">
        <f t="shared" ref="N31:N39" si="7">IFERROR(M31/K31-1,"-")</f>
        <v>-8.1847424645566047E-2</v>
      </c>
    </row>
    <row r="32" spans="1:15" x14ac:dyDescent="0.25">
      <c r="B32" s="145" t="s">
        <v>75</v>
      </c>
      <c r="C32" s="146">
        <v>23371</v>
      </c>
      <c r="D32" s="147">
        <v>0.24825081450622233</v>
      </c>
      <c r="E32" s="146">
        <v>9380</v>
      </c>
      <c r="F32" s="147">
        <f t="shared" si="6"/>
        <v>-0.59864789696632581</v>
      </c>
      <c r="G32" s="146">
        <v>18026</v>
      </c>
      <c r="H32" s="147">
        <f t="shared" si="6"/>
        <v>0.92174840085287846</v>
      </c>
      <c r="I32" s="146">
        <v>23651</v>
      </c>
      <c r="J32" s="147">
        <f t="shared" si="6"/>
        <v>0.31204926217685558</v>
      </c>
      <c r="K32" s="146">
        <v>24442</v>
      </c>
      <c r="L32" s="147">
        <f t="shared" si="6"/>
        <v>3.3444674643778205E-2</v>
      </c>
      <c r="M32" s="146">
        <v>23832</v>
      </c>
      <c r="N32" s="147">
        <f t="shared" si="7"/>
        <v>-2.4957041158661375E-2</v>
      </c>
    </row>
    <row r="33" spans="2:15" x14ac:dyDescent="0.25">
      <c r="B33" s="145" t="s">
        <v>77</v>
      </c>
      <c r="C33" s="146">
        <v>9500</v>
      </c>
      <c r="D33" s="147">
        <v>-0.5267038660821044</v>
      </c>
      <c r="E33" s="146">
        <v>12289</v>
      </c>
      <c r="F33" s="147">
        <f t="shared" si="6"/>
        <v>0.29357894736842116</v>
      </c>
      <c r="G33" s="146">
        <v>22226</v>
      </c>
      <c r="H33" s="147">
        <f t="shared" si="6"/>
        <v>0.80860932541297093</v>
      </c>
      <c r="I33" s="146">
        <v>30146</v>
      </c>
      <c r="J33" s="147">
        <f t="shared" si="6"/>
        <v>0.35633942229820925</v>
      </c>
      <c r="K33" s="146">
        <v>25658</v>
      </c>
      <c r="L33" s="147">
        <f t="shared" si="6"/>
        <v>-0.14887547269952894</v>
      </c>
      <c r="M33" s="146">
        <v>30942</v>
      </c>
      <c r="N33" s="147">
        <f t="shared" si="7"/>
        <v>0.20593966793982377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11550</v>
      </c>
      <c r="F34" s="147" t="str">
        <f t="shared" si="6"/>
        <v>-</v>
      </c>
      <c r="G34" s="146">
        <v>22061</v>
      </c>
      <c r="H34" s="147">
        <f t="shared" si="6"/>
        <v>0.91004329004328999</v>
      </c>
      <c r="I34" s="146">
        <v>25115</v>
      </c>
      <c r="J34" s="147">
        <f t="shared" si="6"/>
        <v>0.13843434114500708</v>
      </c>
      <c r="K34" s="146">
        <v>22776</v>
      </c>
      <c r="L34" s="147">
        <f t="shared" si="6"/>
        <v>-9.3131594664543127E-2</v>
      </c>
      <c r="M34" s="146">
        <v>26836</v>
      </c>
      <c r="N34" s="147">
        <f t="shared" si="7"/>
        <v>0.17825781524411655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15346</v>
      </c>
      <c r="F35" s="147" t="str">
        <f t="shared" si="6"/>
        <v>-</v>
      </c>
      <c r="G35" s="146">
        <v>26282</v>
      </c>
      <c r="H35" s="147">
        <f t="shared" si="6"/>
        <v>0.71262869803206041</v>
      </c>
      <c r="I35" s="146">
        <v>28209</v>
      </c>
      <c r="J35" s="147">
        <f t="shared" si="6"/>
        <v>7.3320143063693832E-2</v>
      </c>
      <c r="K35" s="146">
        <v>24741</v>
      </c>
      <c r="L35" s="147">
        <f t="shared" si="6"/>
        <v>-0.12293948739763905</v>
      </c>
      <c r="M35" s="146">
        <v>30811</v>
      </c>
      <c r="N35" s="147">
        <f t="shared" si="7"/>
        <v>0.24534174043086376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18447</v>
      </c>
      <c r="F36" s="147" t="str">
        <f t="shared" si="6"/>
        <v>-</v>
      </c>
      <c r="G36" s="146">
        <v>24304</v>
      </c>
      <c r="H36" s="147">
        <f t="shared" si="6"/>
        <v>0.31750420122513145</v>
      </c>
      <c r="I36" s="146">
        <v>25871</v>
      </c>
      <c r="J36" s="147">
        <f t="shared" si="6"/>
        <v>6.4474983541803921E-2</v>
      </c>
      <c r="K36" s="146">
        <v>28215</v>
      </c>
      <c r="L36" s="147">
        <f t="shared" si="6"/>
        <v>9.0603378300027071E-2</v>
      </c>
      <c r="M36" s="146">
        <v>31150</v>
      </c>
      <c r="N36" s="147">
        <f t="shared" si="7"/>
        <v>0.10402268297005146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20547</v>
      </c>
      <c r="F37" s="147" t="str">
        <f t="shared" si="6"/>
        <v>-</v>
      </c>
      <c r="G37" s="146">
        <v>25584</v>
      </c>
      <c r="H37" s="147">
        <f t="shared" si="6"/>
        <v>0.24514527668272734</v>
      </c>
      <c r="I37" s="146">
        <v>25078</v>
      </c>
      <c r="J37" s="147">
        <f t="shared" si="6"/>
        <v>-1.9777986241400924E-2</v>
      </c>
      <c r="K37" s="146">
        <v>30089</v>
      </c>
      <c r="L37" s="147">
        <f t="shared" si="6"/>
        <v>0.19981657229444139</v>
      </c>
      <c r="M37" s="146">
        <v>32508</v>
      </c>
      <c r="N37" s="147">
        <f t="shared" si="7"/>
        <v>8.0394828674930974E-2</v>
      </c>
    </row>
    <row r="38" spans="2:15" x14ac:dyDescent="0.25">
      <c r="B38" s="145" t="s">
        <v>87</v>
      </c>
      <c r="C38" s="146">
        <v>9653</v>
      </c>
      <c r="D38" s="147">
        <v>-0.51242549752500255</v>
      </c>
      <c r="E38" s="146">
        <v>22058</v>
      </c>
      <c r="F38" s="147">
        <f t="shared" si="6"/>
        <v>1.2850927172899618</v>
      </c>
      <c r="G38" s="146">
        <v>20956</v>
      </c>
      <c r="H38" s="147">
        <f t="shared" si="6"/>
        <v>-4.9959198476743127E-2</v>
      </c>
      <c r="I38" s="146">
        <v>22168</v>
      </c>
      <c r="J38" s="147">
        <f t="shared" si="6"/>
        <v>5.7835464783355661E-2</v>
      </c>
      <c r="K38" s="146">
        <v>21698</v>
      </c>
      <c r="L38" s="147">
        <f t="shared" si="6"/>
        <v>-2.1201732226633019E-2</v>
      </c>
      <c r="M38" s="146">
        <v>27336</v>
      </c>
      <c r="N38" s="147">
        <f t="shared" si="7"/>
        <v>0.25983961655452115</v>
      </c>
    </row>
    <row r="39" spans="2:15" x14ac:dyDescent="0.25">
      <c r="B39" s="145" t="s">
        <v>89</v>
      </c>
      <c r="C39" s="146">
        <v>9944</v>
      </c>
      <c r="D39" s="147">
        <v>-0.45130497158307126</v>
      </c>
      <c r="E39" s="146">
        <v>22567</v>
      </c>
      <c r="F39" s="147">
        <f t="shared" si="6"/>
        <v>1.2694086886564762</v>
      </c>
      <c r="G39" s="146">
        <v>24548</v>
      </c>
      <c r="H39" s="147">
        <f t="shared" si="6"/>
        <v>8.7783046040678769E-2</v>
      </c>
      <c r="I39" s="146">
        <v>23087</v>
      </c>
      <c r="J39" s="147">
        <f t="shared" si="6"/>
        <v>-5.9516050187387926E-2</v>
      </c>
      <c r="K39" s="146">
        <v>27092</v>
      </c>
      <c r="L39" s="147">
        <f t="shared" si="6"/>
        <v>0.17347424957768443</v>
      </c>
      <c r="M39" s="146">
        <v>30146</v>
      </c>
      <c r="N39" s="147">
        <f t="shared" si="7"/>
        <v>0.11272700428170679</v>
      </c>
    </row>
    <row r="40" spans="2:15" x14ac:dyDescent="0.25">
      <c r="B40" s="145" t="s">
        <v>91</v>
      </c>
      <c r="C40" s="146">
        <v>12162</v>
      </c>
      <c r="D40" s="147">
        <v>-0.40147637795275593</v>
      </c>
      <c r="E40" s="146">
        <v>24014</v>
      </c>
      <c r="F40" s="147">
        <f t="shared" si="6"/>
        <v>0.97451077125472785</v>
      </c>
      <c r="G40" s="146">
        <v>26214</v>
      </c>
      <c r="H40" s="147">
        <f t="shared" si="6"/>
        <v>9.1613225618389249E-2</v>
      </c>
      <c r="I40" s="146">
        <v>28464</v>
      </c>
      <c r="J40" s="147">
        <f t="shared" si="6"/>
        <v>8.583199816891729E-2</v>
      </c>
      <c r="K40" s="146">
        <v>24346</v>
      </c>
      <c r="L40" s="147">
        <f t="shared" si="6"/>
        <v>-0.14467397414277683</v>
      </c>
      <c r="M40" s="146"/>
      <c r="N40" s="147"/>
    </row>
    <row r="41" spans="2:15" x14ac:dyDescent="0.25">
      <c r="B41" s="145" t="s">
        <v>93</v>
      </c>
      <c r="C41" s="146">
        <v>9442</v>
      </c>
      <c r="D41" s="147">
        <v>-0.57268283852280955</v>
      </c>
      <c r="E41" s="146">
        <v>24464</v>
      </c>
      <c r="F41" s="147">
        <f t="shared" si="6"/>
        <v>1.5909764880321964</v>
      </c>
      <c r="G41" s="146">
        <v>25866</v>
      </c>
      <c r="H41" s="147">
        <f t="shared" si="6"/>
        <v>5.7308698495748933E-2</v>
      </c>
      <c r="I41" s="146">
        <v>26745</v>
      </c>
      <c r="J41" s="147">
        <f t="shared" si="6"/>
        <v>3.3982834609139312E-2</v>
      </c>
      <c r="K41" s="146">
        <v>29114</v>
      </c>
      <c r="L41" s="147">
        <f t="shared" si="6"/>
        <v>8.8577304169003446E-2</v>
      </c>
      <c r="M41" s="146"/>
      <c r="N41" s="147"/>
    </row>
    <row r="42" spans="2:15" x14ac:dyDescent="0.25">
      <c r="B42" s="145" t="s">
        <v>95</v>
      </c>
      <c r="C42" s="146">
        <v>7829</v>
      </c>
      <c r="D42" s="147">
        <v>-0.61874847820793766</v>
      </c>
      <c r="E42" s="146">
        <v>21342</v>
      </c>
      <c r="F42" s="147">
        <f t="shared" si="6"/>
        <v>1.7260186486141271</v>
      </c>
      <c r="G42" s="146">
        <v>20862</v>
      </c>
      <c r="H42" s="147">
        <f t="shared" si="6"/>
        <v>-2.2490863086870982E-2</v>
      </c>
      <c r="I42" s="146">
        <v>22180</v>
      </c>
      <c r="J42" s="147">
        <f t="shared" si="6"/>
        <v>6.3177068353944987E-2</v>
      </c>
      <c r="K42" s="146">
        <v>25047</v>
      </c>
      <c r="L42" s="147">
        <f t="shared" si="6"/>
        <v>0.12926059513074839</v>
      </c>
      <c r="M42" s="146"/>
      <c r="N42" s="147"/>
    </row>
    <row r="43" spans="2:15" ht="15.75" x14ac:dyDescent="0.25">
      <c r="B43" s="148" t="s">
        <v>32</v>
      </c>
      <c r="C43" s="149">
        <v>116562</v>
      </c>
      <c r="D43" s="150">
        <v>-0.50485115204241149</v>
      </c>
      <c r="E43" s="149">
        <v>206631</v>
      </c>
      <c r="F43" s="150">
        <f t="shared" si="6"/>
        <v>0.77271323415864512</v>
      </c>
      <c r="G43" s="149">
        <v>271944</v>
      </c>
      <c r="H43" s="150">
        <f t="shared" si="6"/>
        <v>0.31608519534822954</v>
      </c>
      <c r="I43" s="149">
        <v>302350</v>
      </c>
      <c r="J43" s="150">
        <f t="shared" si="6"/>
        <v>0.11180978436736977</v>
      </c>
      <c r="K43" s="149">
        <v>308399</v>
      </c>
      <c r="L43" s="150">
        <f t="shared" si="6"/>
        <v>2.0006614850339055E-2</v>
      </c>
      <c r="M43" s="149">
        <v>256681</v>
      </c>
      <c r="N43" s="150">
        <v>0.11652863083534881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9493</v>
      </c>
      <c r="D53" s="147">
        <v>-8.3952523400559698E-2</v>
      </c>
      <c r="E53" s="146">
        <v>2921</v>
      </c>
      <c r="F53" s="147">
        <f>IFERROR(E53/C53-1,"-")</f>
        <v>-0.69229958917096801</v>
      </c>
      <c r="G53" s="146">
        <v>9522</v>
      </c>
      <c r="H53" s="147">
        <f>IFERROR(G53/E53-1,"-")</f>
        <v>2.2598425196850394</v>
      </c>
      <c r="I53" s="146">
        <v>11784</v>
      </c>
      <c r="J53" s="147">
        <f>IFERROR(I53/G53-1,"-")</f>
        <v>0.23755513547574036</v>
      </c>
      <c r="K53" s="146">
        <v>14922</v>
      </c>
      <c r="L53" s="147">
        <f>IFERROR(K53/I53-1,"-")</f>
        <v>0.2662932790224033</v>
      </c>
      <c r="M53" s="146">
        <v>14862</v>
      </c>
      <c r="N53" s="147">
        <f t="shared" ref="N53:N61" si="8">IFERROR(M53/K53-1,"-")</f>
        <v>-4.0209087253719744E-3</v>
      </c>
    </row>
    <row r="54" spans="1:15" x14ac:dyDescent="0.25">
      <c r="A54" s="1">
        <v>2</v>
      </c>
      <c r="B54" s="145" t="s">
        <v>75</v>
      </c>
      <c r="C54" s="146">
        <v>12705</v>
      </c>
      <c r="D54" s="147">
        <v>0.15437034344902778</v>
      </c>
      <c r="E54" s="146">
        <v>5092</v>
      </c>
      <c r="F54" s="147">
        <f t="shared" ref="F54:L65" si="9">IFERROR(E54/C54-1,"-")</f>
        <v>-0.59921290830381735</v>
      </c>
      <c r="G54" s="146">
        <v>10749</v>
      </c>
      <c r="H54" s="147">
        <f t="shared" si="9"/>
        <v>1.1109583660644149</v>
      </c>
      <c r="I54" s="146">
        <v>13893</v>
      </c>
      <c r="J54" s="147">
        <f t="shared" si="9"/>
        <v>0.2924923248674296</v>
      </c>
      <c r="K54" s="146">
        <v>15680</v>
      </c>
      <c r="L54" s="147">
        <f t="shared" si="9"/>
        <v>0.12862592672568929</v>
      </c>
      <c r="M54" s="146">
        <v>14169</v>
      </c>
      <c r="N54" s="147">
        <f t="shared" si="8"/>
        <v>-9.636479591836733E-2</v>
      </c>
    </row>
    <row r="55" spans="1:15" x14ac:dyDescent="0.25">
      <c r="A55" s="1">
        <v>3</v>
      </c>
      <c r="B55" s="145" t="s">
        <v>77</v>
      </c>
      <c r="C55" s="146">
        <v>5294</v>
      </c>
      <c r="D55" s="147">
        <v>-0.56055449489499454</v>
      </c>
      <c r="E55" s="146">
        <v>5922</v>
      </c>
      <c r="F55" s="147">
        <f t="shared" si="9"/>
        <v>0.11862485833018521</v>
      </c>
      <c r="G55" s="146">
        <v>12631</v>
      </c>
      <c r="H55" s="147">
        <f t="shared" si="9"/>
        <v>1.1328942924687606</v>
      </c>
      <c r="I55" s="146">
        <v>18087</v>
      </c>
      <c r="J55" s="147">
        <f t="shared" si="9"/>
        <v>0.43195313118517942</v>
      </c>
      <c r="K55" s="146">
        <v>14870</v>
      </c>
      <c r="L55" s="147">
        <f t="shared" si="9"/>
        <v>-0.17786255321501632</v>
      </c>
      <c r="M55" s="146">
        <v>17196</v>
      </c>
      <c r="N55" s="147">
        <f t="shared" si="8"/>
        <v>0.15642232683254886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6402</v>
      </c>
      <c r="F56" s="147" t="str">
        <f t="shared" si="9"/>
        <v>-</v>
      </c>
      <c r="G56" s="146">
        <v>10238</v>
      </c>
      <c r="H56" s="147">
        <f t="shared" si="9"/>
        <v>0.59918775382692901</v>
      </c>
      <c r="I56" s="146">
        <v>14354</v>
      </c>
      <c r="J56" s="147">
        <f t="shared" si="9"/>
        <v>0.40203164680601677</v>
      </c>
      <c r="K56" s="146">
        <v>13713</v>
      </c>
      <c r="L56" s="147">
        <f t="shared" si="9"/>
        <v>-4.4656541730528021E-2</v>
      </c>
      <c r="M56" s="146">
        <v>14757</v>
      </c>
      <c r="N56" s="147">
        <f t="shared" si="8"/>
        <v>7.613213738788005E-2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7617</v>
      </c>
      <c r="F57" s="147" t="str">
        <f t="shared" si="9"/>
        <v>-</v>
      </c>
      <c r="G57" s="146">
        <v>14454</v>
      </c>
      <c r="H57" s="147">
        <f t="shared" si="9"/>
        <v>0.89759747932256784</v>
      </c>
      <c r="I57" s="146">
        <v>16688</v>
      </c>
      <c r="J57" s="147">
        <f t="shared" si="9"/>
        <v>0.15455929154559289</v>
      </c>
      <c r="K57" s="146">
        <v>14967</v>
      </c>
      <c r="L57" s="147">
        <f t="shared" si="9"/>
        <v>-0.10312799616490886</v>
      </c>
      <c r="M57" s="146">
        <v>15736</v>
      </c>
      <c r="N57" s="147">
        <f t="shared" si="8"/>
        <v>5.13797020110911E-2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8838</v>
      </c>
      <c r="F58" s="147" t="str">
        <f t="shared" si="9"/>
        <v>-</v>
      </c>
      <c r="G58" s="146">
        <v>12044</v>
      </c>
      <c r="H58" s="147">
        <f t="shared" si="9"/>
        <v>0.36275175379045033</v>
      </c>
      <c r="I58" s="146">
        <v>14668</v>
      </c>
      <c r="J58" s="147">
        <f t="shared" si="9"/>
        <v>0.21786781800066413</v>
      </c>
      <c r="K58" s="146">
        <v>15572</v>
      </c>
      <c r="L58" s="147">
        <f t="shared" si="9"/>
        <v>6.1630760839923582E-2</v>
      </c>
      <c r="M58" s="146">
        <v>15923</v>
      </c>
      <c r="N58" s="147">
        <f t="shared" si="8"/>
        <v>2.2540457230927347E-2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11856</v>
      </c>
      <c r="F59" s="147" t="str">
        <f t="shared" si="9"/>
        <v>-</v>
      </c>
      <c r="G59" s="146">
        <v>12331</v>
      </c>
      <c r="H59" s="147">
        <f t="shared" si="9"/>
        <v>4.0064102564102644E-2</v>
      </c>
      <c r="I59" s="146">
        <v>16466</v>
      </c>
      <c r="J59" s="147">
        <f t="shared" si="9"/>
        <v>0.3353337117833104</v>
      </c>
      <c r="K59" s="146">
        <v>13056</v>
      </c>
      <c r="L59" s="147">
        <f t="shared" si="9"/>
        <v>-0.20709340459127901</v>
      </c>
      <c r="M59" s="146">
        <v>14081</v>
      </c>
      <c r="N59" s="147">
        <f t="shared" si="8"/>
        <v>7.8507965686274606E-2</v>
      </c>
    </row>
    <row r="60" spans="1:15" x14ac:dyDescent="0.25">
      <c r="A60" s="1">
        <v>8</v>
      </c>
      <c r="B60" s="145" t="s">
        <v>87</v>
      </c>
      <c r="C60" s="146">
        <v>7712</v>
      </c>
      <c r="D60" s="147">
        <v>-0.10895436164067018</v>
      </c>
      <c r="E60" s="146">
        <v>12416</v>
      </c>
      <c r="F60" s="147">
        <f t="shared" si="9"/>
        <v>0.60995850622406644</v>
      </c>
      <c r="G60" s="146">
        <v>9178</v>
      </c>
      <c r="H60" s="147">
        <f t="shared" si="9"/>
        <v>-0.26079252577319589</v>
      </c>
      <c r="I60" s="146">
        <v>13548</v>
      </c>
      <c r="J60" s="147">
        <f t="shared" si="9"/>
        <v>0.47613859228590116</v>
      </c>
      <c r="K60" s="146">
        <v>9705</v>
      </c>
      <c r="L60" s="147">
        <f t="shared" si="9"/>
        <v>-0.28365810451727191</v>
      </c>
      <c r="M60" s="146">
        <v>13064</v>
      </c>
      <c r="N60" s="147">
        <f t="shared" si="8"/>
        <v>0.34611025244719218</v>
      </c>
    </row>
    <row r="61" spans="1:15" x14ac:dyDescent="0.25">
      <c r="A61" s="1">
        <v>9</v>
      </c>
      <c r="B61" s="145" t="s">
        <v>89</v>
      </c>
      <c r="C61" s="146">
        <v>7090</v>
      </c>
      <c r="D61" s="147">
        <v>-0.28549833719641238</v>
      </c>
      <c r="E61" s="146">
        <v>12801</v>
      </c>
      <c r="F61" s="147">
        <f t="shared" si="9"/>
        <v>0.80550070521861783</v>
      </c>
      <c r="G61" s="146">
        <v>13050</v>
      </c>
      <c r="H61" s="147">
        <f t="shared" si="9"/>
        <v>1.9451605343332456E-2</v>
      </c>
      <c r="I61" s="146">
        <v>15730</v>
      </c>
      <c r="J61" s="147">
        <f t="shared" si="9"/>
        <v>0.20536398467432959</v>
      </c>
      <c r="K61" s="146">
        <v>13601</v>
      </c>
      <c r="L61" s="147">
        <f t="shared" si="9"/>
        <v>-0.13534647171010805</v>
      </c>
      <c r="M61" s="146">
        <v>16617</v>
      </c>
      <c r="N61" s="147">
        <f t="shared" si="8"/>
        <v>0.2217484008528785</v>
      </c>
    </row>
    <row r="62" spans="1:15" x14ac:dyDescent="0.25">
      <c r="A62" s="1">
        <v>10</v>
      </c>
      <c r="B62" s="145" t="s">
        <v>91</v>
      </c>
      <c r="C62" s="146">
        <v>7680</v>
      </c>
      <c r="D62" s="147">
        <v>-0.25825767819200307</v>
      </c>
      <c r="E62" s="146">
        <v>12385</v>
      </c>
      <c r="F62" s="147">
        <f t="shared" si="9"/>
        <v>0.61263020833333326</v>
      </c>
      <c r="G62" s="146">
        <v>14337</v>
      </c>
      <c r="H62" s="147">
        <f t="shared" si="9"/>
        <v>0.157610012111425</v>
      </c>
      <c r="I62" s="146">
        <v>16623</v>
      </c>
      <c r="J62" s="147">
        <f t="shared" si="9"/>
        <v>0.15944758317639685</v>
      </c>
      <c r="K62" s="146">
        <v>16019</v>
      </c>
      <c r="L62" s="147">
        <f t="shared" si="9"/>
        <v>-3.6335198219334619E-2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5836</v>
      </c>
      <c r="D63" s="147">
        <v>-0.53971133370139601</v>
      </c>
      <c r="E63" s="146">
        <v>13540</v>
      </c>
      <c r="F63" s="147">
        <f t="shared" si="9"/>
        <v>1.3200822481151473</v>
      </c>
      <c r="G63" s="146">
        <v>14216</v>
      </c>
      <c r="H63" s="147">
        <f t="shared" si="9"/>
        <v>4.9926144756277768E-2</v>
      </c>
      <c r="I63" s="146">
        <v>17852</v>
      </c>
      <c r="J63" s="147">
        <f t="shared" si="9"/>
        <v>0.25576814856499719</v>
      </c>
      <c r="K63" s="146">
        <v>19160</v>
      </c>
      <c r="L63" s="147">
        <f t="shared" si="9"/>
        <v>7.3269101501232337E-2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4463</v>
      </c>
      <c r="D64" s="147">
        <v>-0.54403351042092352</v>
      </c>
      <c r="E64" s="146">
        <v>10372</v>
      </c>
      <c r="F64" s="147">
        <f t="shared" si="9"/>
        <v>1.3239973112256331</v>
      </c>
      <c r="G64" s="146">
        <v>10635</v>
      </c>
      <c r="H64" s="147">
        <f t="shared" si="9"/>
        <v>2.5356729656768273E-2</v>
      </c>
      <c r="I64" s="146">
        <v>11703</v>
      </c>
      <c r="J64" s="147">
        <f t="shared" si="9"/>
        <v>0.10042313117066293</v>
      </c>
      <c r="K64" s="146">
        <v>13225</v>
      </c>
      <c r="L64" s="147">
        <f t="shared" si="9"/>
        <v>0.13005212338716565</v>
      </c>
      <c r="M64" s="146"/>
      <c r="N64" s="147"/>
    </row>
    <row r="65" spans="1:15" ht="15.75" x14ac:dyDescent="0.25">
      <c r="B65" s="148" t="s">
        <v>32</v>
      </c>
      <c r="C65" s="149">
        <v>71188</v>
      </c>
      <c r="D65" s="150">
        <v>-0.42911216789497741</v>
      </c>
      <c r="E65" s="149">
        <v>110162</v>
      </c>
      <c r="F65" s="150">
        <f t="shared" si="9"/>
        <v>0.54747991234477711</v>
      </c>
      <c r="G65" s="149">
        <v>143385</v>
      </c>
      <c r="H65" s="150">
        <f t="shared" si="9"/>
        <v>0.30158312303698187</v>
      </c>
      <c r="I65" s="149">
        <v>181396</v>
      </c>
      <c r="J65" s="150">
        <f t="shared" si="9"/>
        <v>0.26509746486731522</v>
      </c>
      <c r="K65" s="149">
        <v>174490</v>
      </c>
      <c r="L65" s="150">
        <f t="shared" si="9"/>
        <v>-3.807140179496793E-2</v>
      </c>
      <c r="M65" s="149">
        <v>136405</v>
      </c>
      <c r="N65" s="150">
        <v>8.1840965690084477E-2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8601</v>
      </c>
      <c r="D75" s="147">
        <v>3.9647044602925119E-2</v>
      </c>
      <c r="E75" s="146">
        <v>1706</v>
      </c>
      <c r="F75" s="147">
        <f>IFERROR(E75/C75-1,"-")</f>
        <v>-0.80165097081734682</v>
      </c>
      <c r="G75" s="146">
        <v>5493</v>
      </c>
      <c r="H75" s="147">
        <f>IFERROR(G75/E75-1,"-")</f>
        <v>2.2198124267291912</v>
      </c>
      <c r="I75" s="146">
        <v>9852</v>
      </c>
      <c r="J75" s="147">
        <f>IFERROR(I75/G75-1,"-")</f>
        <v>0.79355543418896768</v>
      </c>
      <c r="K75" s="146">
        <v>10259</v>
      </c>
      <c r="L75" s="147">
        <f>IFERROR(K75/I75-1,"-")</f>
        <v>4.1311408850994713E-2</v>
      </c>
      <c r="M75" s="146">
        <v>8258</v>
      </c>
      <c r="N75" s="147">
        <f t="shared" ref="N75:N83" si="10">IFERROR(M75/K75-1,"-")</f>
        <v>-0.19504825031679496</v>
      </c>
    </row>
    <row r="76" spans="1:15" x14ac:dyDescent="0.25">
      <c r="A76" s="1">
        <v>2</v>
      </c>
      <c r="B76" s="145" t="s">
        <v>75</v>
      </c>
      <c r="C76" s="146">
        <v>10666</v>
      </c>
      <c r="D76" s="147">
        <v>0.38214331994298312</v>
      </c>
      <c r="E76" s="146">
        <v>4288</v>
      </c>
      <c r="F76" s="147">
        <f t="shared" ref="F76:L87" si="11">IFERROR(E76/C76-1,"-")</f>
        <v>-0.59797487342958933</v>
      </c>
      <c r="G76" s="146">
        <v>7277</v>
      </c>
      <c r="H76" s="147">
        <f t="shared" si="11"/>
        <v>0.69706156716417911</v>
      </c>
      <c r="I76" s="146">
        <v>9758</v>
      </c>
      <c r="J76" s="147">
        <f t="shared" si="11"/>
        <v>0.34093719939535516</v>
      </c>
      <c r="K76" s="146">
        <v>8762</v>
      </c>
      <c r="L76" s="147">
        <f t="shared" si="11"/>
        <v>-0.10207009633121544</v>
      </c>
      <c r="M76" s="146">
        <v>9663</v>
      </c>
      <c r="N76" s="147">
        <f t="shared" si="10"/>
        <v>0.10283040401734755</v>
      </c>
    </row>
    <row r="77" spans="1:15" x14ac:dyDescent="0.25">
      <c r="A77" s="1">
        <v>3</v>
      </c>
      <c r="B77" s="145" t="s">
        <v>77</v>
      </c>
      <c r="C77" s="146">
        <v>4206</v>
      </c>
      <c r="D77" s="147">
        <v>-0.47588785046728976</v>
      </c>
      <c r="E77" s="146">
        <v>6367</v>
      </c>
      <c r="F77" s="147">
        <f t="shared" si="11"/>
        <v>0.51378982406086537</v>
      </c>
      <c r="G77" s="146">
        <v>9595</v>
      </c>
      <c r="H77" s="147">
        <f t="shared" si="11"/>
        <v>0.50698916287105389</v>
      </c>
      <c r="I77" s="146">
        <v>12059</v>
      </c>
      <c r="J77" s="147">
        <f t="shared" si="11"/>
        <v>0.25680041688379363</v>
      </c>
      <c r="K77" s="146">
        <v>10788</v>
      </c>
      <c r="L77" s="147">
        <f t="shared" si="11"/>
        <v>-0.1053984575835476</v>
      </c>
      <c r="M77" s="146">
        <v>13746</v>
      </c>
      <c r="N77" s="147">
        <f t="shared" si="10"/>
        <v>0.27419354838709675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5148</v>
      </c>
      <c r="F78" s="147" t="str">
        <f t="shared" si="11"/>
        <v>-</v>
      </c>
      <c r="G78" s="146">
        <v>11823</v>
      </c>
      <c r="H78" s="147">
        <f t="shared" si="11"/>
        <v>1.2966200466200468</v>
      </c>
      <c r="I78" s="146">
        <v>10761</v>
      </c>
      <c r="J78" s="147">
        <f t="shared" si="11"/>
        <v>-8.9824917533620874E-2</v>
      </c>
      <c r="K78" s="146">
        <v>9063</v>
      </c>
      <c r="L78" s="147">
        <f t="shared" si="11"/>
        <v>-0.15779202676331194</v>
      </c>
      <c r="M78" s="146">
        <v>12079</v>
      </c>
      <c r="N78" s="147">
        <f t="shared" si="10"/>
        <v>0.33278163963367535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7729</v>
      </c>
      <c r="F79" s="147" t="str">
        <f t="shared" si="11"/>
        <v>-</v>
      </c>
      <c r="G79" s="146">
        <v>11828</v>
      </c>
      <c r="H79" s="147">
        <f t="shared" si="11"/>
        <v>0.53034027687928575</v>
      </c>
      <c r="I79" s="146">
        <v>11521</v>
      </c>
      <c r="J79" s="147">
        <f t="shared" si="11"/>
        <v>-2.5955360162326691E-2</v>
      </c>
      <c r="K79" s="146">
        <v>9774</v>
      </c>
      <c r="L79" s="147">
        <f t="shared" si="11"/>
        <v>-0.1516361426959465</v>
      </c>
      <c r="M79" s="146">
        <v>15075</v>
      </c>
      <c r="N79" s="147">
        <f t="shared" si="10"/>
        <v>0.5423572744014733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9609</v>
      </c>
      <c r="F80" s="147" t="str">
        <f t="shared" si="11"/>
        <v>-</v>
      </c>
      <c r="G80" s="146">
        <v>12260</v>
      </c>
      <c r="H80" s="147">
        <f t="shared" si="11"/>
        <v>0.27588718909355814</v>
      </c>
      <c r="I80" s="146">
        <v>11203</v>
      </c>
      <c r="J80" s="147">
        <f t="shared" si="11"/>
        <v>-8.6215334420880918E-2</v>
      </c>
      <c r="K80" s="146">
        <v>12643</v>
      </c>
      <c r="L80" s="147">
        <f t="shared" si="11"/>
        <v>0.12853699901812021</v>
      </c>
      <c r="M80" s="146">
        <v>15227</v>
      </c>
      <c r="N80" s="147">
        <f t="shared" si="10"/>
        <v>0.20438187139128372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8691</v>
      </c>
      <c r="F81" s="147" t="str">
        <f t="shared" si="11"/>
        <v>-</v>
      </c>
      <c r="G81" s="146">
        <v>13253</v>
      </c>
      <c r="H81" s="147">
        <f t="shared" si="11"/>
        <v>0.52491082729260152</v>
      </c>
      <c r="I81" s="146">
        <v>8612</v>
      </c>
      <c r="J81" s="147">
        <f t="shared" si="11"/>
        <v>-0.3501848638044216</v>
      </c>
      <c r="K81" s="146">
        <v>17033</v>
      </c>
      <c r="L81" s="147">
        <f t="shared" si="11"/>
        <v>0.97782164421737106</v>
      </c>
      <c r="M81" s="146">
        <v>18427</v>
      </c>
      <c r="N81" s="147">
        <f t="shared" si="10"/>
        <v>8.1841131920389776E-2</v>
      </c>
    </row>
    <row r="82" spans="1:15" x14ac:dyDescent="0.25">
      <c r="A82" s="1">
        <v>8</v>
      </c>
      <c r="B82" s="145" t="s">
        <v>87</v>
      </c>
      <c r="C82" s="146">
        <v>1941</v>
      </c>
      <c r="D82" s="147">
        <v>-0.82580992551377541</v>
      </c>
      <c r="E82" s="146">
        <v>9642</v>
      </c>
      <c r="F82" s="147">
        <f t="shared" si="11"/>
        <v>3.9675425038639878</v>
      </c>
      <c r="G82" s="146">
        <v>11778</v>
      </c>
      <c r="H82" s="147">
        <f t="shared" si="11"/>
        <v>0.22153080273802117</v>
      </c>
      <c r="I82" s="146">
        <v>8620</v>
      </c>
      <c r="J82" s="147">
        <f t="shared" si="11"/>
        <v>-0.26812701647138737</v>
      </c>
      <c r="K82" s="146">
        <v>11993</v>
      </c>
      <c r="L82" s="147">
        <f t="shared" si="11"/>
        <v>0.39129930394431556</v>
      </c>
      <c r="M82" s="146">
        <v>14272</v>
      </c>
      <c r="N82" s="147">
        <f t="shared" si="10"/>
        <v>0.19002751605102985</v>
      </c>
    </row>
    <row r="83" spans="1:15" x14ac:dyDescent="0.25">
      <c r="A83" s="1">
        <v>9</v>
      </c>
      <c r="B83" s="145" t="s">
        <v>89</v>
      </c>
      <c r="C83" s="146">
        <v>2854</v>
      </c>
      <c r="D83" s="147">
        <v>-0.65195121951219515</v>
      </c>
      <c r="E83" s="146">
        <v>9766</v>
      </c>
      <c r="F83" s="147">
        <f t="shared" si="11"/>
        <v>2.4218640504555009</v>
      </c>
      <c r="G83" s="146">
        <v>11498</v>
      </c>
      <c r="H83" s="147">
        <f t="shared" si="11"/>
        <v>0.17734998976039318</v>
      </c>
      <c r="I83" s="146">
        <v>7357</v>
      </c>
      <c r="J83" s="147">
        <f t="shared" si="11"/>
        <v>-0.36014959123325796</v>
      </c>
      <c r="K83" s="146">
        <v>13491</v>
      </c>
      <c r="L83" s="147">
        <f t="shared" si="11"/>
        <v>0.83376376240315353</v>
      </c>
      <c r="M83" s="146">
        <v>13529</v>
      </c>
      <c r="N83" s="147">
        <f t="shared" si="10"/>
        <v>2.8166926098880385E-3</v>
      </c>
    </row>
    <row r="84" spans="1:15" x14ac:dyDescent="0.25">
      <c r="A84" s="1">
        <v>10</v>
      </c>
      <c r="B84" s="145" t="s">
        <v>91</v>
      </c>
      <c r="C84" s="146">
        <v>4482</v>
      </c>
      <c r="D84" s="147">
        <v>-0.55027092113184828</v>
      </c>
      <c r="E84" s="146">
        <v>11629</v>
      </c>
      <c r="F84" s="147">
        <f t="shared" si="11"/>
        <v>1.5946006247211066</v>
      </c>
      <c r="G84" s="146">
        <v>11877</v>
      </c>
      <c r="H84" s="147">
        <f t="shared" si="11"/>
        <v>2.1325995356436422E-2</v>
      </c>
      <c r="I84" s="146">
        <v>11841</v>
      </c>
      <c r="J84" s="147">
        <f t="shared" si="11"/>
        <v>-3.0310684516291486E-3</v>
      </c>
      <c r="K84" s="146">
        <v>8327</v>
      </c>
      <c r="L84" s="147">
        <f t="shared" si="11"/>
        <v>-0.29676547588886071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3606</v>
      </c>
      <c r="D85" s="147">
        <v>-0.61707550175215031</v>
      </c>
      <c r="E85" s="146">
        <v>10924</v>
      </c>
      <c r="F85" s="147">
        <f t="shared" si="11"/>
        <v>2.0293954520244037</v>
      </c>
      <c r="G85" s="146">
        <v>11650</v>
      </c>
      <c r="H85" s="147">
        <f t="shared" si="11"/>
        <v>6.6459172464298888E-2</v>
      </c>
      <c r="I85" s="146">
        <v>8893</v>
      </c>
      <c r="J85" s="147">
        <f t="shared" si="11"/>
        <v>-0.23665236051502148</v>
      </c>
      <c r="K85" s="146">
        <v>9954</v>
      </c>
      <c r="L85" s="147">
        <f t="shared" si="11"/>
        <v>0.11930732036433156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3366</v>
      </c>
      <c r="D86" s="147">
        <v>-0.68679631525076767</v>
      </c>
      <c r="E86" s="146">
        <v>10970</v>
      </c>
      <c r="F86" s="147">
        <f t="shared" si="11"/>
        <v>2.2590612002376709</v>
      </c>
      <c r="G86" s="146">
        <v>10227</v>
      </c>
      <c r="H86" s="147">
        <f t="shared" si="11"/>
        <v>-6.7730173199635368E-2</v>
      </c>
      <c r="I86" s="146">
        <v>10477</v>
      </c>
      <c r="J86" s="147">
        <f t="shared" si="11"/>
        <v>2.4445096313679526E-2</v>
      </c>
      <c r="K86" s="146">
        <v>11822</v>
      </c>
      <c r="L86" s="147">
        <f t="shared" si="11"/>
        <v>0.12837644363844603</v>
      </c>
      <c r="M86" s="146"/>
      <c r="N86" s="147"/>
    </row>
    <row r="87" spans="1:15" ht="15.75" x14ac:dyDescent="0.25">
      <c r="B87" s="148" t="s">
        <v>32</v>
      </c>
      <c r="C87" s="149">
        <v>45374</v>
      </c>
      <c r="D87" s="150">
        <v>-0.59015815953247652</v>
      </c>
      <c r="E87" s="149">
        <v>96469</v>
      </c>
      <c r="F87" s="150">
        <f t="shared" si="11"/>
        <v>1.126085423370212</v>
      </c>
      <c r="G87" s="149">
        <v>128559</v>
      </c>
      <c r="H87" s="150">
        <f t="shared" si="11"/>
        <v>0.33264572038686002</v>
      </c>
      <c r="I87" s="149">
        <v>120954</v>
      </c>
      <c r="J87" s="150">
        <f t="shared" si="11"/>
        <v>-5.9155718386110667E-2</v>
      </c>
      <c r="K87" s="149">
        <v>133909</v>
      </c>
      <c r="L87" s="150">
        <f t="shared" si="11"/>
        <v>0.10710683400300947</v>
      </c>
      <c r="M87" s="149">
        <v>120276</v>
      </c>
      <c r="N87" s="150">
        <v>0.15866134905496798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28069</v>
      </c>
      <c r="D97" s="147">
        <v>-0.1078443837009726</v>
      </c>
      <c r="E97" s="146">
        <v>4441</v>
      </c>
      <c r="F97" s="147">
        <f t="shared" ref="F97:L109" si="12">IFERROR(E97/C97-1,"-")</f>
        <v>-0.84178274965264177</v>
      </c>
      <c r="G97" s="146">
        <v>25050</v>
      </c>
      <c r="H97" s="147">
        <f t="shared" si="12"/>
        <v>4.6406214816482771</v>
      </c>
      <c r="I97" s="146">
        <v>37942</v>
      </c>
      <c r="J97" s="147">
        <f t="shared" si="12"/>
        <v>0.51465069860279433</v>
      </c>
      <c r="K97" s="146">
        <v>37470</v>
      </c>
      <c r="L97" s="147">
        <f t="shared" si="12"/>
        <v>-1.2440040061145963E-2</v>
      </c>
      <c r="M97" s="146">
        <v>33957</v>
      </c>
      <c r="N97" s="147">
        <f t="shared" ref="N97:N105" si="13">IFERROR(M97/K97-1,"-")</f>
        <v>-9.375500400320258E-2</v>
      </c>
    </row>
    <row r="98" spans="2:14" x14ac:dyDescent="0.25">
      <c r="B98" s="145" t="s">
        <v>75</v>
      </c>
      <c r="C98" s="146">
        <v>28475</v>
      </c>
      <c r="D98" s="147">
        <v>-3.1158101106287805E-3</v>
      </c>
      <c r="E98" s="146">
        <v>5762</v>
      </c>
      <c r="F98" s="147">
        <f t="shared" si="12"/>
        <v>-0.79764705882352938</v>
      </c>
      <c r="G98" s="146">
        <v>23883</v>
      </c>
      <c r="H98" s="147">
        <f t="shared" si="12"/>
        <v>3.1449149600833044</v>
      </c>
      <c r="I98" s="146">
        <v>28543</v>
      </c>
      <c r="J98" s="147">
        <f t="shared" si="12"/>
        <v>0.19511786626470706</v>
      </c>
      <c r="K98" s="146">
        <v>31515</v>
      </c>
      <c r="L98" s="147">
        <f t="shared" si="12"/>
        <v>0.10412360298497014</v>
      </c>
      <c r="M98" s="146">
        <v>28806</v>
      </c>
      <c r="N98" s="147">
        <f t="shared" si="13"/>
        <v>-8.5959067110899623E-2</v>
      </c>
    </row>
    <row r="99" spans="2:14" x14ac:dyDescent="0.25">
      <c r="B99" s="145" t="s">
        <v>77</v>
      </c>
      <c r="C99" s="146">
        <v>10752</v>
      </c>
      <c r="D99" s="147">
        <v>-0.6334878647395692</v>
      </c>
      <c r="E99" s="146">
        <v>10040</v>
      </c>
      <c r="F99" s="147">
        <f t="shared" si="12"/>
        <v>-6.6220238095238138E-2</v>
      </c>
      <c r="G99" s="146">
        <v>24877</v>
      </c>
      <c r="H99" s="147">
        <f t="shared" si="12"/>
        <v>1.4777888446215139</v>
      </c>
      <c r="I99" s="146">
        <v>28208</v>
      </c>
      <c r="J99" s="147">
        <f t="shared" si="12"/>
        <v>0.13389878200747685</v>
      </c>
      <c r="K99" s="146">
        <v>32985</v>
      </c>
      <c r="L99" s="147">
        <f t="shared" si="12"/>
        <v>0.16934912081678966</v>
      </c>
      <c r="M99" s="146">
        <v>25810</v>
      </c>
      <c r="N99" s="147">
        <f t="shared" si="13"/>
        <v>-0.21752311656813705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8007</v>
      </c>
      <c r="F100" s="147" t="str">
        <f t="shared" si="12"/>
        <v>-</v>
      </c>
      <c r="G100" s="146">
        <v>21470</v>
      </c>
      <c r="H100" s="147">
        <f t="shared" si="12"/>
        <v>1.6814037716997627</v>
      </c>
      <c r="I100" s="146">
        <v>17602</v>
      </c>
      <c r="J100" s="147">
        <f t="shared" si="12"/>
        <v>-0.18015836050302747</v>
      </c>
      <c r="K100" s="146">
        <v>23357</v>
      </c>
      <c r="L100" s="147">
        <f t="shared" si="12"/>
        <v>0.32695148278604713</v>
      </c>
      <c r="M100" s="146">
        <v>20287</v>
      </c>
      <c r="N100" s="147">
        <f t="shared" si="13"/>
        <v>-0.13143811277133188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8679</v>
      </c>
      <c r="F101" s="147" t="str">
        <f t="shared" si="12"/>
        <v>-</v>
      </c>
      <c r="G101" s="146">
        <v>18584</v>
      </c>
      <c r="H101" s="147">
        <f t="shared" si="12"/>
        <v>1.1412605138840881</v>
      </c>
      <c r="I101" s="146">
        <v>14402</v>
      </c>
      <c r="J101" s="147">
        <f t="shared" si="12"/>
        <v>-0.22503228583727941</v>
      </c>
      <c r="K101" s="146">
        <v>13575</v>
      </c>
      <c r="L101" s="147">
        <f t="shared" si="12"/>
        <v>-5.7422580197194817E-2</v>
      </c>
      <c r="M101" s="146">
        <v>14771</v>
      </c>
      <c r="N101" s="147">
        <f t="shared" si="13"/>
        <v>8.8103130755064374E-2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8348</v>
      </c>
      <c r="F102" s="147" t="str">
        <f t="shared" si="12"/>
        <v>-</v>
      </c>
      <c r="G102" s="146">
        <v>16166</v>
      </c>
      <c r="H102" s="147">
        <f t="shared" si="12"/>
        <v>0.93651173933876386</v>
      </c>
      <c r="I102" s="146">
        <v>12768</v>
      </c>
      <c r="J102" s="147">
        <f t="shared" si="12"/>
        <v>-0.21019423481380672</v>
      </c>
      <c r="K102" s="146">
        <v>11859</v>
      </c>
      <c r="L102" s="147">
        <f t="shared" si="12"/>
        <v>-7.1193609022556337E-2</v>
      </c>
      <c r="M102" s="146">
        <v>11347</v>
      </c>
      <c r="N102" s="147">
        <f t="shared" si="13"/>
        <v>-4.3173960704949832E-2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10677</v>
      </c>
      <c r="F103" s="147" t="str">
        <f t="shared" si="12"/>
        <v>-</v>
      </c>
      <c r="G103" s="146">
        <v>17702</v>
      </c>
      <c r="H103" s="147">
        <f t="shared" si="12"/>
        <v>0.65795635478130565</v>
      </c>
      <c r="I103" s="146">
        <v>15329</v>
      </c>
      <c r="J103" s="147">
        <f t="shared" si="12"/>
        <v>-0.13405264941814488</v>
      </c>
      <c r="K103" s="146">
        <v>15153</v>
      </c>
      <c r="L103" s="147">
        <f t="shared" si="12"/>
        <v>-1.148150564289907E-2</v>
      </c>
      <c r="M103" s="146">
        <v>17329</v>
      </c>
      <c r="N103" s="147">
        <f t="shared" si="13"/>
        <v>0.14360192701115282</v>
      </c>
    </row>
    <row r="104" spans="2:14" x14ac:dyDescent="0.25">
      <c r="B104" s="145" t="s">
        <v>87</v>
      </c>
      <c r="C104" s="146">
        <v>5572</v>
      </c>
      <c r="D104" s="147">
        <v>-0.70543455275956868</v>
      </c>
      <c r="E104" s="146">
        <v>14093</v>
      </c>
      <c r="F104" s="147">
        <f t="shared" si="12"/>
        <v>1.5292534099066764</v>
      </c>
      <c r="G104" s="146">
        <v>20739</v>
      </c>
      <c r="H104" s="147">
        <f t="shared" si="12"/>
        <v>0.47158163627332716</v>
      </c>
      <c r="I104" s="146">
        <v>21205</v>
      </c>
      <c r="J104" s="147">
        <f t="shared" si="12"/>
        <v>2.2469742996287234E-2</v>
      </c>
      <c r="K104" s="146">
        <v>20897</v>
      </c>
      <c r="L104" s="147">
        <f t="shared" si="12"/>
        <v>-1.4524876208441451E-2</v>
      </c>
      <c r="M104" s="146">
        <v>21870</v>
      </c>
      <c r="N104" s="147">
        <f t="shared" si="13"/>
        <v>4.656170742211807E-2</v>
      </c>
    </row>
    <row r="105" spans="2:14" x14ac:dyDescent="0.25">
      <c r="B105" s="145" t="s">
        <v>89</v>
      </c>
      <c r="C105" s="146">
        <v>4557</v>
      </c>
      <c r="D105" s="147">
        <v>-0.75163505559189014</v>
      </c>
      <c r="E105" s="146">
        <v>13635</v>
      </c>
      <c r="F105" s="147">
        <f t="shared" si="12"/>
        <v>1.9921000658327848</v>
      </c>
      <c r="G105" s="146">
        <v>17676</v>
      </c>
      <c r="H105" s="147">
        <f t="shared" si="12"/>
        <v>0.29636963696369634</v>
      </c>
      <c r="I105" s="146">
        <v>17064</v>
      </c>
      <c r="J105" s="147">
        <f t="shared" si="12"/>
        <v>-3.4623217922606919E-2</v>
      </c>
      <c r="K105" s="146">
        <v>16062</v>
      </c>
      <c r="L105" s="147">
        <f t="shared" si="12"/>
        <v>-5.8720112517580914E-2</v>
      </c>
      <c r="M105" s="146">
        <v>17545</v>
      </c>
      <c r="N105" s="147">
        <f t="shared" si="13"/>
        <v>9.2329722325986907E-2</v>
      </c>
    </row>
    <row r="106" spans="2:14" x14ac:dyDescent="0.25">
      <c r="B106" s="145" t="s">
        <v>91</v>
      </c>
      <c r="C106" s="146">
        <v>5146</v>
      </c>
      <c r="D106" s="147">
        <v>-0.74004849464538291</v>
      </c>
      <c r="E106" s="146">
        <v>18771</v>
      </c>
      <c r="F106" s="147">
        <f t="shared" si="12"/>
        <v>2.6476875242907112</v>
      </c>
      <c r="G106" s="146">
        <v>22032</v>
      </c>
      <c r="H106" s="147">
        <f t="shared" si="12"/>
        <v>0.17372542752117637</v>
      </c>
      <c r="I106" s="146">
        <v>20857</v>
      </c>
      <c r="J106" s="147">
        <f t="shared" si="12"/>
        <v>-5.3331517792302052E-2</v>
      </c>
      <c r="K106" s="146">
        <v>18778</v>
      </c>
      <c r="L106" s="147">
        <f t="shared" si="12"/>
        <v>-9.9678764923047392E-2</v>
      </c>
      <c r="M106" s="146"/>
      <c r="N106" s="147"/>
    </row>
    <row r="107" spans="2:14" x14ac:dyDescent="0.25">
      <c r="B107" s="145" t="s">
        <v>93</v>
      </c>
      <c r="C107" s="146">
        <v>5365</v>
      </c>
      <c r="D107" s="147">
        <v>-0.79001956947162433</v>
      </c>
      <c r="E107" s="146">
        <v>24682</v>
      </c>
      <c r="F107" s="147">
        <f t="shared" si="12"/>
        <v>3.6005591798695251</v>
      </c>
      <c r="G107" s="146">
        <v>30180</v>
      </c>
      <c r="H107" s="147">
        <f t="shared" si="12"/>
        <v>0.22275342354752459</v>
      </c>
      <c r="I107" s="146">
        <v>29246</v>
      </c>
      <c r="J107" s="147">
        <f t="shared" si="12"/>
        <v>-3.0947647448641535E-2</v>
      </c>
      <c r="K107" s="146">
        <v>24055</v>
      </c>
      <c r="L107" s="147">
        <f t="shared" si="12"/>
        <v>-0.1774943582028311</v>
      </c>
      <c r="M107" s="146"/>
      <c r="N107" s="147"/>
    </row>
    <row r="108" spans="2:14" x14ac:dyDescent="0.25">
      <c r="B108" s="145" t="s">
        <v>95</v>
      </c>
      <c r="C108" s="146">
        <v>5717</v>
      </c>
      <c r="D108" s="147">
        <v>-0.79878220470223849</v>
      </c>
      <c r="E108" s="146">
        <v>25403</v>
      </c>
      <c r="F108" s="147">
        <f t="shared" si="12"/>
        <v>3.4434143781703694</v>
      </c>
      <c r="G108" s="146">
        <v>33196</v>
      </c>
      <c r="H108" s="147">
        <f t="shared" si="12"/>
        <v>0.30677479037908917</v>
      </c>
      <c r="I108" s="146">
        <v>30946</v>
      </c>
      <c r="J108" s="147">
        <f t="shared" si="12"/>
        <v>-6.7779250512109868E-2</v>
      </c>
      <c r="K108" s="146">
        <v>30168</v>
      </c>
      <c r="L108" s="147">
        <f t="shared" si="12"/>
        <v>-2.5140567440056882E-2</v>
      </c>
      <c r="M108" s="146"/>
      <c r="N108" s="147"/>
    </row>
    <row r="109" spans="2:14" ht="15.75" x14ac:dyDescent="0.25">
      <c r="B109" s="148" t="s">
        <v>32</v>
      </c>
      <c r="C109" s="149">
        <v>100111</v>
      </c>
      <c r="D109" s="150">
        <v>-0.62649190945755873</v>
      </c>
      <c r="E109" s="149">
        <v>152538</v>
      </c>
      <c r="F109" s="150">
        <f t="shared" si="12"/>
        <v>0.52368870553685398</v>
      </c>
      <c r="G109" s="149">
        <v>271555</v>
      </c>
      <c r="H109" s="150">
        <f t="shared" si="12"/>
        <v>0.78024492257666944</v>
      </c>
      <c r="I109" s="149">
        <v>274112</v>
      </c>
      <c r="J109" s="150">
        <f t="shared" si="12"/>
        <v>9.4161403767192287E-3</v>
      </c>
      <c r="K109" s="149">
        <v>275874</v>
      </c>
      <c r="L109" s="150">
        <f t="shared" si="12"/>
        <v>6.4280294186318532E-3</v>
      </c>
      <c r="M109" s="149">
        <v>191722</v>
      </c>
      <c r="N109" s="150">
        <v>-5.4965421717034779E-2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4037</v>
      </c>
      <c r="D119" s="147">
        <v>-2.2518159806295346E-2</v>
      </c>
      <c r="E119" s="146">
        <v>105</v>
      </c>
      <c r="F119" s="147">
        <f t="shared" ref="F119:L131" si="14">IFERROR(E119/C119-1,"-")</f>
        <v>-0.97399058706960617</v>
      </c>
      <c r="G119" s="146">
        <v>3433</v>
      </c>
      <c r="H119" s="147">
        <f t="shared" si="14"/>
        <v>31.695238095238096</v>
      </c>
      <c r="I119" s="146">
        <v>5079</v>
      </c>
      <c r="J119" s="147">
        <f t="shared" si="14"/>
        <v>0.47946402563355672</v>
      </c>
      <c r="K119" s="146">
        <v>5741</v>
      </c>
      <c r="L119" s="147">
        <f t="shared" si="14"/>
        <v>0.13034061823193532</v>
      </c>
      <c r="M119" s="146">
        <v>5027</v>
      </c>
      <c r="N119" s="147">
        <f t="shared" ref="N119:N127" si="15">IFERROR(M119/K119-1,"-")</f>
        <v>-0.12436857690297853</v>
      </c>
    </row>
    <row r="120" spans="1:15" x14ac:dyDescent="0.25">
      <c r="B120" s="145" t="s">
        <v>75</v>
      </c>
      <c r="C120" s="146">
        <v>3425</v>
      </c>
      <c r="D120" s="147">
        <v>-0.18335717691940867</v>
      </c>
      <c r="E120" s="146">
        <v>159</v>
      </c>
      <c r="F120" s="147">
        <f t="shared" si="14"/>
        <v>-0.95357664233576644</v>
      </c>
      <c r="G120" s="146">
        <v>3574</v>
      </c>
      <c r="H120" s="147">
        <f t="shared" si="14"/>
        <v>21.477987421383649</v>
      </c>
      <c r="I120" s="146">
        <v>3403</v>
      </c>
      <c r="J120" s="147">
        <f t="shared" si="14"/>
        <v>-4.7845551203133718E-2</v>
      </c>
      <c r="K120" s="146">
        <v>4850</v>
      </c>
      <c r="L120" s="147">
        <f t="shared" si="14"/>
        <v>0.42521304731119591</v>
      </c>
      <c r="M120" s="146">
        <v>3993</v>
      </c>
      <c r="N120" s="147">
        <f t="shared" si="15"/>
        <v>-0.17670103092783507</v>
      </c>
    </row>
    <row r="121" spans="1:15" x14ac:dyDescent="0.25">
      <c r="B121" s="145" t="s">
        <v>77</v>
      </c>
      <c r="C121" s="146">
        <v>1454</v>
      </c>
      <c r="D121" s="147">
        <v>-0.63161895110210287</v>
      </c>
      <c r="E121" s="146">
        <v>623</v>
      </c>
      <c r="F121" s="147">
        <f t="shared" si="14"/>
        <v>-0.57152682255845944</v>
      </c>
      <c r="G121" s="146">
        <v>3753</v>
      </c>
      <c r="H121" s="147">
        <f t="shared" si="14"/>
        <v>5.0240770465489568</v>
      </c>
      <c r="I121" s="146">
        <v>3286</v>
      </c>
      <c r="J121" s="147">
        <f t="shared" si="14"/>
        <v>-0.12443378630428992</v>
      </c>
      <c r="K121" s="146">
        <v>4425</v>
      </c>
      <c r="L121" s="147">
        <f t="shared" si="14"/>
        <v>0.34662203286670734</v>
      </c>
      <c r="M121" s="146">
        <v>2634</v>
      </c>
      <c r="N121" s="147">
        <f t="shared" si="15"/>
        <v>-0.40474576271186435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255</v>
      </c>
      <c r="F122" s="147" t="str">
        <f t="shared" si="14"/>
        <v>-</v>
      </c>
      <c r="G122" s="146">
        <v>2500</v>
      </c>
      <c r="H122" s="147">
        <f t="shared" si="14"/>
        <v>8.8039215686274517</v>
      </c>
      <c r="I122" s="146">
        <v>2023</v>
      </c>
      <c r="J122" s="147">
        <f t="shared" si="14"/>
        <v>-0.19079999999999997</v>
      </c>
      <c r="K122" s="146">
        <v>3860</v>
      </c>
      <c r="L122" s="147">
        <f t="shared" si="14"/>
        <v>0.90805734058329213</v>
      </c>
      <c r="M122" s="146">
        <v>2256</v>
      </c>
      <c r="N122" s="147">
        <f t="shared" si="15"/>
        <v>-0.41554404145077717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352</v>
      </c>
      <c r="F123" s="147" t="str">
        <f t="shared" si="14"/>
        <v>-</v>
      </c>
      <c r="G123" s="146">
        <v>1644</v>
      </c>
      <c r="H123" s="147">
        <f t="shared" si="14"/>
        <v>3.6704545454545459</v>
      </c>
      <c r="I123" s="146">
        <v>1553</v>
      </c>
      <c r="J123" s="147">
        <f t="shared" si="14"/>
        <v>-5.5352798053527996E-2</v>
      </c>
      <c r="K123" s="146">
        <v>1323</v>
      </c>
      <c r="L123" s="147">
        <f t="shared" si="14"/>
        <v>-0.14810045074050227</v>
      </c>
      <c r="M123" s="146">
        <v>1409</v>
      </c>
      <c r="N123" s="147">
        <f t="shared" si="15"/>
        <v>6.5003779289493524E-2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363</v>
      </c>
      <c r="F124" s="147" t="str">
        <f t="shared" si="14"/>
        <v>-</v>
      </c>
      <c r="G124" s="146">
        <v>2004</v>
      </c>
      <c r="H124" s="147">
        <f t="shared" si="14"/>
        <v>4.5206611570247937</v>
      </c>
      <c r="I124" s="146">
        <v>1777</v>
      </c>
      <c r="J124" s="147">
        <f t="shared" si="14"/>
        <v>-0.11327345309381243</v>
      </c>
      <c r="K124" s="146">
        <v>1481</v>
      </c>
      <c r="L124" s="147">
        <f t="shared" si="14"/>
        <v>-0.16657287563308942</v>
      </c>
      <c r="M124" s="146">
        <v>1064</v>
      </c>
      <c r="N124" s="147">
        <f t="shared" si="15"/>
        <v>-0.28156650911546255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433</v>
      </c>
      <c r="F125" s="147" t="str">
        <f t="shared" si="14"/>
        <v>-</v>
      </c>
      <c r="G125" s="146">
        <v>2896</v>
      </c>
      <c r="H125" s="147">
        <f t="shared" si="14"/>
        <v>5.6882217090069283</v>
      </c>
      <c r="I125" s="146">
        <v>1965</v>
      </c>
      <c r="J125" s="147">
        <f t="shared" si="14"/>
        <v>-0.32147790055248615</v>
      </c>
      <c r="K125" s="146">
        <v>1886</v>
      </c>
      <c r="L125" s="147">
        <f t="shared" si="14"/>
        <v>-4.0203562340966892E-2</v>
      </c>
      <c r="M125" s="146">
        <v>1824</v>
      </c>
      <c r="N125" s="147">
        <f t="shared" si="15"/>
        <v>-3.2873806998939603E-2</v>
      </c>
    </row>
    <row r="126" spans="1:15" x14ac:dyDescent="0.25">
      <c r="B126" s="145" t="s">
        <v>87</v>
      </c>
      <c r="C126" s="146">
        <v>231</v>
      </c>
      <c r="D126" s="147">
        <v>-0.89715048975957257</v>
      </c>
      <c r="E126" s="146">
        <v>874</v>
      </c>
      <c r="F126" s="147">
        <f t="shared" si="14"/>
        <v>2.7835497835497836</v>
      </c>
      <c r="G126" s="146">
        <v>2814</v>
      </c>
      <c r="H126" s="147">
        <f t="shared" si="14"/>
        <v>2.2196796338672771</v>
      </c>
      <c r="I126" s="146">
        <v>4366</v>
      </c>
      <c r="J126" s="147">
        <f t="shared" si="14"/>
        <v>0.55152807391613368</v>
      </c>
      <c r="K126" s="146">
        <v>2083</v>
      </c>
      <c r="L126" s="147">
        <f t="shared" si="14"/>
        <v>-0.52290426019239578</v>
      </c>
      <c r="M126" s="146">
        <v>2058</v>
      </c>
      <c r="N126" s="147">
        <f t="shared" si="15"/>
        <v>-1.2001920307249114E-2</v>
      </c>
    </row>
    <row r="127" spans="1:15" x14ac:dyDescent="0.25">
      <c r="B127" s="145" t="s">
        <v>89</v>
      </c>
      <c r="C127" s="146">
        <v>271</v>
      </c>
      <c r="D127" s="147">
        <v>-0.87377736376339077</v>
      </c>
      <c r="E127" s="146">
        <v>1015</v>
      </c>
      <c r="F127" s="147">
        <f t="shared" si="14"/>
        <v>2.7453874538745389</v>
      </c>
      <c r="G127" s="146">
        <v>2245</v>
      </c>
      <c r="H127" s="147">
        <f t="shared" si="14"/>
        <v>1.2118226600985222</v>
      </c>
      <c r="I127" s="146">
        <v>4909</v>
      </c>
      <c r="J127" s="147">
        <f t="shared" si="14"/>
        <v>1.1866369710467706</v>
      </c>
      <c r="K127" s="146">
        <v>2363</v>
      </c>
      <c r="L127" s="147">
        <f t="shared" si="14"/>
        <v>-0.51863923405988999</v>
      </c>
      <c r="M127" s="146">
        <v>1851</v>
      </c>
      <c r="N127" s="147">
        <f t="shared" si="15"/>
        <v>-0.21667371984765127</v>
      </c>
    </row>
    <row r="128" spans="1:15" x14ac:dyDescent="0.25">
      <c r="A128" s="151"/>
      <c r="B128" s="145" t="s">
        <v>91</v>
      </c>
      <c r="C128" s="146">
        <v>273</v>
      </c>
      <c r="D128" s="147">
        <v>-0.86811594202898545</v>
      </c>
      <c r="E128" s="146">
        <v>2145</v>
      </c>
      <c r="F128" s="147">
        <f t="shared" si="14"/>
        <v>6.8571428571428568</v>
      </c>
      <c r="G128" s="146">
        <v>2166</v>
      </c>
      <c r="H128" s="147">
        <f t="shared" si="14"/>
        <v>9.7902097902098362E-3</v>
      </c>
      <c r="I128" s="146">
        <v>4936</v>
      </c>
      <c r="J128" s="147">
        <f t="shared" si="14"/>
        <v>1.2788550323176362</v>
      </c>
      <c r="K128" s="146">
        <v>1826</v>
      </c>
      <c r="L128" s="147">
        <f t="shared" si="14"/>
        <v>-0.63006482982171796</v>
      </c>
      <c r="M128" s="146"/>
      <c r="N128" s="147"/>
    </row>
    <row r="129" spans="2:15" x14ac:dyDescent="0.25">
      <c r="B129" s="145" t="s">
        <v>93</v>
      </c>
      <c r="C129" s="146">
        <v>586</v>
      </c>
      <c r="D129" s="147">
        <v>-0.8125399872040947</v>
      </c>
      <c r="E129" s="146">
        <v>2512</v>
      </c>
      <c r="F129" s="147">
        <f t="shared" si="14"/>
        <v>3.2866894197952217</v>
      </c>
      <c r="G129" s="146">
        <v>2705</v>
      </c>
      <c r="H129" s="147">
        <f t="shared" si="14"/>
        <v>7.6831210191082855E-2</v>
      </c>
      <c r="I129" s="146">
        <v>3283</v>
      </c>
      <c r="J129" s="147">
        <f t="shared" si="14"/>
        <v>0.21367837338262485</v>
      </c>
      <c r="K129" s="146">
        <v>2998</v>
      </c>
      <c r="L129" s="147">
        <f t="shared" si="14"/>
        <v>-8.6810843740481314E-2</v>
      </c>
      <c r="M129" s="146"/>
      <c r="N129" s="147"/>
    </row>
    <row r="130" spans="2:15" x14ac:dyDescent="0.25">
      <c r="B130" s="145" t="s">
        <v>95</v>
      </c>
      <c r="C130" s="146">
        <v>669</v>
      </c>
      <c r="D130" s="147">
        <v>-0.81421827270202718</v>
      </c>
      <c r="E130" s="146">
        <v>2281</v>
      </c>
      <c r="F130" s="147">
        <f t="shared" si="14"/>
        <v>2.4095665171898357</v>
      </c>
      <c r="G130" s="146">
        <v>3617</v>
      </c>
      <c r="H130" s="147">
        <f t="shared" si="14"/>
        <v>0.58570802279701883</v>
      </c>
      <c r="I130" s="146">
        <v>3687</v>
      </c>
      <c r="J130" s="147">
        <f t="shared" si="14"/>
        <v>1.9353055017970799E-2</v>
      </c>
      <c r="K130" s="146">
        <v>3685</v>
      </c>
      <c r="L130" s="147">
        <f t="shared" si="14"/>
        <v>-5.4244643341472276E-4</v>
      </c>
      <c r="M130" s="146"/>
      <c r="N130" s="147"/>
    </row>
    <row r="131" spans="2:15" ht="15.75" x14ac:dyDescent="0.25">
      <c r="B131" s="148" t="s">
        <v>32</v>
      </c>
      <c r="C131" s="149">
        <v>11431</v>
      </c>
      <c r="D131" s="150">
        <v>-0.65360606060606052</v>
      </c>
      <c r="E131" s="149">
        <v>11117</v>
      </c>
      <c r="F131" s="150">
        <f t="shared" si="14"/>
        <v>-2.7469162802904346E-2</v>
      </c>
      <c r="G131" s="149">
        <v>33351</v>
      </c>
      <c r="H131" s="150">
        <f t="shared" si="14"/>
        <v>2</v>
      </c>
      <c r="I131" s="149">
        <v>40267</v>
      </c>
      <c r="J131" s="150">
        <f t="shared" si="14"/>
        <v>0.2073700938502594</v>
      </c>
      <c r="K131" s="149">
        <v>36521</v>
      </c>
      <c r="L131" s="150">
        <f t="shared" si="14"/>
        <v>-9.3029031216628977E-2</v>
      </c>
      <c r="M131" s="149">
        <v>22116</v>
      </c>
      <c r="N131" s="150">
        <v>-0.2104812223332857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4131</v>
      </c>
      <c r="D141" s="147">
        <v>-0.1395542595292647</v>
      </c>
      <c r="E141" s="146">
        <v>492</v>
      </c>
      <c r="F141" s="147">
        <f t="shared" ref="F141:L153" si="16">IFERROR(E141/C141-1,"-")</f>
        <v>-0.8809005083514887</v>
      </c>
      <c r="G141" s="146">
        <v>3311</v>
      </c>
      <c r="H141" s="147">
        <f t="shared" si="16"/>
        <v>5.7296747967479673</v>
      </c>
      <c r="I141" s="146">
        <v>6542</v>
      </c>
      <c r="J141" s="147">
        <f t="shared" si="16"/>
        <v>0.97583811537299914</v>
      </c>
      <c r="K141" s="146">
        <v>6067</v>
      </c>
      <c r="L141" s="147">
        <f t="shared" si="16"/>
        <v>-7.2607765209416031E-2</v>
      </c>
      <c r="M141" s="146">
        <v>6090</v>
      </c>
      <c r="N141" s="147">
        <f t="shared" ref="N141:N149" si="17">IFERROR(M141/K141-1,"-")</f>
        <v>3.791000494478336E-3</v>
      </c>
    </row>
    <row r="142" spans="2:15" x14ac:dyDescent="0.25">
      <c r="B142" s="145" t="s">
        <v>75</v>
      </c>
      <c r="C142" s="146">
        <v>3220</v>
      </c>
      <c r="D142" s="147">
        <v>-1.3480392156862697E-2</v>
      </c>
      <c r="E142" s="146">
        <v>621</v>
      </c>
      <c r="F142" s="147">
        <f t="shared" si="16"/>
        <v>-0.80714285714285716</v>
      </c>
      <c r="G142" s="146">
        <v>2826</v>
      </c>
      <c r="H142" s="147">
        <f t="shared" si="16"/>
        <v>3.5507246376811592</v>
      </c>
      <c r="I142" s="146">
        <v>4664</v>
      </c>
      <c r="J142" s="147">
        <f t="shared" si="16"/>
        <v>0.65038924274593057</v>
      </c>
      <c r="K142" s="146">
        <v>4561</v>
      </c>
      <c r="L142" s="147">
        <f t="shared" si="16"/>
        <v>-2.2084048027444236E-2</v>
      </c>
      <c r="M142" s="146">
        <v>4794</v>
      </c>
      <c r="N142" s="147">
        <f t="shared" si="17"/>
        <v>5.1085288313966304E-2</v>
      </c>
    </row>
    <row r="143" spans="2:15" x14ac:dyDescent="0.25">
      <c r="B143" s="145" t="s">
        <v>77</v>
      </c>
      <c r="C143" s="146">
        <v>1575</v>
      </c>
      <c r="D143" s="147">
        <v>-0.56322795341098164</v>
      </c>
      <c r="E143" s="146">
        <v>979</v>
      </c>
      <c r="F143" s="147">
        <f t="shared" si="16"/>
        <v>-0.37841269841269842</v>
      </c>
      <c r="G143" s="146">
        <v>3699</v>
      </c>
      <c r="H143" s="147">
        <f t="shared" si="16"/>
        <v>2.7783452502553625</v>
      </c>
      <c r="I143" s="146">
        <v>5403</v>
      </c>
      <c r="J143" s="147">
        <f t="shared" si="16"/>
        <v>0.46066504460665048</v>
      </c>
      <c r="K143" s="146">
        <v>5795</v>
      </c>
      <c r="L143" s="147">
        <f t="shared" si="16"/>
        <v>7.2552285767166325E-2</v>
      </c>
      <c r="M143" s="146">
        <v>4786</v>
      </c>
      <c r="N143" s="147">
        <f t="shared" si="17"/>
        <v>-0.17411561691113031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1047</v>
      </c>
      <c r="F144" s="147" t="str">
        <f t="shared" si="16"/>
        <v>-</v>
      </c>
      <c r="G144" s="146">
        <v>3126</v>
      </c>
      <c r="H144" s="147">
        <f t="shared" si="16"/>
        <v>1.9856733524355299</v>
      </c>
      <c r="I144" s="146">
        <v>3248</v>
      </c>
      <c r="J144" s="147">
        <f t="shared" si="16"/>
        <v>3.902751119641712E-2</v>
      </c>
      <c r="K144" s="146">
        <v>3013</v>
      </c>
      <c r="L144" s="147">
        <f t="shared" si="16"/>
        <v>-7.2352216748768461E-2</v>
      </c>
      <c r="M144" s="146">
        <v>3430</v>
      </c>
      <c r="N144" s="147">
        <f t="shared" si="17"/>
        <v>0.13840026551609697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704</v>
      </c>
      <c r="F145" s="147" t="str">
        <f t="shared" si="16"/>
        <v>-</v>
      </c>
      <c r="G145" s="146">
        <v>1982</v>
      </c>
      <c r="H145" s="147">
        <f t="shared" si="16"/>
        <v>1.8153409090909092</v>
      </c>
      <c r="I145" s="146">
        <v>1617</v>
      </c>
      <c r="J145" s="147">
        <f t="shared" si="16"/>
        <v>-0.18415741675075681</v>
      </c>
      <c r="K145" s="146">
        <v>1644</v>
      </c>
      <c r="L145" s="147">
        <f t="shared" si="16"/>
        <v>1.6697588126159513E-2</v>
      </c>
      <c r="M145" s="146">
        <v>1465</v>
      </c>
      <c r="N145" s="147">
        <f t="shared" si="17"/>
        <v>-0.10888077858880774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1002</v>
      </c>
      <c r="F146" s="147" t="str">
        <f t="shared" si="16"/>
        <v>-</v>
      </c>
      <c r="G146" s="146">
        <v>1123</v>
      </c>
      <c r="H146" s="147">
        <f t="shared" si="16"/>
        <v>0.12075848303393211</v>
      </c>
      <c r="I146" s="146">
        <v>1064</v>
      </c>
      <c r="J146" s="147">
        <f t="shared" si="16"/>
        <v>-5.2537845057880728E-2</v>
      </c>
      <c r="K146" s="146">
        <v>1312</v>
      </c>
      <c r="L146" s="147">
        <f t="shared" si="16"/>
        <v>0.23308270676691722</v>
      </c>
      <c r="M146" s="146">
        <v>1070</v>
      </c>
      <c r="N146" s="147">
        <f t="shared" si="17"/>
        <v>-0.18445121951219512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1279</v>
      </c>
      <c r="F147" s="147" t="str">
        <f t="shared" si="16"/>
        <v>-</v>
      </c>
      <c r="G147" s="146">
        <v>2041</v>
      </c>
      <c r="H147" s="147">
        <f t="shared" si="16"/>
        <v>0.59577795152462865</v>
      </c>
      <c r="I147" s="146">
        <v>1913</v>
      </c>
      <c r="J147" s="147">
        <f t="shared" si="16"/>
        <v>-6.2714355707986336E-2</v>
      </c>
      <c r="K147" s="146">
        <v>1547</v>
      </c>
      <c r="L147" s="147">
        <f t="shared" si="16"/>
        <v>-0.19132253005750133</v>
      </c>
      <c r="M147" s="146">
        <v>1778</v>
      </c>
      <c r="N147" s="147">
        <f t="shared" si="17"/>
        <v>0.14932126696832571</v>
      </c>
    </row>
    <row r="148" spans="1:15" x14ac:dyDescent="0.25">
      <c r="B148" s="145" t="s">
        <v>87</v>
      </c>
      <c r="C148" s="146">
        <v>423</v>
      </c>
      <c r="D148" s="147">
        <v>-0.77818563188253798</v>
      </c>
      <c r="E148" s="146">
        <v>1631</v>
      </c>
      <c r="F148" s="147">
        <f t="shared" si="16"/>
        <v>2.855791962174941</v>
      </c>
      <c r="G148" s="146">
        <v>1858</v>
      </c>
      <c r="H148" s="147">
        <f t="shared" si="16"/>
        <v>0.13917841814837528</v>
      </c>
      <c r="I148" s="146">
        <v>2985</v>
      </c>
      <c r="J148" s="147">
        <f t="shared" si="16"/>
        <v>0.60656620021528518</v>
      </c>
      <c r="K148" s="146">
        <v>2860</v>
      </c>
      <c r="L148" s="147">
        <f t="shared" si="16"/>
        <v>-4.1876046901172526E-2</v>
      </c>
      <c r="M148" s="146">
        <v>1868</v>
      </c>
      <c r="N148" s="147">
        <f t="shared" si="17"/>
        <v>-0.34685314685314683</v>
      </c>
    </row>
    <row r="149" spans="1:15" x14ac:dyDescent="0.25">
      <c r="B149" s="145" t="s">
        <v>89</v>
      </c>
      <c r="C149" s="146">
        <v>265</v>
      </c>
      <c r="D149" s="147">
        <v>-0.82392026578073096</v>
      </c>
      <c r="E149" s="146">
        <v>1556</v>
      </c>
      <c r="F149" s="147">
        <f t="shared" si="16"/>
        <v>4.8716981132075468</v>
      </c>
      <c r="G149" s="146">
        <v>1872</v>
      </c>
      <c r="H149" s="147">
        <f t="shared" si="16"/>
        <v>0.20308483290488422</v>
      </c>
      <c r="I149" s="146">
        <v>2184</v>
      </c>
      <c r="J149" s="147">
        <f t="shared" si="16"/>
        <v>0.16666666666666674</v>
      </c>
      <c r="K149" s="146">
        <v>2212</v>
      </c>
      <c r="L149" s="147">
        <f t="shared" si="16"/>
        <v>1.2820512820512775E-2</v>
      </c>
      <c r="M149" s="146">
        <v>2325</v>
      </c>
      <c r="N149" s="147">
        <f t="shared" si="17"/>
        <v>5.1084990958408572E-2</v>
      </c>
    </row>
    <row r="150" spans="1:15" x14ac:dyDescent="0.25">
      <c r="A150" s="151"/>
      <c r="B150" s="145" t="s">
        <v>91</v>
      </c>
      <c r="C150" s="146">
        <v>260</v>
      </c>
      <c r="D150" s="147">
        <v>-0.8940936863543788</v>
      </c>
      <c r="E150" s="146">
        <v>3109</v>
      </c>
      <c r="F150" s="147">
        <f t="shared" si="16"/>
        <v>10.957692307692307</v>
      </c>
      <c r="G150" s="146">
        <v>2874</v>
      </c>
      <c r="H150" s="147">
        <f t="shared" si="16"/>
        <v>-7.5587005467996127E-2</v>
      </c>
      <c r="I150" s="146">
        <v>3162</v>
      </c>
      <c r="J150" s="147">
        <f t="shared" si="16"/>
        <v>0.10020876826722347</v>
      </c>
      <c r="K150" s="146">
        <v>3189</v>
      </c>
      <c r="L150" s="147">
        <f t="shared" si="16"/>
        <v>8.5388994307400434E-3</v>
      </c>
      <c r="M150" s="146"/>
      <c r="N150" s="147"/>
    </row>
    <row r="151" spans="1:15" x14ac:dyDescent="0.25">
      <c r="B151" s="145" t="s">
        <v>93</v>
      </c>
      <c r="C151" s="146">
        <v>688</v>
      </c>
      <c r="D151" s="147">
        <v>-0.80167195157105797</v>
      </c>
      <c r="E151" s="146">
        <v>4992</v>
      </c>
      <c r="F151" s="147">
        <f t="shared" si="16"/>
        <v>6.2558139534883717</v>
      </c>
      <c r="G151" s="146">
        <v>4788</v>
      </c>
      <c r="H151" s="147">
        <f t="shared" si="16"/>
        <v>-4.0865384615384581E-2</v>
      </c>
      <c r="I151" s="146">
        <v>4616</v>
      </c>
      <c r="J151" s="147">
        <f t="shared" si="16"/>
        <v>-3.5923141186299135E-2</v>
      </c>
      <c r="K151" s="146">
        <v>4412</v>
      </c>
      <c r="L151" s="147">
        <f t="shared" si="16"/>
        <v>-4.4194107452339648E-2</v>
      </c>
      <c r="M151" s="146"/>
      <c r="N151" s="147"/>
    </row>
    <row r="152" spans="1:15" x14ac:dyDescent="0.25">
      <c r="B152" s="145" t="s">
        <v>95</v>
      </c>
      <c r="C152" s="146">
        <v>611</v>
      </c>
      <c r="D152" s="147">
        <v>-0.83848797250859108</v>
      </c>
      <c r="E152" s="146">
        <v>6016</v>
      </c>
      <c r="F152" s="147">
        <f t="shared" si="16"/>
        <v>8.8461538461538467</v>
      </c>
      <c r="G152" s="146">
        <v>5291</v>
      </c>
      <c r="H152" s="147">
        <f t="shared" si="16"/>
        <v>-0.12051196808510634</v>
      </c>
      <c r="I152" s="146">
        <v>6047</v>
      </c>
      <c r="J152" s="147">
        <f t="shared" si="16"/>
        <v>0.14288414288414297</v>
      </c>
      <c r="K152" s="146">
        <v>5549</v>
      </c>
      <c r="L152" s="147">
        <f t="shared" si="16"/>
        <v>-8.2354886720687914E-2</v>
      </c>
      <c r="M152" s="146"/>
      <c r="N152" s="147"/>
    </row>
    <row r="153" spans="1:15" ht="15.75" x14ac:dyDescent="0.25">
      <c r="B153" s="148" t="s">
        <v>32</v>
      </c>
      <c r="C153" s="149">
        <v>11548</v>
      </c>
      <c r="D153" s="150">
        <v>-0.62585452778227768</v>
      </c>
      <c r="E153" s="149">
        <v>23428</v>
      </c>
      <c r="F153" s="150">
        <f t="shared" si="16"/>
        <v>1.028749567024593</v>
      </c>
      <c r="G153" s="149">
        <v>34791</v>
      </c>
      <c r="H153" s="150">
        <f t="shared" si="16"/>
        <v>0.48501792726651871</v>
      </c>
      <c r="I153" s="149">
        <v>43445</v>
      </c>
      <c r="J153" s="150">
        <f t="shared" si="16"/>
        <v>0.24874249087407674</v>
      </c>
      <c r="K153" s="149">
        <v>42161</v>
      </c>
      <c r="L153" s="150">
        <f t="shared" si="16"/>
        <v>-2.9554609276096211E-2</v>
      </c>
      <c r="M153" s="149">
        <v>27606</v>
      </c>
      <c r="N153" s="150">
        <v>-4.842990589776297E-2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1856</v>
      </c>
      <c r="D163" s="147">
        <v>2.598120508568269E-2</v>
      </c>
      <c r="E163" s="146">
        <v>580</v>
      </c>
      <c r="F163" s="147">
        <f t="shared" ref="F163:L175" si="18">IFERROR(E163/C163-1,"-")</f>
        <v>-0.6875</v>
      </c>
      <c r="G163" s="146">
        <v>1697</v>
      </c>
      <c r="H163" s="147">
        <f t="shared" si="18"/>
        <v>1.9258620689655173</v>
      </c>
      <c r="I163" s="146">
        <v>3344</v>
      </c>
      <c r="J163" s="147">
        <f t="shared" si="18"/>
        <v>0.97053624042427811</v>
      </c>
      <c r="K163" s="146">
        <v>2895</v>
      </c>
      <c r="L163" s="147">
        <f t="shared" si="18"/>
        <v>-0.13427033492822971</v>
      </c>
      <c r="M163" s="146">
        <v>2278</v>
      </c>
      <c r="N163" s="147">
        <f t="shared" ref="N163:N171" si="19">IFERROR(M163/K163-1,"-")</f>
        <v>-0.21312607944732298</v>
      </c>
    </row>
    <row r="164" spans="2:14" x14ac:dyDescent="0.25">
      <c r="B164" s="145" t="s">
        <v>75</v>
      </c>
      <c r="C164" s="146">
        <v>2151</v>
      </c>
      <c r="D164" s="147">
        <v>-2.7576853526220635E-2</v>
      </c>
      <c r="E164" s="146">
        <v>656</v>
      </c>
      <c r="F164" s="147">
        <f t="shared" si="18"/>
        <v>-0.69502556950255689</v>
      </c>
      <c r="G164" s="146">
        <v>2208</v>
      </c>
      <c r="H164" s="147">
        <f t="shared" si="18"/>
        <v>2.3658536585365852</v>
      </c>
      <c r="I164" s="146">
        <v>2356</v>
      </c>
      <c r="J164" s="147">
        <f t="shared" si="18"/>
        <v>6.7028985507246341E-2</v>
      </c>
      <c r="K164" s="146">
        <v>2461</v>
      </c>
      <c r="L164" s="147">
        <f t="shared" si="18"/>
        <v>4.4567062818336112E-2</v>
      </c>
      <c r="M164" s="146">
        <v>2576</v>
      </c>
      <c r="N164" s="147">
        <f t="shared" si="19"/>
        <v>4.6728971962616717E-2</v>
      </c>
    </row>
    <row r="165" spans="2:14" x14ac:dyDescent="0.25">
      <c r="B165" s="145" t="s">
        <v>77</v>
      </c>
      <c r="C165" s="146">
        <v>911</v>
      </c>
      <c r="D165" s="147">
        <v>-0.44921402660217657</v>
      </c>
      <c r="E165" s="146">
        <v>1078</v>
      </c>
      <c r="F165" s="147">
        <f t="shared" si="18"/>
        <v>0.1833150384193194</v>
      </c>
      <c r="G165" s="146">
        <v>2855</v>
      </c>
      <c r="H165" s="147">
        <f t="shared" si="18"/>
        <v>1.6484230055658626</v>
      </c>
      <c r="I165" s="146">
        <v>2785</v>
      </c>
      <c r="J165" s="147">
        <f t="shared" si="18"/>
        <v>-2.4518388791593737E-2</v>
      </c>
      <c r="K165" s="146">
        <v>2820</v>
      </c>
      <c r="L165" s="147">
        <f t="shared" si="18"/>
        <v>1.2567324955116588E-2</v>
      </c>
      <c r="M165" s="146">
        <v>1872</v>
      </c>
      <c r="N165" s="147">
        <f t="shared" si="19"/>
        <v>-0.33617021276595749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1370</v>
      </c>
      <c r="F166" s="147" t="str">
        <f t="shared" si="18"/>
        <v>-</v>
      </c>
      <c r="G166" s="146">
        <v>1982</v>
      </c>
      <c r="H166" s="147">
        <f t="shared" si="18"/>
        <v>0.44671532846715323</v>
      </c>
      <c r="I166" s="146">
        <v>1759</v>
      </c>
      <c r="J166" s="147">
        <f t="shared" si="18"/>
        <v>-0.11251261352169528</v>
      </c>
      <c r="K166" s="146">
        <v>1879</v>
      </c>
      <c r="L166" s="147">
        <f t="shared" si="18"/>
        <v>6.8220579874928911E-2</v>
      </c>
      <c r="M166" s="146">
        <v>1696</v>
      </c>
      <c r="N166" s="147">
        <f t="shared" si="19"/>
        <v>-9.739222990952634E-2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2061</v>
      </c>
      <c r="F167" s="147" t="str">
        <f t="shared" si="18"/>
        <v>-</v>
      </c>
      <c r="G167" s="146">
        <v>1622</v>
      </c>
      <c r="H167" s="147">
        <f t="shared" si="18"/>
        <v>-0.21300339640950994</v>
      </c>
      <c r="I167" s="146">
        <v>2014</v>
      </c>
      <c r="J167" s="147">
        <f t="shared" si="18"/>
        <v>0.24167694204685564</v>
      </c>
      <c r="K167" s="146">
        <v>1952</v>
      </c>
      <c r="L167" s="147">
        <f t="shared" si="18"/>
        <v>-3.0784508440913627E-2</v>
      </c>
      <c r="M167" s="146">
        <v>1563</v>
      </c>
      <c r="N167" s="147">
        <f t="shared" si="19"/>
        <v>-0.19928278688524592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1029</v>
      </c>
      <c r="F168" s="147" t="str">
        <f t="shared" si="18"/>
        <v>-</v>
      </c>
      <c r="G168" s="146">
        <v>1049</v>
      </c>
      <c r="H168" s="147">
        <f t="shared" si="18"/>
        <v>1.9436345966958202E-2</v>
      </c>
      <c r="I168" s="146">
        <v>1678</v>
      </c>
      <c r="J168" s="147">
        <f t="shared" si="18"/>
        <v>0.59961868446139177</v>
      </c>
      <c r="K168" s="146">
        <v>905</v>
      </c>
      <c r="L168" s="147">
        <f t="shared" si="18"/>
        <v>-0.46066746126340885</v>
      </c>
      <c r="M168" s="146">
        <v>923</v>
      </c>
      <c r="N168" s="147">
        <f t="shared" si="19"/>
        <v>1.9889502762430844E-2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1461</v>
      </c>
      <c r="F169" s="147" t="str">
        <f t="shared" si="18"/>
        <v>-</v>
      </c>
      <c r="G169" s="146">
        <v>1231</v>
      </c>
      <c r="H169" s="147">
        <f t="shared" si="18"/>
        <v>-0.15742642026009579</v>
      </c>
      <c r="I169" s="146">
        <v>1543</v>
      </c>
      <c r="J169" s="147">
        <f t="shared" si="18"/>
        <v>0.25345247766043877</v>
      </c>
      <c r="K169" s="146">
        <v>1293</v>
      </c>
      <c r="L169" s="147">
        <f t="shared" si="18"/>
        <v>-0.1620220349967596</v>
      </c>
      <c r="M169" s="146">
        <v>2132</v>
      </c>
      <c r="N169" s="147">
        <f t="shared" si="19"/>
        <v>0.64887857695282292</v>
      </c>
    </row>
    <row r="170" spans="2:14" x14ac:dyDescent="0.25">
      <c r="B170" s="145" t="s">
        <v>87</v>
      </c>
      <c r="C170" s="146">
        <v>432</v>
      </c>
      <c r="D170" s="147">
        <v>-0.80336822940373231</v>
      </c>
      <c r="E170" s="146">
        <v>2603</v>
      </c>
      <c r="F170" s="147">
        <f t="shared" si="18"/>
        <v>5.0254629629629628</v>
      </c>
      <c r="G170" s="146">
        <v>2883</v>
      </c>
      <c r="H170" s="147">
        <f t="shared" si="18"/>
        <v>0.10756819054936617</v>
      </c>
      <c r="I170" s="146">
        <v>3093</v>
      </c>
      <c r="J170" s="147">
        <f t="shared" si="18"/>
        <v>7.2840790842872094E-2</v>
      </c>
      <c r="K170" s="146">
        <v>3962</v>
      </c>
      <c r="L170" s="147">
        <f t="shared" si="18"/>
        <v>0.28095699967668919</v>
      </c>
      <c r="M170" s="146">
        <v>4537</v>
      </c>
      <c r="N170" s="147">
        <f t="shared" si="19"/>
        <v>0.14512872286723866</v>
      </c>
    </row>
    <row r="171" spans="2:14" x14ac:dyDescent="0.25">
      <c r="B171" s="145" t="s">
        <v>89</v>
      </c>
      <c r="C171" s="146">
        <v>212</v>
      </c>
      <c r="D171" s="147">
        <v>-0.87536743092298652</v>
      </c>
      <c r="E171" s="146">
        <v>1484</v>
      </c>
      <c r="F171" s="147">
        <f t="shared" si="18"/>
        <v>6</v>
      </c>
      <c r="G171" s="146">
        <v>1536</v>
      </c>
      <c r="H171" s="147">
        <f t="shared" si="18"/>
        <v>3.5040431266846417E-2</v>
      </c>
      <c r="I171" s="146">
        <v>1358</v>
      </c>
      <c r="J171" s="147">
        <f t="shared" si="18"/>
        <v>-0.11588541666666663</v>
      </c>
      <c r="K171" s="146">
        <v>2078</v>
      </c>
      <c r="L171" s="147">
        <f t="shared" si="18"/>
        <v>0.53019145802650947</v>
      </c>
      <c r="M171" s="146">
        <v>2364</v>
      </c>
      <c r="N171" s="147">
        <f t="shared" si="19"/>
        <v>0.13763233878729553</v>
      </c>
    </row>
    <row r="172" spans="2:14" x14ac:dyDescent="0.25">
      <c r="B172" s="145" t="s">
        <v>91</v>
      </c>
      <c r="C172" s="146">
        <v>349</v>
      </c>
      <c r="D172" s="147">
        <v>-0.79919447640966634</v>
      </c>
      <c r="E172" s="146">
        <v>1609</v>
      </c>
      <c r="F172" s="147">
        <f t="shared" si="18"/>
        <v>3.6103151862464182</v>
      </c>
      <c r="G172" s="146">
        <v>1751</v>
      </c>
      <c r="H172" s="147">
        <f t="shared" si="18"/>
        <v>8.8253573648228612E-2</v>
      </c>
      <c r="I172" s="146">
        <v>1685</v>
      </c>
      <c r="J172" s="147">
        <f t="shared" si="18"/>
        <v>-3.7692747001713323E-2</v>
      </c>
      <c r="K172" s="146">
        <v>1740</v>
      </c>
      <c r="L172" s="147">
        <f t="shared" si="18"/>
        <v>3.2640949554896048E-2</v>
      </c>
      <c r="M172" s="146"/>
      <c r="N172" s="147"/>
    </row>
    <row r="173" spans="2:14" x14ac:dyDescent="0.25">
      <c r="B173" s="145" t="s">
        <v>93</v>
      </c>
      <c r="C173" s="146">
        <v>204</v>
      </c>
      <c r="D173" s="147">
        <v>-0.88565022421524664</v>
      </c>
      <c r="E173" s="146">
        <v>2197</v>
      </c>
      <c r="F173" s="147">
        <f t="shared" si="18"/>
        <v>9.7696078431372548</v>
      </c>
      <c r="G173" s="146">
        <v>2465</v>
      </c>
      <c r="H173" s="147">
        <f t="shared" si="18"/>
        <v>0.12198452435138818</v>
      </c>
      <c r="I173" s="146">
        <v>2852</v>
      </c>
      <c r="J173" s="147">
        <f t="shared" si="18"/>
        <v>0.15699797160243412</v>
      </c>
      <c r="K173" s="146">
        <v>2022</v>
      </c>
      <c r="L173" s="147">
        <f t="shared" si="18"/>
        <v>-0.29102384291725103</v>
      </c>
      <c r="M173" s="146"/>
      <c r="N173" s="147"/>
    </row>
    <row r="174" spans="2:14" x14ac:dyDescent="0.25">
      <c r="B174" s="145" t="s">
        <v>95</v>
      </c>
      <c r="C174" s="146">
        <v>597</v>
      </c>
      <c r="D174" s="147">
        <v>-0.68857589984350542</v>
      </c>
      <c r="E174" s="146">
        <v>2122</v>
      </c>
      <c r="F174" s="147">
        <f t="shared" si="18"/>
        <v>2.5544388609715245</v>
      </c>
      <c r="G174" s="146">
        <v>2595</v>
      </c>
      <c r="H174" s="147">
        <f t="shared" si="18"/>
        <v>0.2229029217719134</v>
      </c>
      <c r="I174" s="146">
        <v>2270</v>
      </c>
      <c r="J174" s="147">
        <f t="shared" si="18"/>
        <v>-0.12524084778420042</v>
      </c>
      <c r="K174" s="146">
        <v>2368</v>
      </c>
      <c r="L174" s="147">
        <f t="shared" si="18"/>
        <v>4.3171806167400906E-2</v>
      </c>
      <c r="M174" s="146"/>
      <c r="N174" s="147"/>
    </row>
    <row r="175" spans="2:14" ht="15.75" x14ac:dyDescent="0.25">
      <c r="B175" s="148" t="s">
        <v>32</v>
      </c>
      <c r="C175" s="149">
        <v>7014</v>
      </c>
      <c r="D175" s="150">
        <v>-0.6546528803545052</v>
      </c>
      <c r="E175" s="149">
        <v>18250</v>
      </c>
      <c r="F175" s="150">
        <f t="shared" si="18"/>
        <v>1.6019389791844882</v>
      </c>
      <c r="G175" s="149">
        <v>23874</v>
      </c>
      <c r="H175" s="150">
        <f t="shared" si="18"/>
        <v>0.30816438356164388</v>
      </c>
      <c r="I175" s="149">
        <v>26737</v>
      </c>
      <c r="J175" s="150">
        <f t="shared" si="18"/>
        <v>0.11992125324620928</v>
      </c>
      <c r="K175" s="149">
        <v>26375</v>
      </c>
      <c r="L175" s="150">
        <f t="shared" si="18"/>
        <v>-1.3539290122302372E-2</v>
      </c>
      <c r="M175" s="149">
        <v>19941</v>
      </c>
      <c r="N175" s="150">
        <v>-1.5016053346505354E-2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529</v>
      </c>
      <c r="D185" s="147">
        <v>0.63777089783281737</v>
      </c>
      <c r="E185" s="146">
        <v>69</v>
      </c>
      <c r="F185" s="147">
        <f t="shared" ref="F185:L197" si="20">IFERROR(E185/C185-1,"-")</f>
        <v>-0.86956521739130432</v>
      </c>
      <c r="G185" s="146">
        <v>413</v>
      </c>
      <c r="H185" s="147">
        <f t="shared" si="20"/>
        <v>4.9855072463768115</v>
      </c>
      <c r="I185" s="146">
        <v>618</v>
      </c>
      <c r="J185" s="147">
        <f t="shared" si="20"/>
        <v>0.49636803874092017</v>
      </c>
      <c r="K185" s="146">
        <v>796</v>
      </c>
      <c r="L185" s="147">
        <f t="shared" si="20"/>
        <v>0.28802588996763756</v>
      </c>
      <c r="M185" s="146">
        <v>915</v>
      </c>
      <c r="N185" s="147">
        <f t="shared" ref="N185:N193" si="21">IFERROR(M185/K185-1,"-")</f>
        <v>0.14949748743718594</v>
      </c>
    </row>
    <row r="186" spans="1:15" x14ac:dyDescent="0.25">
      <c r="B186" s="145" t="s">
        <v>75</v>
      </c>
      <c r="C186" s="146">
        <v>333</v>
      </c>
      <c r="D186" s="147">
        <v>-6.4606741573033699E-2</v>
      </c>
      <c r="E186" s="146">
        <v>84</v>
      </c>
      <c r="F186" s="147">
        <f t="shared" si="20"/>
        <v>-0.74774774774774777</v>
      </c>
      <c r="G186" s="146">
        <v>507</v>
      </c>
      <c r="H186" s="147">
        <f t="shared" si="20"/>
        <v>5.0357142857142856</v>
      </c>
      <c r="I186" s="146">
        <v>515</v>
      </c>
      <c r="J186" s="147">
        <f t="shared" si="20"/>
        <v>1.5779092702169706E-2</v>
      </c>
      <c r="K186" s="146">
        <v>580</v>
      </c>
      <c r="L186" s="147">
        <f t="shared" si="20"/>
        <v>0.12621359223300965</v>
      </c>
      <c r="M186" s="146">
        <v>590</v>
      </c>
      <c r="N186" s="147">
        <f t="shared" si="21"/>
        <v>1.7241379310344751E-2</v>
      </c>
    </row>
    <row r="187" spans="1:15" x14ac:dyDescent="0.25">
      <c r="B187" s="145" t="s">
        <v>77</v>
      </c>
      <c r="C187" s="146">
        <v>258</v>
      </c>
      <c r="D187" s="147">
        <v>-0.38717339667458428</v>
      </c>
      <c r="E187" s="146">
        <v>53</v>
      </c>
      <c r="F187" s="147">
        <f t="shared" si="20"/>
        <v>-0.79457364341085268</v>
      </c>
      <c r="G187" s="146">
        <v>494</v>
      </c>
      <c r="H187" s="147">
        <f t="shared" si="20"/>
        <v>8.3207547169811313</v>
      </c>
      <c r="I187" s="146">
        <v>852</v>
      </c>
      <c r="J187" s="147">
        <f t="shared" si="20"/>
        <v>0.72469635627530371</v>
      </c>
      <c r="K187" s="146">
        <v>529</v>
      </c>
      <c r="L187" s="147">
        <f t="shared" si="20"/>
        <v>-0.37910798122065725</v>
      </c>
      <c r="M187" s="146">
        <v>411</v>
      </c>
      <c r="N187" s="147">
        <f t="shared" si="21"/>
        <v>-0.22306238185255201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56</v>
      </c>
      <c r="F188" s="147" t="str">
        <f t="shared" si="20"/>
        <v>-</v>
      </c>
      <c r="G188" s="146">
        <v>320</v>
      </c>
      <c r="H188" s="147">
        <f t="shared" si="20"/>
        <v>4.7142857142857144</v>
      </c>
      <c r="I188" s="146">
        <v>425</v>
      </c>
      <c r="J188" s="147">
        <f t="shared" si="20"/>
        <v>0.328125</v>
      </c>
      <c r="K188" s="146">
        <v>432</v>
      </c>
      <c r="L188" s="147">
        <f t="shared" si="20"/>
        <v>1.6470588235294015E-2</v>
      </c>
      <c r="M188" s="146">
        <v>296</v>
      </c>
      <c r="N188" s="147">
        <f t="shared" si="21"/>
        <v>-0.31481481481481477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221</v>
      </c>
      <c r="F189" s="147" t="str">
        <f t="shared" si="20"/>
        <v>-</v>
      </c>
      <c r="G189" s="146">
        <v>325</v>
      </c>
      <c r="H189" s="147">
        <f t="shared" si="20"/>
        <v>0.47058823529411775</v>
      </c>
      <c r="I189" s="146">
        <v>258</v>
      </c>
      <c r="J189" s="147">
        <f t="shared" si="20"/>
        <v>-0.20615384615384613</v>
      </c>
      <c r="K189" s="146">
        <v>367</v>
      </c>
      <c r="L189" s="147">
        <f t="shared" si="20"/>
        <v>0.42248062015503884</v>
      </c>
      <c r="M189" s="146">
        <v>397</v>
      </c>
      <c r="N189" s="147">
        <f t="shared" si="21"/>
        <v>8.1743869209809361E-2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160</v>
      </c>
      <c r="F190" s="147" t="str">
        <f t="shared" si="20"/>
        <v>-</v>
      </c>
      <c r="G190" s="146">
        <v>268</v>
      </c>
      <c r="H190" s="147">
        <f t="shared" si="20"/>
        <v>0.67500000000000004</v>
      </c>
      <c r="I190" s="146">
        <v>221</v>
      </c>
      <c r="J190" s="147">
        <f t="shared" si="20"/>
        <v>-0.17537313432835822</v>
      </c>
      <c r="K190" s="146">
        <v>272</v>
      </c>
      <c r="L190" s="147">
        <f t="shared" si="20"/>
        <v>0.23076923076923084</v>
      </c>
      <c r="M190" s="146">
        <v>281</v>
      </c>
      <c r="N190" s="147">
        <f t="shared" si="21"/>
        <v>3.3088235294117752E-2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213</v>
      </c>
      <c r="F191" s="147" t="str">
        <f t="shared" si="20"/>
        <v>-</v>
      </c>
      <c r="G191" s="146">
        <v>406</v>
      </c>
      <c r="H191" s="147">
        <f t="shared" si="20"/>
        <v>0.9061032863849765</v>
      </c>
      <c r="I191" s="146">
        <v>344</v>
      </c>
      <c r="J191" s="147">
        <f t="shared" si="20"/>
        <v>-0.15270935960591137</v>
      </c>
      <c r="K191" s="146">
        <v>325</v>
      </c>
      <c r="L191" s="147">
        <f t="shared" si="20"/>
        <v>-5.5232558139534871E-2</v>
      </c>
      <c r="M191" s="146">
        <v>634</v>
      </c>
      <c r="N191" s="147">
        <f t="shared" si="21"/>
        <v>0.95076923076923081</v>
      </c>
    </row>
    <row r="192" spans="1:15" x14ac:dyDescent="0.25">
      <c r="B192" s="145" t="s">
        <v>87</v>
      </c>
      <c r="C192" s="146">
        <v>126</v>
      </c>
      <c r="D192" s="147">
        <v>-0.44247787610619471</v>
      </c>
      <c r="E192" s="146">
        <v>289</v>
      </c>
      <c r="F192" s="147">
        <f t="shared" si="20"/>
        <v>1.2936507936507935</v>
      </c>
      <c r="G192" s="146">
        <v>450</v>
      </c>
      <c r="H192" s="147">
        <f t="shared" si="20"/>
        <v>0.55709342560553643</v>
      </c>
      <c r="I192" s="146">
        <v>416</v>
      </c>
      <c r="J192" s="147">
        <f t="shared" si="20"/>
        <v>-7.5555555555555598E-2</v>
      </c>
      <c r="K192" s="146">
        <v>463</v>
      </c>
      <c r="L192" s="147">
        <f t="shared" si="20"/>
        <v>0.11298076923076916</v>
      </c>
      <c r="M192" s="146">
        <v>603</v>
      </c>
      <c r="N192" s="147">
        <f t="shared" si="21"/>
        <v>0.30237580993520519</v>
      </c>
    </row>
    <row r="193" spans="2:15" x14ac:dyDescent="0.25">
      <c r="B193" s="145" t="s">
        <v>89</v>
      </c>
      <c r="C193" s="146">
        <v>140</v>
      </c>
      <c r="D193" s="147">
        <v>-0.57317073170731714</v>
      </c>
      <c r="E193" s="146">
        <v>260</v>
      </c>
      <c r="F193" s="147">
        <f t="shared" si="20"/>
        <v>0.85714285714285721</v>
      </c>
      <c r="G193" s="146">
        <v>243</v>
      </c>
      <c r="H193" s="147">
        <f t="shared" si="20"/>
        <v>-6.5384615384615374E-2</v>
      </c>
      <c r="I193" s="146">
        <v>288</v>
      </c>
      <c r="J193" s="147">
        <f t="shared" si="20"/>
        <v>0.18518518518518512</v>
      </c>
      <c r="K193" s="146">
        <v>439</v>
      </c>
      <c r="L193" s="147">
        <f t="shared" si="20"/>
        <v>0.52430555555555558</v>
      </c>
      <c r="M193" s="146">
        <v>481</v>
      </c>
      <c r="N193" s="147">
        <f t="shared" si="21"/>
        <v>9.567198177676528E-2</v>
      </c>
    </row>
    <row r="194" spans="2:15" x14ac:dyDescent="0.25">
      <c r="B194" s="145" t="s">
        <v>91</v>
      </c>
      <c r="C194" s="146">
        <v>131</v>
      </c>
      <c r="D194" s="147">
        <v>-0.54035087719298247</v>
      </c>
      <c r="E194" s="146">
        <v>411</v>
      </c>
      <c r="F194" s="147">
        <f t="shared" si="20"/>
        <v>2.1374045801526718</v>
      </c>
      <c r="G194" s="146">
        <v>291</v>
      </c>
      <c r="H194" s="147">
        <f t="shared" si="20"/>
        <v>-0.29197080291970801</v>
      </c>
      <c r="I194" s="146">
        <v>386</v>
      </c>
      <c r="J194" s="147">
        <f t="shared" si="20"/>
        <v>0.32646048109965631</v>
      </c>
      <c r="K194" s="146">
        <v>369</v>
      </c>
      <c r="L194" s="147">
        <f t="shared" si="20"/>
        <v>-4.4041450777202118E-2</v>
      </c>
      <c r="M194" s="146"/>
      <c r="N194" s="147"/>
    </row>
    <row r="195" spans="2:15" x14ac:dyDescent="0.25">
      <c r="B195" s="145" t="s">
        <v>93</v>
      </c>
      <c r="C195" s="146">
        <v>98</v>
      </c>
      <c r="D195" s="147">
        <v>-0.81261950286806883</v>
      </c>
      <c r="E195" s="146">
        <v>1087</v>
      </c>
      <c r="F195" s="147">
        <f t="shared" si="20"/>
        <v>10.091836734693878</v>
      </c>
      <c r="G195" s="146">
        <v>472</v>
      </c>
      <c r="H195" s="147">
        <f t="shared" si="20"/>
        <v>-0.56577736890524377</v>
      </c>
      <c r="I195" s="146">
        <v>961</v>
      </c>
      <c r="J195" s="147">
        <f t="shared" si="20"/>
        <v>1.0360169491525424</v>
      </c>
      <c r="K195" s="146">
        <v>532</v>
      </c>
      <c r="L195" s="147">
        <f t="shared" si="20"/>
        <v>-0.44640998959417277</v>
      </c>
      <c r="M195" s="146"/>
      <c r="N195" s="147"/>
    </row>
    <row r="196" spans="2:15" x14ac:dyDescent="0.25">
      <c r="B196" s="145" t="s">
        <v>95</v>
      </c>
      <c r="C196" s="146">
        <v>193</v>
      </c>
      <c r="D196" s="147">
        <v>-0.47267759562841527</v>
      </c>
      <c r="E196" s="146">
        <v>547</v>
      </c>
      <c r="F196" s="147">
        <f t="shared" si="20"/>
        <v>1.8341968911917097</v>
      </c>
      <c r="G196" s="146">
        <v>662</v>
      </c>
      <c r="H196" s="147">
        <f t="shared" si="20"/>
        <v>0.21023765996343702</v>
      </c>
      <c r="I196" s="146">
        <v>674</v>
      </c>
      <c r="J196" s="147">
        <f t="shared" si="20"/>
        <v>1.812688821752273E-2</v>
      </c>
      <c r="K196" s="146">
        <v>812</v>
      </c>
      <c r="L196" s="147">
        <f t="shared" si="20"/>
        <v>0.20474777448071224</v>
      </c>
      <c r="M196" s="146"/>
      <c r="N196" s="147"/>
    </row>
    <row r="197" spans="2:15" ht="15.75" x14ac:dyDescent="0.25">
      <c r="B197" s="148" t="s">
        <v>32</v>
      </c>
      <c r="C197" s="149">
        <v>1919</v>
      </c>
      <c r="D197" s="150">
        <v>-0.51083354575579909</v>
      </c>
      <c r="E197" s="149">
        <v>3450</v>
      </c>
      <c r="F197" s="150">
        <f t="shared" si="20"/>
        <v>0.79781136008337672</v>
      </c>
      <c r="G197" s="149">
        <v>4851</v>
      </c>
      <c r="H197" s="150">
        <f t="shared" si="20"/>
        <v>0.4060869565217391</v>
      </c>
      <c r="I197" s="149">
        <v>5958</v>
      </c>
      <c r="J197" s="150">
        <f t="shared" si="20"/>
        <v>0.22820037105751401</v>
      </c>
      <c r="K197" s="149">
        <v>5916</v>
      </c>
      <c r="L197" s="150">
        <f t="shared" si="20"/>
        <v>-7.0493454179254567E-3</v>
      </c>
      <c r="M197" s="149">
        <v>4608</v>
      </c>
      <c r="N197" s="150">
        <v>9.6359743040685286E-2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661</v>
      </c>
      <c r="D207" s="147">
        <v>2.4806201550387597E-2</v>
      </c>
      <c r="E207" s="146">
        <v>80</v>
      </c>
      <c r="F207" s="147">
        <f t="shared" ref="F207:L219" si="22">IFERROR(E207/C207-1,"-")</f>
        <v>-0.87897125567322243</v>
      </c>
      <c r="G207" s="146">
        <v>841</v>
      </c>
      <c r="H207" s="147">
        <f t="shared" si="22"/>
        <v>9.5124999999999993</v>
      </c>
      <c r="I207" s="146">
        <v>839</v>
      </c>
      <c r="J207" s="147">
        <f t="shared" si="22"/>
        <v>-2.3781212841854638E-3</v>
      </c>
      <c r="K207" s="146">
        <v>913</v>
      </c>
      <c r="L207" s="147">
        <f t="shared" si="22"/>
        <v>8.8200238379022577E-2</v>
      </c>
      <c r="M207" s="146">
        <v>1114</v>
      </c>
      <c r="N207" s="147">
        <f t="shared" ref="N207:N215" si="23">IFERROR(M207/K207-1,"-")</f>
        <v>0.22015334063526826</v>
      </c>
    </row>
    <row r="208" spans="2:15" x14ac:dyDescent="0.25">
      <c r="B208" s="145" t="s">
        <v>75</v>
      </c>
      <c r="C208" s="146">
        <v>450</v>
      </c>
      <c r="D208" s="147">
        <v>8.9686098654708779E-3</v>
      </c>
      <c r="E208" s="146">
        <v>65</v>
      </c>
      <c r="F208" s="147">
        <f t="shared" si="22"/>
        <v>-0.85555555555555562</v>
      </c>
      <c r="G208" s="146">
        <v>652</v>
      </c>
      <c r="H208" s="147">
        <f t="shared" si="22"/>
        <v>9.0307692307692307</v>
      </c>
      <c r="I208" s="146">
        <v>647</v>
      </c>
      <c r="J208" s="147">
        <f t="shared" si="22"/>
        <v>-7.6687116564416735E-3</v>
      </c>
      <c r="K208" s="146">
        <v>794</v>
      </c>
      <c r="L208" s="147">
        <f t="shared" si="22"/>
        <v>0.22720247295208651</v>
      </c>
      <c r="M208" s="146">
        <v>881</v>
      </c>
      <c r="N208" s="147">
        <f t="shared" si="23"/>
        <v>0.10957178841309823</v>
      </c>
    </row>
    <row r="209" spans="2:15" x14ac:dyDescent="0.25">
      <c r="B209" s="145" t="s">
        <v>77</v>
      </c>
      <c r="C209" s="146">
        <v>200</v>
      </c>
      <c r="D209" s="147">
        <v>-0.63636363636363635</v>
      </c>
      <c r="E209" s="146">
        <v>113</v>
      </c>
      <c r="F209" s="147">
        <f t="shared" si="22"/>
        <v>-0.43500000000000005</v>
      </c>
      <c r="G209" s="146">
        <v>550</v>
      </c>
      <c r="H209" s="147">
        <f t="shared" si="22"/>
        <v>3.8672566371681416</v>
      </c>
      <c r="I209" s="146">
        <v>645</v>
      </c>
      <c r="J209" s="147">
        <f t="shared" si="22"/>
        <v>0.17272727272727262</v>
      </c>
      <c r="K209" s="146">
        <v>658</v>
      </c>
      <c r="L209" s="147">
        <f t="shared" si="22"/>
        <v>2.0155038759689825E-2</v>
      </c>
      <c r="M209" s="146">
        <v>653</v>
      </c>
      <c r="N209" s="147">
        <f t="shared" si="23"/>
        <v>-7.5987841945288626E-3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91</v>
      </c>
      <c r="F210" s="147" t="str">
        <f t="shared" si="22"/>
        <v>-</v>
      </c>
      <c r="G210" s="146">
        <v>388</v>
      </c>
      <c r="H210" s="147">
        <f t="shared" si="22"/>
        <v>3.2637362637362637</v>
      </c>
      <c r="I210" s="146">
        <v>482</v>
      </c>
      <c r="J210" s="147">
        <f t="shared" si="22"/>
        <v>0.24226804123711343</v>
      </c>
      <c r="K210" s="146">
        <v>538</v>
      </c>
      <c r="L210" s="147">
        <f t="shared" si="22"/>
        <v>0.11618257261410792</v>
      </c>
      <c r="M210" s="146">
        <v>382</v>
      </c>
      <c r="N210" s="147">
        <f t="shared" si="23"/>
        <v>-0.28996282527881045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94</v>
      </c>
      <c r="F211" s="147" t="str">
        <f t="shared" si="22"/>
        <v>-</v>
      </c>
      <c r="G211" s="146">
        <v>435</v>
      </c>
      <c r="H211" s="147">
        <f t="shared" si="22"/>
        <v>3.6276595744680851</v>
      </c>
      <c r="I211" s="146">
        <v>431</v>
      </c>
      <c r="J211" s="147">
        <f t="shared" si="22"/>
        <v>-9.1954022988506301E-3</v>
      </c>
      <c r="K211" s="146">
        <v>534</v>
      </c>
      <c r="L211" s="147">
        <f t="shared" si="22"/>
        <v>0.23897911832946628</v>
      </c>
      <c r="M211" s="146">
        <v>431</v>
      </c>
      <c r="N211" s="147">
        <f t="shared" si="23"/>
        <v>-0.19288389513108617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197</v>
      </c>
      <c r="F212" s="147" t="str">
        <f t="shared" si="22"/>
        <v>-</v>
      </c>
      <c r="G212" s="146">
        <v>373</v>
      </c>
      <c r="H212" s="147">
        <f t="shared" si="22"/>
        <v>0.89340101522842641</v>
      </c>
      <c r="I212" s="146">
        <v>225</v>
      </c>
      <c r="J212" s="147">
        <f t="shared" si="22"/>
        <v>-0.39678284182305634</v>
      </c>
      <c r="K212" s="146">
        <v>267</v>
      </c>
      <c r="L212" s="147">
        <f t="shared" si="22"/>
        <v>0.18666666666666676</v>
      </c>
      <c r="M212" s="146">
        <v>360</v>
      </c>
      <c r="N212" s="147">
        <f t="shared" si="23"/>
        <v>0.348314606741573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428</v>
      </c>
      <c r="F213" s="147" t="str">
        <f t="shared" si="22"/>
        <v>-</v>
      </c>
      <c r="G213" s="146">
        <v>244</v>
      </c>
      <c r="H213" s="147">
        <f t="shared" si="22"/>
        <v>-0.42990654205607481</v>
      </c>
      <c r="I213" s="146">
        <v>569</v>
      </c>
      <c r="J213" s="147">
        <f t="shared" si="22"/>
        <v>1.331967213114754</v>
      </c>
      <c r="K213" s="146">
        <v>431</v>
      </c>
      <c r="L213" s="147">
        <f t="shared" si="22"/>
        <v>-0.24253075571177507</v>
      </c>
      <c r="M213" s="146">
        <v>835</v>
      </c>
      <c r="N213" s="147">
        <f t="shared" si="23"/>
        <v>0.93735498839907194</v>
      </c>
    </row>
    <row r="214" spans="2:15" x14ac:dyDescent="0.25">
      <c r="B214" s="145" t="s">
        <v>87</v>
      </c>
      <c r="C214" s="146">
        <v>77</v>
      </c>
      <c r="D214" s="147">
        <v>-0.82379862700228834</v>
      </c>
      <c r="E214" s="146">
        <v>407</v>
      </c>
      <c r="F214" s="147">
        <f t="shared" si="22"/>
        <v>4.2857142857142856</v>
      </c>
      <c r="G214" s="146">
        <v>636</v>
      </c>
      <c r="H214" s="147">
        <f t="shared" si="22"/>
        <v>0.5626535626535627</v>
      </c>
      <c r="I214" s="146">
        <v>720</v>
      </c>
      <c r="J214" s="147">
        <f t="shared" si="22"/>
        <v>0.13207547169811318</v>
      </c>
      <c r="K214" s="146">
        <v>977</v>
      </c>
      <c r="L214" s="147">
        <f t="shared" si="22"/>
        <v>0.35694444444444451</v>
      </c>
      <c r="M214" s="146">
        <v>935</v>
      </c>
      <c r="N214" s="147">
        <f t="shared" si="23"/>
        <v>-4.2988741044012291E-2</v>
      </c>
    </row>
    <row r="215" spans="2:15" x14ac:dyDescent="0.25">
      <c r="B215" s="145" t="s">
        <v>89</v>
      </c>
      <c r="C215" s="146">
        <v>29</v>
      </c>
      <c r="D215" s="147">
        <v>-0.91966759002770082</v>
      </c>
      <c r="E215" s="146">
        <v>329</v>
      </c>
      <c r="F215" s="147">
        <f t="shared" si="22"/>
        <v>10.344827586206897</v>
      </c>
      <c r="G215" s="146">
        <v>373</v>
      </c>
      <c r="H215" s="147">
        <f t="shared" si="22"/>
        <v>0.13373860182370811</v>
      </c>
      <c r="I215" s="146">
        <v>576</v>
      </c>
      <c r="J215" s="147">
        <f t="shared" si="22"/>
        <v>0.54423592493297579</v>
      </c>
      <c r="K215" s="146">
        <v>351</v>
      </c>
      <c r="L215" s="147">
        <f t="shared" si="22"/>
        <v>-0.390625</v>
      </c>
      <c r="M215" s="146">
        <v>970</v>
      </c>
      <c r="N215" s="147">
        <f t="shared" si="23"/>
        <v>1.7635327635327633</v>
      </c>
    </row>
    <row r="216" spans="2:15" x14ac:dyDescent="0.25">
      <c r="B216" s="145" t="s">
        <v>91</v>
      </c>
      <c r="C216" s="146">
        <v>47</v>
      </c>
      <c r="D216" s="147">
        <v>-0.84640522875816993</v>
      </c>
      <c r="E216" s="146">
        <v>410</v>
      </c>
      <c r="F216" s="147">
        <f t="shared" si="22"/>
        <v>7.7234042553191493</v>
      </c>
      <c r="G216" s="146">
        <v>371</v>
      </c>
      <c r="H216" s="147">
        <f t="shared" si="22"/>
        <v>-9.5121951219512169E-2</v>
      </c>
      <c r="I216" s="146">
        <v>441</v>
      </c>
      <c r="J216" s="147">
        <f t="shared" si="22"/>
        <v>0.18867924528301883</v>
      </c>
      <c r="K216" s="146">
        <v>517</v>
      </c>
      <c r="L216" s="147">
        <f t="shared" si="22"/>
        <v>0.17233560090702937</v>
      </c>
      <c r="M216" s="146"/>
      <c r="N216" s="147"/>
    </row>
    <row r="217" spans="2:15" x14ac:dyDescent="0.25">
      <c r="B217" s="145" t="s">
        <v>93</v>
      </c>
      <c r="C217" s="146">
        <v>129</v>
      </c>
      <c r="D217" s="147">
        <v>-0.64850136239782019</v>
      </c>
      <c r="E217" s="146">
        <v>693</v>
      </c>
      <c r="F217" s="147">
        <f t="shared" si="22"/>
        <v>4.3720930232558137</v>
      </c>
      <c r="G217" s="146">
        <v>765</v>
      </c>
      <c r="H217" s="147">
        <f t="shared" si="22"/>
        <v>0.10389610389610393</v>
      </c>
      <c r="I217" s="146">
        <v>827</v>
      </c>
      <c r="J217" s="147">
        <f t="shared" si="22"/>
        <v>8.1045751633986862E-2</v>
      </c>
      <c r="K217" s="146">
        <v>704</v>
      </c>
      <c r="L217" s="147">
        <f t="shared" si="22"/>
        <v>-0.14873035066505447</v>
      </c>
      <c r="M217" s="146"/>
      <c r="N217" s="147"/>
    </row>
    <row r="218" spans="2:15" x14ac:dyDescent="0.25">
      <c r="B218" s="145" t="s">
        <v>95</v>
      </c>
      <c r="C218" s="146">
        <v>101</v>
      </c>
      <c r="D218" s="147">
        <v>-0.86848958333333337</v>
      </c>
      <c r="E218" s="146">
        <v>771</v>
      </c>
      <c r="F218" s="147">
        <f t="shared" si="22"/>
        <v>6.6336633663366333</v>
      </c>
      <c r="G218" s="146">
        <v>835</v>
      </c>
      <c r="H218" s="147">
        <f t="shared" si="22"/>
        <v>8.3009079118028462E-2</v>
      </c>
      <c r="I218" s="146">
        <v>981</v>
      </c>
      <c r="J218" s="147">
        <f t="shared" si="22"/>
        <v>0.17485029940119756</v>
      </c>
      <c r="K218" s="146">
        <v>744</v>
      </c>
      <c r="L218" s="147">
        <f t="shared" si="22"/>
        <v>-0.24159021406727832</v>
      </c>
      <c r="M218" s="146"/>
      <c r="N218" s="147"/>
    </row>
    <row r="219" spans="2:15" ht="15.75" x14ac:dyDescent="0.25">
      <c r="B219" s="148" t="s">
        <v>32</v>
      </c>
      <c r="C219" s="149">
        <v>1882</v>
      </c>
      <c r="D219" s="150">
        <v>-0.61825557809330633</v>
      </c>
      <c r="E219" s="149">
        <v>3678</v>
      </c>
      <c r="F219" s="150">
        <f t="shared" si="22"/>
        <v>0.9543039319872475</v>
      </c>
      <c r="G219" s="149">
        <v>6463</v>
      </c>
      <c r="H219" s="150">
        <f t="shared" si="22"/>
        <v>0.75720500271886904</v>
      </c>
      <c r="I219" s="149">
        <v>7383</v>
      </c>
      <c r="J219" s="150">
        <f t="shared" si="22"/>
        <v>0.14234875444839856</v>
      </c>
      <c r="K219" s="149">
        <v>7428</v>
      </c>
      <c r="L219" s="150">
        <f t="shared" si="22"/>
        <v>6.0950832994717263E-3</v>
      </c>
      <c r="M219" s="149">
        <v>6561</v>
      </c>
      <c r="N219" s="150">
        <v>0.20098846787479396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738</v>
      </c>
      <c r="D229" s="147">
        <v>-9.5588235294117641E-2</v>
      </c>
      <c r="E229" s="146">
        <v>4</v>
      </c>
      <c r="F229" s="147">
        <f t="shared" ref="F229:L241" si="24">IFERROR(E229/C229-1,"-")</f>
        <v>-0.99457994579945797</v>
      </c>
      <c r="G229" s="146">
        <v>507</v>
      </c>
      <c r="H229" s="147">
        <f t="shared" si="24"/>
        <v>125.75</v>
      </c>
      <c r="I229" s="146">
        <v>531</v>
      </c>
      <c r="J229" s="147">
        <f t="shared" si="24"/>
        <v>4.7337278106508895E-2</v>
      </c>
      <c r="K229" s="146">
        <v>839</v>
      </c>
      <c r="L229" s="147">
        <f t="shared" si="24"/>
        <v>0.58003766478342755</v>
      </c>
      <c r="M229" s="146">
        <v>555</v>
      </c>
      <c r="N229" s="147">
        <f t="shared" ref="N229:N237" si="25">IFERROR(M229/K229-1,"-")</f>
        <v>-0.33849821215733011</v>
      </c>
    </row>
    <row r="230" spans="2:15" x14ac:dyDescent="0.25">
      <c r="B230" s="145" t="s">
        <v>75</v>
      </c>
      <c r="C230" s="146">
        <v>520</v>
      </c>
      <c r="D230" s="147">
        <v>-3.1657355679702071E-2</v>
      </c>
      <c r="E230" s="146">
        <v>4</v>
      </c>
      <c r="F230" s="147">
        <f t="shared" si="24"/>
        <v>-0.99230769230769234</v>
      </c>
      <c r="G230" s="146">
        <v>218</v>
      </c>
      <c r="H230" s="147">
        <f t="shared" si="24"/>
        <v>53.5</v>
      </c>
      <c r="I230" s="146">
        <v>389</v>
      </c>
      <c r="J230" s="147">
        <f t="shared" si="24"/>
        <v>0.78440366972477071</v>
      </c>
      <c r="K230" s="146">
        <v>667</v>
      </c>
      <c r="L230" s="147">
        <f t="shared" si="24"/>
        <v>0.71465295629820047</v>
      </c>
      <c r="M230" s="146">
        <v>428</v>
      </c>
      <c r="N230" s="147">
        <f t="shared" si="25"/>
        <v>-0.35832083958020988</v>
      </c>
    </row>
    <row r="231" spans="2:15" x14ac:dyDescent="0.25">
      <c r="B231" s="145" t="s">
        <v>77</v>
      </c>
      <c r="C231" s="146">
        <v>322</v>
      </c>
      <c r="D231" s="147">
        <v>-0.65189189189189189</v>
      </c>
      <c r="E231" s="146">
        <v>9</v>
      </c>
      <c r="F231" s="147">
        <f t="shared" si="24"/>
        <v>-0.97204968944099379</v>
      </c>
      <c r="G231" s="146">
        <v>305</v>
      </c>
      <c r="H231" s="147">
        <f t="shared" si="24"/>
        <v>32.888888888888886</v>
      </c>
      <c r="I231" s="146">
        <v>538</v>
      </c>
      <c r="J231" s="147">
        <f t="shared" si="24"/>
        <v>0.76393442622950825</v>
      </c>
      <c r="K231" s="146">
        <v>523</v>
      </c>
      <c r="L231" s="147">
        <f t="shared" si="24"/>
        <v>-2.7881040892193343E-2</v>
      </c>
      <c r="M231" s="146">
        <v>403</v>
      </c>
      <c r="N231" s="147">
        <f t="shared" si="25"/>
        <v>-0.22944550669216057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19</v>
      </c>
      <c r="F232" s="147" t="str">
        <f t="shared" si="24"/>
        <v>-</v>
      </c>
      <c r="G232" s="146">
        <v>251</v>
      </c>
      <c r="H232" s="147">
        <f t="shared" si="24"/>
        <v>12.210526315789474</v>
      </c>
      <c r="I232" s="146">
        <v>210</v>
      </c>
      <c r="J232" s="147">
        <f t="shared" si="24"/>
        <v>-0.1633466135458167</v>
      </c>
      <c r="K232" s="146">
        <v>220</v>
      </c>
      <c r="L232" s="147">
        <f t="shared" si="24"/>
        <v>4.7619047619047672E-2</v>
      </c>
      <c r="M232" s="146">
        <v>184</v>
      </c>
      <c r="N232" s="147">
        <f t="shared" si="25"/>
        <v>-0.16363636363636369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19</v>
      </c>
      <c r="F233" s="147" t="str">
        <f t="shared" si="24"/>
        <v>-</v>
      </c>
      <c r="G233" s="146">
        <v>88</v>
      </c>
      <c r="H233" s="147">
        <f t="shared" si="24"/>
        <v>3.6315789473684212</v>
      </c>
      <c r="I233" s="146">
        <v>51</v>
      </c>
      <c r="J233" s="147">
        <f t="shared" si="24"/>
        <v>-0.42045454545454541</v>
      </c>
      <c r="K233" s="146">
        <v>37</v>
      </c>
      <c r="L233" s="147">
        <f t="shared" si="24"/>
        <v>-0.27450980392156865</v>
      </c>
      <c r="M233" s="146">
        <v>24</v>
      </c>
      <c r="N233" s="147">
        <f t="shared" si="25"/>
        <v>-0.35135135135135132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15</v>
      </c>
      <c r="F234" s="147" t="str">
        <f t="shared" si="24"/>
        <v>-</v>
      </c>
      <c r="G234" s="146">
        <v>91</v>
      </c>
      <c r="H234" s="147">
        <f t="shared" si="24"/>
        <v>5.0666666666666664</v>
      </c>
      <c r="I234" s="146">
        <v>162</v>
      </c>
      <c r="J234" s="147">
        <f t="shared" si="24"/>
        <v>0.78021978021978011</v>
      </c>
      <c r="K234" s="146">
        <v>228</v>
      </c>
      <c r="L234" s="147">
        <f t="shared" si="24"/>
        <v>0.40740740740740744</v>
      </c>
      <c r="M234" s="146">
        <v>75</v>
      </c>
      <c r="N234" s="147">
        <f t="shared" si="25"/>
        <v>-0.67105263157894735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109</v>
      </c>
      <c r="F235" s="147" t="str">
        <f t="shared" si="24"/>
        <v>-</v>
      </c>
      <c r="G235" s="146">
        <v>118</v>
      </c>
      <c r="H235" s="147">
        <f t="shared" si="24"/>
        <v>8.256880733944949E-2</v>
      </c>
      <c r="I235" s="146">
        <v>144</v>
      </c>
      <c r="J235" s="147">
        <f t="shared" si="24"/>
        <v>0.22033898305084754</v>
      </c>
      <c r="K235" s="146">
        <v>319</v>
      </c>
      <c r="L235" s="147">
        <f t="shared" si="24"/>
        <v>1.2152777777777777</v>
      </c>
      <c r="M235" s="146">
        <v>102</v>
      </c>
      <c r="N235" s="147">
        <f t="shared" si="25"/>
        <v>-0.68025078369905956</v>
      </c>
    </row>
    <row r="236" spans="2:15" x14ac:dyDescent="0.25">
      <c r="B236" s="145" t="s">
        <v>87</v>
      </c>
      <c r="C236" s="146">
        <v>11</v>
      </c>
      <c r="D236" s="147">
        <v>-0.94387755102040816</v>
      </c>
      <c r="E236" s="146">
        <v>72</v>
      </c>
      <c r="F236" s="147">
        <f t="shared" si="24"/>
        <v>5.5454545454545459</v>
      </c>
      <c r="G236" s="146">
        <v>75</v>
      </c>
      <c r="H236" s="147">
        <f t="shared" si="24"/>
        <v>4.1666666666666741E-2</v>
      </c>
      <c r="I236" s="146">
        <v>234</v>
      </c>
      <c r="J236" s="147">
        <f t="shared" si="24"/>
        <v>2.12</v>
      </c>
      <c r="K236" s="146">
        <v>102</v>
      </c>
      <c r="L236" s="147">
        <f t="shared" si="24"/>
        <v>-0.5641025641025641</v>
      </c>
      <c r="M236" s="146">
        <v>101</v>
      </c>
      <c r="N236" s="147">
        <f t="shared" si="25"/>
        <v>-9.8039215686274161E-3</v>
      </c>
    </row>
    <row r="237" spans="2:15" x14ac:dyDescent="0.25">
      <c r="B237" s="145" t="s">
        <v>89</v>
      </c>
      <c r="C237" s="146">
        <v>0</v>
      </c>
      <c r="D237" s="147">
        <v>-1</v>
      </c>
      <c r="E237" s="146">
        <v>58</v>
      </c>
      <c r="F237" s="147" t="str">
        <f t="shared" si="24"/>
        <v>-</v>
      </c>
      <c r="G237" s="146">
        <v>50</v>
      </c>
      <c r="H237" s="147">
        <f t="shared" si="24"/>
        <v>-0.13793103448275867</v>
      </c>
      <c r="I237" s="146">
        <v>136</v>
      </c>
      <c r="J237" s="147">
        <f t="shared" si="24"/>
        <v>1.7200000000000002</v>
      </c>
      <c r="K237" s="146">
        <v>55</v>
      </c>
      <c r="L237" s="147">
        <f t="shared" si="24"/>
        <v>-0.59558823529411764</v>
      </c>
      <c r="M237" s="146">
        <v>120</v>
      </c>
      <c r="N237" s="147">
        <f t="shared" si="25"/>
        <v>1.1818181818181817</v>
      </c>
    </row>
    <row r="238" spans="2:15" x14ac:dyDescent="0.25">
      <c r="B238" s="145" t="s">
        <v>91</v>
      </c>
      <c r="C238" s="146">
        <v>45</v>
      </c>
      <c r="D238" s="147">
        <v>-0.73214285714285721</v>
      </c>
      <c r="E238" s="146">
        <v>250</v>
      </c>
      <c r="F238" s="147">
        <f t="shared" si="24"/>
        <v>4.5555555555555554</v>
      </c>
      <c r="G238" s="146">
        <v>275</v>
      </c>
      <c r="H238" s="147">
        <f t="shared" si="24"/>
        <v>0.10000000000000009</v>
      </c>
      <c r="I238" s="146">
        <v>223</v>
      </c>
      <c r="J238" s="147">
        <f t="shared" si="24"/>
        <v>-0.18909090909090909</v>
      </c>
      <c r="K238" s="146">
        <v>251</v>
      </c>
      <c r="L238" s="147">
        <f t="shared" si="24"/>
        <v>0.12556053811659185</v>
      </c>
      <c r="M238" s="146"/>
      <c r="N238" s="147"/>
    </row>
    <row r="239" spans="2:15" x14ac:dyDescent="0.25">
      <c r="B239" s="145" t="s">
        <v>93</v>
      </c>
      <c r="C239" s="146">
        <v>18</v>
      </c>
      <c r="D239" s="147">
        <v>-0.94321766561514198</v>
      </c>
      <c r="E239" s="146">
        <v>419</v>
      </c>
      <c r="F239" s="147">
        <f t="shared" si="24"/>
        <v>22.277777777777779</v>
      </c>
      <c r="G239" s="146">
        <v>369</v>
      </c>
      <c r="H239" s="147">
        <f t="shared" si="24"/>
        <v>-0.11933174224343679</v>
      </c>
      <c r="I239" s="146">
        <v>445</v>
      </c>
      <c r="J239" s="147">
        <f t="shared" si="24"/>
        <v>0.20596205962059622</v>
      </c>
      <c r="K239" s="146">
        <v>252</v>
      </c>
      <c r="L239" s="147">
        <f t="shared" si="24"/>
        <v>-0.43370786516853932</v>
      </c>
      <c r="M239" s="146"/>
      <c r="N239" s="147"/>
    </row>
    <row r="240" spans="2:15" x14ac:dyDescent="0.25">
      <c r="B240" s="145" t="s">
        <v>95</v>
      </c>
      <c r="C240" s="146">
        <v>13</v>
      </c>
      <c r="D240" s="147">
        <v>-0.9709821428571429</v>
      </c>
      <c r="E240" s="146">
        <v>464</v>
      </c>
      <c r="F240" s="147">
        <f t="shared" si="24"/>
        <v>34.692307692307693</v>
      </c>
      <c r="G240" s="146">
        <v>400</v>
      </c>
      <c r="H240" s="147">
        <f t="shared" si="24"/>
        <v>-0.13793103448275867</v>
      </c>
      <c r="I240" s="146">
        <v>442</v>
      </c>
      <c r="J240" s="147">
        <f t="shared" si="24"/>
        <v>0.10499999999999998</v>
      </c>
      <c r="K240" s="146">
        <v>377</v>
      </c>
      <c r="L240" s="147">
        <f t="shared" si="24"/>
        <v>-0.1470588235294118</v>
      </c>
      <c r="M240" s="146"/>
      <c r="N240" s="147"/>
    </row>
    <row r="241" spans="2:15" ht="15.75" x14ac:dyDescent="0.25">
      <c r="B241" s="148" t="s">
        <v>32</v>
      </c>
      <c r="C241" s="149">
        <v>1701</v>
      </c>
      <c r="D241" s="150">
        <v>-0.60469439925633273</v>
      </c>
      <c r="E241" s="149">
        <v>1442</v>
      </c>
      <c r="F241" s="150">
        <f t="shared" si="24"/>
        <v>-0.15226337448559668</v>
      </c>
      <c r="G241" s="149">
        <v>2747</v>
      </c>
      <c r="H241" s="150">
        <f t="shared" si="24"/>
        <v>0.90499306518723999</v>
      </c>
      <c r="I241" s="149">
        <v>3505</v>
      </c>
      <c r="J241" s="150">
        <f t="shared" si="24"/>
        <v>0.27593738623953401</v>
      </c>
      <c r="K241" s="149">
        <v>3870</v>
      </c>
      <c r="L241" s="150">
        <f t="shared" si="24"/>
        <v>0.10413694721825961</v>
      </c>
      <c r="M241" s="149">
        <v>1992</v>
      </c>
      <c r="N241" s="150">
        <v>-0.3337792642140468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814</v>
      </c>
      <c r="D255" s="147">
        <v>-0.25114995400183993</v>
      </c>
      <c r="E255" s="146">
        <v>32</v>
      </c>
      <c r="F255" s="147">
        <f t="shared" ref="F255:L267" si="26">IFERROR(E255/C255-1,"-")</f>
        <v>-0.9606879606879607</v>
      </c>
      <c r="G255" s="146">
        <v>571</v>
      </c>
      <c r="H255" s="147">
        <f t="shared" si="26"/>
        <v>16.84375</v>
      </c>
      <c r="I255" s="146">
        <v>1003</v>
      </c>
      <c r="J255" s="147">
        <f t="shared" si="26"/>
        <v>0.75656742556917678</v>
      </c>
      <c r="K255" s="146">
        <v>905</v>
      </c>
      <c r="L255" s="147">
        <f t="shared" si="26"/>
        <v>-9.7706879361914245E-2</v>
      </c>
      <c r="M255" s="146">
        <v>985</v>
      </c>
      <c r="N255" s="147">
        <f t="shared" ref="N255:N263" si="27">IFERROR(M255/K255-1,"-")</f>
        <v>8.8397790055248615E-2</v>
      </c>
    </row>
    <row r="256" spans="2:15" x14ac:dyDescent="0.25">
      <c r="B256" s="145" t="s">
        <v>75</v>
      </c>
      <c r="C256" s="146">
        <v>745</v>
      </c>
      <c r="D256" s="147">
        <v>-0.21080508474576276</v>
      </c>
      <c r="E256" s="146">
        <v>17</v>
      </c>
      <c r="F256" s="147">
        <f t="shared" si="26"/>
        <v>-0.97718120805369124</v>
      </c>
      <c r="G256" s="146">
        <v>551</v>
      </c>
      <c r="H256" s="147">
        <f t="shared" si="26"/>
        <v>31.411764705882355</v>
      </c>
      <c r="I256" s="146">
        <v>608</v>
      </c>
      <c r="J256" s="147">
        <f t="shared" si="26"/>
        <v>0.10344827586206895</v>
      </c>
      <c r="K256" s="146">
        <v>788</v>
      </c>
      <c r="L256" s="147">
        <f t="shared" si="26"/>
        <v>0.29605263157894735</v>
      </c>
      <c r="M256" s="146">
        <v>653</v>
      </c>
      <c r="N256" s="147">
        <f t="shared" si="27"/>
        <v>-0.17131979695431476</v>
      </c>
    </row>
    <row r="257" spans="2:14" x14ac:dyDescent="0.25">
      <c r="B257" s="145" t="s">
        <v>77</v>
      </c>
      <c r="C257" s="146">
        <v>339</v>
      </c>
      <c r="D257" s="147">
        <v>-0.57940446650124078</v>
      </c>
      <c r="E257" s="146">
        <v>48</v>
      </c>
      <c r="F257" s="147">
        <f t="shared" si="26"/>
        <v>-0.8584070796460177</v>
      </c>
      <c r="G257" s="146">
        <v>386</v>
      </c>
      <c r="H257" s="147">
        <f t="shared" si="26"/>
        <v>7.0416666666666661</v>
      </c>
      <c r="I257" s="146">
        <v>626</v>
      </c>
      <c r="J257" s="147">
        <f t="shared" si="26"/>
        <v>0.62176165803108807</v>
      </c>
      <c r="K257" s="146">
        <v>694</v>
      </c>
      <c r="L257" s="147">
        <f t="shared" si="26"/>
        <v>0.10862619808306717</v>
      </c>
      <c r="M257" s="146">
        <v>528</v>
      </c>
      <c r="N257" s="147">
        <f t="shared" si="27"/>
        <v>-0.23919308357348701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105</v>
      </c>
      <c r="F258" s="147" t="str">
        <f t="shared" si="26"/>
        <v>-</v>
      </c>
      <c r="G258" s="146">
        <v>324</v>
      </c>
      <c r="H258" s="147">
        <f t="shared" si="26"/>
        <v>2.0857142857142859</v>
      </c>
      <c r="I258" s="146">
        <v>411</v>
      </c>
      <c r="J258" s="147">
        <f t="shared" si="26"/>
        <v>0.2685185185185186</v>
      </c>
      <c r="K258" s="146">
        <v>581</v>
      </c>
      <c r="L258" s="147">
        <f t="shared" si="26"/>
        <v>0.41362530413625298</v>
      </c>
      <c r="M258" s="146">
        <v>256</v>
      </c>
      <c r="N258" s="147">
        <f t="shared" si="27"/>
        <v>-0.55938037865748713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56</v>
      </c>
      <c r="F259" s="147" t="str">
        <f t="shared" si="26"/>
        <v>-</v>
      </c>
      <c r="G259" s="146">
        <v>196</v>
      </c>
      <c r="H259" s="147">
        <f t="shared" si="26"/>
        <v>2.5</v>
      </c>
      <c r="I259" s="146">
        <v>95</v>
      </c>
      <c r="J259" s="147">
        <f t="shared" si="26"/>
        <v>-0.51530612244897966</v>
      </c>
      <c r="K259" s="146">
        <v>78</v>
      </c>
      <c r="L259" s="147">
        <f t="shared" si="26"/>
        <v>-0.17894736842105263</v>
      </c>
      <c r="M259" s="146">
        <v>122</v>
      </c>
      <c r="N259" s="147">
        <f t="shared" si="27"/>
        <v>0.5641025641025641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61</v>
      </c>
      <c r="F260" s="147" t="str">
        <f t="shared" si="26"/>
        <v>-</v>
      </c>
      <c r="G260" s="146">
        <v>343</v>
      </c>
      <c r="H260" s="147">
        <f t="shared" si="26"/>
        <v>4.6229508196721314</v>
      </c>
      <c r="I260" s="146">
        <v>78</v>
      </c>
      <c r="J260" s="147">
        <f t="shared" si="26"/>
        <v>-0.77259475218658891</v>
      </c>
      <c r="K260" s="146">
        <v>57</v>
      </c>
      <c r="L260" s="147">
        <f t="shared" si="26"/>
        <v>-0.26923076923076927</v>
      </c>
      <c r="M260" s="146">
        <v>74</v>
      </c>
      <c r="N260" s="147">
        <f t="shared" si="27"/>
        <v>0.29824561403508776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94</v>
      </c>
      <c r="F261" s="147" t="str">
        <f t="shared" si="26"/>
        <v>-</v>
      </c>
      <c r="G261" s="146">
        <v>64</v>
      </c>
      <c r="H261" s="147">
        <f t="shared" si="26"/>
        <v>-0.31914893617021278</v>
      </c>
      <c r="I261" s="146">
        <v>141</v>
      </c>
      <c r="J261" s="147">
        <f t="shared" si="26"/>
        <v>1.203125</v>
      </c>
      <c r="K261" s="146">
        <v>175</v>
      </c>
      <c r="L261" s="147">
        <f t="shared" si="26"/>
        <v>0.24113475177304955</v>
      </c>
      <c r="M261" s="146">
        <v>197</v>
      </c>
      <c r="N261" s="147">
        <f t="shared" si="27"/>
        <v>0.12571428571428567</v>
      </c>
    </row>
    <row r="262" spans="2:14" x14ac:dyDescent="0.25">
      <c r="B262" s="145" t="s">
        <v>87</v>
      </c>
      <c r="C262" s="146">
        <v>24</v>
      </c>
      <c r="D262" s="147">
        <v>-0.85185185185185186</v>
      </c>
      <c r="E262" s="146">
        <v>62</v>
      </c>
      <c r="F262" s="147">
        <f t="shared" si="26"/>
        <v>1.5833333333333335</v>
      </c>
      <c r="G262" s="146">
        <v>25</v>
      </c>
      <c r="H262" s="147">
        <f t="shared" si="26"/>
        <v>-0.59677419354838712</v>
      </c>
      <c r="I262" s="146">
        <v>102</v>
      </c>
      <c r="J262" s="147">
        <f t="shared" si="26"/>
        <v>3.08</v>
      </c>
      <c r="K262" s="146">
        <v>168</v>
      </c>
      <c r="L262" s="147">
        <f t="shared" si="26"/>
        <v>0.64705882352941169</v>
      </c>
      <c r="M262" s="146">
        <v>34</v>
      </c>
      <c r="N262" s="147">
        <f t="shared" si="27"/>
        <v>-0.79761904761904767</v>
      </c>
    </row>
    <row r="263" spans="2:14" x14ac:dyDescent="0.25">
      <c r="B263" s="145" t="s">
        <v>89</v>
      </c>
      <c r="C263" s="146">
        <v>63</v>
      </c>
      <c r="D263" s="147">
        <v>-0.37623762376237624</v>
      </c>
      <c r="E263" s="146">
        <v>113</v>
      </c>
      <c r="F263" s="147">
        <f t="shared" si="26"/>
        <v>0.79365079365079372</v>
      </c>
      <c r="G263" s="146">
        <v>73</v>
      </c>
      <c r="H263" s="147">
        <f t="shared" si="26"/>
        <v>-0.35398230088495575</v>
      </c>
      <c r="I263" s="146">
        <v>105</v>
      </c>
      <c r="J263" s="147">
        <f t="shared" si="26"/>
        <v>0.43835616438356162</v>
      </c>
      <c r="K263" s="146">
        <v>48</v>
      </c>
      <c r="L263" s="147">
        <f t="shared" si="26"/>
        <v>-0.54285714285714293</v>
      </c>
      <c r="M263" s="146">
        <v>60</v>
      </c>
      <c r="N263" s="147">
        <f t="shared" si="27"/>
        <v>0.25</v>
      </c>
    </row>
    <row r="264" spans="2:14" x14ac:dyDescent="0.25">
      <c r="B264" s="145" t="s">
        <v>91</v>
      </c>
      <c r="C264" s="146">
        <v>33</v>
      </c>
      <c r="D264" s="147">
        <v>-0.93008474576271183</v>
      </c>
      <c r="E264" s="146">
        <v>242</v>
      </c>
      <c r="F264" s="147">
        <f t="shared" si="26"/>
        <v>6.333333333333333</v>
      </c>
      <c r="G264" s="146">
        <v>286</v>
      </c>
      <c r="H264" s="147">
        <f t="shared" si="26"/>
        <v>0.18181818181818188</v>
      </c>
      <c r="I264" s="146">
        <v>452</v>
      </c>
      <c r="J264" s="147">
        <f t="shared" si="26"/>
        <v>0.58041958041958042</v>
      </c>
      <c r="K264" s="146">
        <v>379</v>
      </c>
      <c r="L264" s="147">
        <f t="shared" si="26"/>
        <v>-0.16150442477876104</v>
      </c>
      <c r="M264" s="146"/>
      <c r="N264" s="147"/>
    </row>
    <row r="265" spans="2:14" x14ac:dyDescent="0.25">
      <c r="B265" s="145" t="s">
        <v>93</v>
      </c>
      <c r="C265" s="146">
        <v>49</v>
      </c>
      <c r="D265" s="147">
        <v>-0.92449922958397535</v>
      </c>
      <c r="E265" s="146">
        <v>453</v>
      </c>
      <c r="F265" s="147">
        <f t="shared" si="26"/>
        <v>8.2448979591836729</v>
      </c>
      <c r="G265" s="146">
        <v>541</v>
      </c>
      <c r="H265" s="147">
        <f t="shared" si="26"/>
        <v>0.19426048565121423</v>
      </c>
      <c r="I265" s="146">
        <v>635</v>
      </c>
      <c r="J265" s="147">
        <f t="shared" si="26"/>
        <v>0.17375231053604434</v>
      </c>
      <c r="K265" s="146">
        <v>655</v>
      </c>
      <c r="L265" s="147">
        <f t="shared" si="26"/>
        <v>3.1496062992125928E-2</v>
      </c>
      <c r="M265" s="146"/>
      <c r="N265" s="147"/>
    </row>
    <row r="266" spans="2:14" x14ac:dyDescent="0.25">
      <c r="B266" s="145" t="s">
        <v>95</v>
      </c>
      <c r="C266" s="146">
        <v>47</v>
      </c>
      <c r="D266" s="147">
        <v>-0.9438470728793309</v>
      </c>
      <c r="E266" s="146">
        <v>727</v>
      </c>
      <c r="F266" s="147">
        <f t="shared" si="26"/>
        <v>14.468085106382979</v>
      </c>
      <c r="G266" s="146">
        <v>662</v>
      </c>
      <c r="H266" s="147">
        <f t="shared" si="26"/>
        <v>-8.9408528198074322E-2</v>
      </c>
      <c r="I266" s="146">
        <v>656</v>
      </c>
      <c r="J266" s="147">
        <f t="shared" si="26"/>
        <v>-9.0634441087613649E-3</v>
      </c>
      <c r="K266" s="146">
        <v>889</v>
      </c>
      <c r="L266" s="147">
        <f t="shared" si="26"/>
        <v>0.35518292682926833</v>
      </c>
      <c r="M266" s="146"/>
      <c r="N266" s="147"/>
    </row>
    <row r="267" spans="2:14" ht="15.75" x14ac:dyDescent="0.25">
      <c r="B267" s="148" t="s">
        <v>32</v>
      </c>
      <c r="C267" s="149">
        <v>2155</v>
      </c>
      <c r="D267" s="150">
        <v>-0.63344106140500078</v>
      </c>
      <c r="E267" s="149">
        <v>2010</v>
      </c>
      <c r="F267" s="150">
        <f t="shared" si="26"/>
        <v>-6.7285382830626461E-2</v>
      </c>
      <c r="G267" s="149">
        <v>4022</v>
      </c>
      <c r="H267" s="150">
        <f t="shared" si="26"/>
        <v>1.0009950248756221</v>
      </c>
      <c r="I267" s="149">
        <v>4912</v>
      </c>
      <c r="J267" s="150">
        <f t="shared" si="26"/>
        <v>0.22128294380905023</v>
      </c>
      <c r="K267" s="149">
        <v>5417</v>
      </c>
      <c r="L267" s="150">
        <f t="shared" si="26"/>
        <v>0.10280944625407162</v>
      </c>
      <c r="M267" s="149">
        <v>2909</v>
      </c>
      <c r="N267" s="150">
        <v>-0.16742987979393242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26C7-5FEC-4346-BCA8-2B4CDF4A9EF1}">
  <sheetPr>
    <tabColor rgb="FFF29140"/>
  </sheetPr>
  <dimension ref="A4:O113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46163</v>
      </c>
      <c r="D9" s="147">
        <v>-7.8546049742504676E-2</v>
      </c>
      <c r="E9" s="146">
        <v>9068</v>
      </c>
      <c r="F9" s="147">
        <f t="shared" ref="F9:L21" si="0">IFERROR(E9/C9-1,"-")</f>
        <v>-0.80356562615081339</v>
      </c>
      <c r="G9" s="146">
        <v>40065</v>
      </c>
      <c r="H9" s="147">
        <f t="shared" si="0"/>
        <v>3.4182840758711954</v>
      </c>
      <c r="I9" s="146">
        <v>59578</v>
      </c>
      <c r="J9" s="147">
        <f t="shared" si="0"/>
        <v>0.48703357044802198</v>
      </c>
      <c r="K9" s="146">
        <v>62651</v>
      </c>
      <c r="L9" s="147">
        <f t="shared" si="0"/>
        <v>5.1579442075934123E-2</v>
      </c>
      <c r="M9" s="146">
        <v>57077</v>
      </c>
      <c r="N9" s="147">
        <f t="shared" ref="N9:N17" si="1">IFERROR(M9/K9-1,"-")</f>
        <v>-8.8969050773331615E-2</v>
      </c>
    </row>
    <row r="10" spans="1:15" x14ac:dyDescent="0.25">
      <c r="A10" s="1" t="s">
        <v>74</v>
      </c>
      <c r="B10" s="145" t="s">
        <v>75</v>
      </c>
      <c r="C10" s="146">
        <v>51846</v>
      </c>
      <c r="D10" s="147">
        <v>9.6411275826337128E-2</v>
      </c>
      <c r="E10" s="146">
        <v>15142</v>
      </c>
      <c r="F10" s="147">
        <f t="shared" si="0"/>
        <v>-0.70794275353932801</v>
      </c>
      <c r="G10" s="146">
        <v>41909</v>
      </c>
      <c r="H10" s="147">
        <f t="shared" si="0"/>
        <v>1.7677321357812708</v>
      </c>
      <c r="I10" s="146">
        <v>52194</v>
      </c>
      <c r="J10" s="147">
        <f t="shared" si="0"/>
        <v>0.24541267985396931</v>
      </c>
      <c r="K10" s="146">
        <v>55957</v>
      </c>
      <c r="L10" s="147">
        <f t="shared" si="0"/>
        <v>7.2096409548990215E-2</v>
      </c>
      <c r="M10" s="146">
        <v>52638</v>
      </c>
      <c r="N10" s="147">
        <f t="shared" si="1"/>
        <v>-5.9313401361759888E-2</v>
      </c>
    </row>
    <row r="11" spans="1:15" x14ac:dyDescent="0.25">
      <c r="A11" s="1" t="s">
        <v>76</v>
      </c>
      <c r="B11" s="145" t="s">
        <v>77</v>
      </c>
      <c r="C11" s="146">
        <v>20252</v>
      </c>
      <c r="D11" s="147">
        <v>-0.59010686528497414</v>
      </c>
      <c r="E11" s="146">
        <v>22329</v>
      </c>
      <c r="F11" s="147">
        <f t="shared" si="0"/>
        <v>0.1025577720718942</v>
      </c>
      <c r="G11" s="146">
        <v>47103</v>
      </c>
      <c r="H11" s="147">
        <f t="shared" si="0"/>
        <v>1.1094988579873708</v>
      </c>
      <c r="I11" s="146">
        <v>58354</v>
      </c>
      <c r="J11" s="147">
        <f t="shared" si="0"/>
        <v>0.23885952062501326</v>
      </c>
      <c r="K11" s="146">
        <v>58643</v>
      </c>
      <c r="L11" s="147">
        <f t="shared" si="0"/>
        <v>4.9525311032663222E-3</v>
      </c>
      <c r="M11" s="146">
        <v>56752</v>
      </c>
      <c r="N11" s="147">
        <f t="shared" si="1"/>
        <v>-3.2245962860017352E-2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19557</v>
      </c>
      <c r="F12" s="147" t="str">
        <f t="shared" si="0"/>
        <v>-</v>
      </c>
      <c r="G12" s="146">
        <v>43531</v>
      </c>
      <c r="H12" s="147">
        <f t="shared" si="0"/>
        <v>1.2258526358848494</v>
      </c>
      <c r="I12" s="146">
        <v>42717</v>
      </c>
      <c r="J12" s="147">
        <f t="shared" si="0"/>
        <v>-1.8699317727596476E-2</v>
      </c>
      <c r="K12" s="146">
        <v>46133</v>
      </c>
      <c r="L12" s="147">
        <f t="shared" si="0"/>
        <v>7.9968162558232025E-2</v>
      </c>
      <c r="M12" s="146">
        <v>47123</v>
      </c>
      <c r="N12" s="147">
        <f t="shared" si="1"/>
        <v>2.1459692627836979E-2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24025</v>
      </c>
      <c r="F13" s="147" t="str">
        <f t="shared" si="0"/>
        <v>-</v>
      </c>
      <c r="G13" s="146">
        <v>44866</v>
      </c>
      <c r="H13" s="147">
        <f t="shared" si="0"/>
        <v>0.8674713839750261</v>
      </c>
      <c r="I13" s="146">
        <v>42611</v>
      </c>
      <c r="J13" s="147">
        <f t="shared" si="0"/>
        <v>-5.0260776534569618E-2</v>
      </c>
      <c r="K13" s="146">
        <v>38316</v>
      </c>
      <c r="L13" s="147">
        <f t="shared" si="0"/>
        <v>-0.10079556921921573</v>
      </c>
      <c r="M13" s="146">
        <v>45582</v>
      </c>
      <c r="N13" s="147">
        <f t="shared" si="1"/>
        <v>0.18963357344190412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26795</v>
      </c>
      <c r="F14" s="147" t="str">
        <f t="shared" si="0"/>
        <v>-</v>
      </c>
      <c r="G14" s="146">
        <v>40470</v>
      </c>
      <c r="H14" s="147">
        <f t="shared" si="0"/>
        <v>0.51035640977794361</v>
      </c>
      <c r="I14" s="146">
        <v>38639</v>
      </c>
      <c r="J14" s="147">
        <f t="shared" si="0"/>
        <v>-4.5243390165554787E-2</v>
      </c>
      <c r="K14" s="146">
        <v>40074</v>
      </c>
      <c r="L14" s="147">
        <f t="shared" si="0"/>
        <v>3.7138642304407554E-2</v>
      </c>
      <c r="M14" s="146">
        <v>42497</v>
      </c>
      <c r="N14" s="147">
        <f t="shared" si="1"/>
        <v>6.0463143185107482E-2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31224</v>
      </c>
      <c r="F15" s="147" t="str">
        <f t="shared" si="0"/>
        <v>-</v>
      </c>
      <c r="G15" s="146">
        <v>43286</v>
      </c>
      <c r="H15" s="147">
        <f t="shared" si="0"/>
        <v>0.38630540609787345</v>
      </c>
      <c r="I15" s="146">
        <v>40407</v>
      </c>
      <c r="J15" s="147">
        <f t="shared" si="0"/>
        <v>-6.651111213787364E-2</v>
      </c>
      <c r="K15" s="146">
        <v>45242</v>
      </c>
      <c r="L15" s="147">
        <f t="shared" si="0"/>
        <v>0.11965748508921714</v>
      </c>
      <c r="M15" s="146">
        <v>49837</v>
      </c>
      <c r="N15" s="147">
        <f t="shared" si="1"/>
        <v>0.10156491755448482</v>
      </c>
    </row>
    <row r="16" spans="1:15" x14ac:dyDescent="0.25">
      <c r="A16" s="1" t="s">
        <v>86</v>
      </c>
      <c r="B16" s="145" t="s">
        <v>87</v>
      </c>
      <c r="C16" s="146">
        <v>15225</v>
      </c>
      <c r="D16" s="147">
        <v>-0.60673141499199257</v>
      </c>
      <c r="E16" s="146">
        <v>36151</v>
      </c>
      <c r="F16" s="147">
        <f t="shared" si="0"/>
        <v>1.3744499178981937</v>
      </c>
      <c r="G16" s="146">
        <v>41695</v>
      </c>
      <c r="H16" s="147">
        <f t="shared" si="0"/>
        <v>0.15335675361677414</v>
      </c>
      <c r="I16" s="146">
        <v>43373</v>
      </c>
      <c r="J16" s="147">
        <f t="shared" si="0"/>
        <v>4.0244633649118677E-2</v>
      </c>
      <c r="K16" s="146">
        <v>42595</v>
      </c>
      <c r="L16" s="147">
        <f t="shared" si="0"/>
        <v>-1.7937426509579746E-2</v>
      </c>
      <c r="M16" s="146">
        <v>49206</v>
      </c>
      <c r="N16" s="147">
        <f t="shared" si="1"/>
        <v>0.15520601009508161</v>
      </c>
    </row>
    <row r="17" spans="1:15" x14ac:dyDescent="0.25">
      <c r="A17" s="1" t="s">
        <v>88</v>
      </c>
      <c r="B17" s="145" t="s">
        <v>89</v>
      </c>
      <c r="C17" s="146">
        <v>14501</v>
      </c>
      <c r="D17" s="147">
        <v>-0.602396424556497</v>
      </c>
      <c r="E17" s="146">
        <v>36202</v>
      </c>
      <c r="F17" s="147">
        <f t="shared" si="0"/>
        <v>1.4965174815529965</v>
      </c>
      <c r="G17" s="146">
        <v>42224</v>
      </c>
      <c r="H17" s="147">
        <f t="shared" si="0"/>
        <v>0.16634440086183089</v>
      </c>
      <c r="I17" s="146">
        <v>40151</v>
      </c>
      <c r="J17" s="147">
        <f t="shared" si="0"/>
        <v>-4.9095301250473677E-2</v>
      </c>
      <c r="K17" s="146">
        <v>43154</v>
      </c>
      <c r="L17" s="147">
        <f t="shared" si="0"/>
        <v>7.479265771711785E-2</v>
      </c>
      <c r="M17" s="146">
        <v>47691</v>
      </c>
      <c r="N17" s="147">
        <f t="shared" si="1"/>
        <v>0.10513509755758443</v>
      </c>
    </row>
    <row r="18" spans="1:15" x14ac:dyDescent="0.25">
      <c r="A18" s="1" t="s">
        <v>90</v>
      </c>
      <c r="B18" s="145" t="s">
        <v>91</v>
      </c>
      <c r="C18" s="146">
        <v>17308</v>
      </c>
      <c r="D18" s="147">
        <v>-0.56855120151560468</v>
      </c>
      <c r="E18" s="146">
        <v>42785</v>
      </c>
      <c r="F18" s="147">
        <f t="shared" si="0"/>
        <v>1.471978275941761</v>
      </c>
      <c r="G18" s="146">
        <v>48246</v>
      </c>
      <c r="H18" s="147">
        <f t="shared" si="0"/>
        <v>0.12763819095477391</v>
      </c>
      <c r="I18" s="146">
        <v>49321</v>
      </c>
      <c r="J18" s="147">
        <f t="shared" si="0"/>
        <v>2.2281639928698693E-2</v>
      </c>
      <c r="K18" s="146">
        <v>43124</v>
      </c>
      <c r="L18" s="147">
        <f t="shared" si="0"/>
        <v>-0.1256462764339733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14807</v>
      </c>
      <c r="D19" s="147">
        <v>-0.68922889644461227</v>
      </c>
      <c r="E19" s="146">
        <v>49146</v>
      </c>
      <c r="F19" s="147">
        <f t="shared" si="0"/>
        <v>2.319105828324441</v>
      </c>
      <c r="G19" s="146">
        <v>56046</v>
      </c>
      <c r="H19" s="147">
        <f t="shared" si="0"/>
        <v>0.14039799780246609</v>
      </c>
      <c r="I19" s="146">
        <v>55991</v>
      </c>
      <c r="J19" s="147">
        <f t="shared" si="0"/>
        <v>-9.8133675909073403E-4</v>
      </c>
      <c r="K19" s="146">
        <v>53169</v>
      </c>
      <c r="L19" s="147">
        <f t="shared" si="0"/>
        <v>-5.0400957296708349E-2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13546</v>
      </c>
      <c r="D20" s="147">
        <v>-0.72325168038899212</v>
      </c>
      <c r="E20" s="146">
        <v>46745</v>
      </c>
      <c r="F20" s="147">
        <f t="shared" si="0"/>
        <v>2.4508341945961907</v>
      </c>
      <c r="G20" s="146">
        <v>54058</v>
      </c>
      <c r="H20" s="147">
        <f t="shared" si="0"/>
        <v>0.15644453952294368</v>
      </c>
      <c r="I20" s="146">
        <v>53126</v>
      </c>
      <c r="J20" s="147">
        <f t="shared" si="0"/>
        <v>-1.7240741425875949E-2</v>
      </c>
      <c r="K20" s="146">
        <v>55215</v>
      </c>
      <c r="L20" s="147">
        <f t="shared" si="0"/>
        <v>3.9321612769642078E-2</v>
      </c>
      <c r="M20" s="146"/>
      <c r="N20" s="147"/>
    </row>
    <row r="21" spans="1:15" ht="15.75" x14ac:dyDescent="0.25">
      <c r="A21" s="1"/>
      <c r="B21" s="148" t="s">
        <v>32</v>
      </c>
      <c r="C21" s="149">
        <v>216673</v>
      </c>
      <c r="D21" s="150">
        <v>-0.56961248378645191</v>
      </c>
      <c r="E21" s="149">
        <v>359169</v>
      </c>
      <c r="F21" s="150">
        <f t="shared" si="0"/>
        <v>0.65765462240334505</v>
      </c>
      <c r="G21" s="149">
        <v>543499</v>
      </c>
      <c r="H21" s="150">
        <f t="shared" si="0"/>
        <v>0.51321244316742254</v>
      </c>
      <c r="I21" s="149">
        <v>576462</v>
      </c>
      <c r="J21" s="150">
        <f t="shared" si="0"/>
        <v>6.0649605611049928E-2</v>
      </c>
      <c r="K21" s="149">
        <v>584273</v>
      </c>
      <c r="L21" s="150">
        <f t="shared" si="0"/>
        <v>1.3549895743344642E-2</v>
      </c>
      <c r="M21" s="149">
        <v>448403</v>
      </c>
      <c r="N21" s="150">
        <v>3.6135084861298905E-2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46163</v>
      </c>
      <c r="D31" s="147">
        <v>-7.8546049742504676E-2</v>
      </c>
      <c r="E31" s="146">
        <v>9068</v>
      </c>
      <c r="F31" s="147">
        <f t="shared" ref="F31:J43" si="2">IFERROR(E31/C31-1,"-")</f>
        <v>-0.80356562615081339</v>
      </c>
      <c r="G31" s="146">
        <v>40065</v>
      </c>
      <c r="H31" s="147">
        <f t="shared" si="2"/>
        <v>3.4182840758711954</v>
      </c>
      <c r="I31" s="146">
        <v>59578</v>
      </c>
      <c r="J31" s="147">
        <f t="shared" si="2"/>
        <v>0.48703357044802198</v>
      </c>
      <c r="K31" s="146">
        <v>62651</v>
      </c>
      <c r="L31" s="147">
        <f t="shared" ref="L31:L43" si="3">IFERROR(K31/I31-1,"-")</f>
        <v>5.1579442075934123E-2</v>
      </c>
      <c r="M31" s="146">
        <v>57077</v>
      </c>
      <c r="N31" s="147">
        <f t="shared" ref="N31:N39" si="4">IFERROR(M31/K31-1,"-")</f>
        <v>-8.8969050773331615E-2</v>
      </c>
    </row>
    <row r="32" spans="1:15" x14ac:dyDescent="0.25">
      <c r="B32" s="145" t="s">
        <v>75</v>
      </c>
      <c r="C32" s="146">
        <v>51846</v>
      </c>
      <c r="D32" s="147">
        <v>9.6411275826337128E-2</v>
      </c>
      <c r="E32" s="146">
        <v>15142</v>
      </c>
      <c r="F32" s="147">
        <f t="shared" si="2"/>
        <v>-0.70794275353932801</v>
      </c>
      <c r="G32" s="146">
        <v>41909</v>
      </c>
      <c r="H32" s="147">
        <f t="shared" si="2"/>
        <v>1.7677321357812708</v>
      </c>
      <c r="I32" s="146">
        <v>52194</v>
      </c>
      <c r="J32" s="147">
        <f t="shared" si="2"/>
        <v>0.24541267985396931</v>
      </c>
      <c r="K32" s="146">
        <v>55957</v>
      </c>
      <c r="L32" s="147">
        <f t="shared" si="3"/>
        <v>7.2096409548990215E-2</v>
      </c>
      <c r="M32" s="146">
        <v>52638</v>
      </c>
      <c r="N32" s="147">
        <f t="shared" si="4"/>
        <v>-5.9313401361759888E-2</v>
      </c>
    </row>
    <row r="33" spans="2:15" x14ac:dyDescent="0.25">
      <c r="B33" s="145" t="s">
        <v>77</v>
      </c>
      <c r="C33" s="146">
        <v>20252</v>
      </c>
      <c r="D33" s="147">
        <v>-0.59010686528497414</v>
      </c>
      <c r="E33" s="146">
        <v>22329</v>
      </c>
      <c r="F33" s="147">
        <f t="shared" si="2"/>
        <v>0.1025577720718942</v>
      </c>
      <c r="G33" s="146">
        <v>47103</v>
      </c>
      <c r="H33" s="147">
        <f t="shared" si="2"/>
        <v>1.1094988579873708</v>
      </c>
      <c r="I33" s="146">
        <v>58354</v>
      </c>
      <c r="J33" s="147">
        <f t="shared" si="2"/>
        <v>0.23885952062501326</v>
      </c>
      <c r="K33" s="146">
        <v>58643</v>
      </c>
      <c r="L33" s="147">
        <f t="shared" si="3"/>
        <v>4.9525311032663222E-3</v>
      </c>
      <c r="M33" s="146">
        <v>56752</v>
      </c>
      <c r="N33" s="147">
        <f t="shared" si="4"/>
        <v>-3.2245962860017352E-2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19557</v>
      </c>
      <c r="F34" s="147" t="str">
        <f t="shared" si="2"/>
        <v>-</v>
      </c>
      <c r="G34" s="146">
        <v>43531</v>
      </c>
      <c r="H34" s="147">
        <f t="shared" si="2"/>
        <v>1.2258526358848494</v>
      </c>
      <c r="I34" s="146">
        <v>42717</v>
      </c>
      <c r="J34" s="147">
        <f t="shared" si="2"/>
        <v>-1.8699317727596476E-2</v>
      </c>
      <c r="K34" s="146">
        <v>46133</v>
      </c>
      <c r="L34" s="147">
        <f t="shared" si="3"/>
        <v>7.9968162558232025E-2</v>
      </c>
      <c r="M34" s="146">
        <v>47123</v>
      </c>
      <c r="N34" s="147">
        <f t="shared" si="4"/>
        <v>2.1459692627836979E-2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24025</v>
      </c>
      <c r="F35" s="147" t="str">
        <f t="shared" si="2"/>
        <v>-</v>
      </c>
      <c r="G35" s="146">
        <v>44866</v>
      </c>
      <c r="H35" s="147">
        <f t="shared" si="2"/>
        <v>0.8674713839750261</v>
      </c>
      <c r="I35" s="146">
        <v>42611</v>
      </c>
      <c r="J35" s="147">
        <f t="shared" si="2"/>
        <v>-5.0260776534569618E-2</v>
      </c>
      <c r="K35" s="146">
        <v>38316</v>
      </c>
      <c r="L35" s="147">
        <f t="shared" si="3"/>
        <v>-0.10079556921921573</v>
      </c>
      <c r="M35" s="146">
        <v>45582</v>
      </c>
      <c r="N35" s="147">
        <f t="shared" si="4"/>
        <v>0.18963357344190412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26795</v>
      </c>
      <c r="F36" s="147" t="str">
        <f t="shared" si="2"/>
        <v>-</v>
      </c>
      <c r="G36" s="146">
        <v>40470</v>
      </c>
      <c r="H36" s="147">
        <f t="shared" si="2"/>
        <v>0.51035640977794361</v>
      </c>
      <c r="I36" s="146">
        <v>38639</v>
      </c>
      <c r="J36" s="147">
        <f t="shared" si="2"/>
        <v>-4.5243390165554787E-2</v>
      </c>
      <c r="K36" s="146">
        <v>40074</v>
      </c>
      <c r="L36" s="147">
        <f t="shared" si="3"/>
        <v>3.7138642304407554E-2</v>
      </c>
      <c r="M36" s="146">
        <v>42497</v>
      </c>
      <c r="N36" s="147">
        <f t="shared" si="4"/>
        <v>6.0463143185107482E-2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31224</v>
      </c>
      <c r="F37" s="147" t="str">
        <f t="shared" si="2"/>
        <v>-</v>
      </c>
      <c r="G37" s="146">
        <v>43286</v>
      </c>
      <c r="H37" s="147">
        <f t="shared" si="2"/>
        <v>0.38630540609787345</v>
      </c>
      <c r="I37" s="146">
        <v>40407</v>
      </c>
      <c r="J37" s="147">
        <f t="shared" si="2"/>
        <v>-6.651111213787364E-2</v>
      </c>
      <c r="K37" s="146">
        <v>45242</v>
      </c>
      <c r="L37" s="147">
        <f t="shared" si="3"/>
        <v>0.11965748508921714</v>
      </c>
      <c r="M37" s="146">
        <v>49837</v>
      </c>
      <c r="N37" s="147">
        <f t="shared" si="4"/>
        <v>0.10156491755448482</v>
      </c>
    </row>
    <row r="38" spans="2:15" x14ac:dyDescent="0.25">
      <c r="B38" s="145" t="s">
        <v>87</v>
      </c>
      <c r="C38" s="146">
        <v>15225</v>
      </c>
      <c r="D38" s="147">
        <v>-0.60673141499199257</v>
      </c>
      <c r="E38" s="146">
        <v>36151</v>
      </c>
      <c r="F38" s="147">
        <f t="shared" si="2"/>
        <v>1.3744499178981937</v>
      </c>
      <c r="G38" s="146">
        <v>41695</v>
      </c>
      <c r="H38" s="147">
        <f t="shared" si="2"/>
        <v>0.15335675361677414</v>
      </c>
      <c r="I38" s="146">
        <v>43373</v>
      </c>
      <c r="J38" s="147">
        <f t="shared" si="2"/>
        <v>4.0244633649118677E-2</v>
      </c>
      <c r="K38" s="146">
        <v>42595</v>
      </c>
      <c r="L38" s="147">
        <f t="shared" si="3"/>
        <v>-1.7937426509579746E-2</v>
      </c>
      <c r="M38" s="146">
        <v>49206</v>
      </c>
      <c r="N38" s="147">
        <f t="shared" si="4"/>
        <v>0.15520601009508161</v>
      </c>
    </row>
    <row r="39" spans="2:15" x14ac:dyDescent="0.25">
      <c r="B39" s="145" t="s">
        <v>89</v>
      </c>
      <c r="C39" s="146">
        <v>14501</v>
      </c>
      <c r="D39" s="147">
        <v>-0.602396424556497</v>
      </c>
      <c r="E39" s="146">
        <v>36202</v>
      </c>
      <c r="F39" s="147">
        <f t="shared" si="2"/>
        <v>1.4965174815529965</v>
      </c>
      <c r="G39" s="146">
        <v>42224</v>
      </c>
      <c r="H39" s="147">
        <f t="shared" si="2"/>
        <v>0.16634440086183089</v>
      </c>
      <c r="I39" s="146">
        <v>40151</v>
      </c>
      <c r="J39" s="147">
        <f t="shared" si="2"/>
        <v>-4.9095301250473677E-2</v>
      </c>
      <c r="K39" s="146">
        <v>43154</v>
      </c>
      <c r="L39" s="147">
        <f t="shared" si="3"/>
        <v>7.479265771711785E-2</v>
      </c>
      <c r="M39" s="146">
        <v>47691</v>
      </c>
      <c r="N39" s="147">
        <f t="shared" si="4"/>
        <v>0.10513509755758443</v>
      </c>
    </row>
    <row r="40" spans="2:15" x14ac:dyDescent="0.25">
      <c r="B40" s="145" t="s">
        <v>91</v>
      </c>
      <c r="C40" s="146">
        <v>17308</v>
      </c>
      <c r="D40" s="147">
        <v>-0.56855120151560468</v>
      </c>
      <c r="E40" s="146">
        <v>42785</v>
      </c>
      <c r="F40" s="147">
        <f t="shared" si="2"/>
        <v>1.471978275941761</v>
      </c>
      <c r="G40" s="146">
        <v>48246</v>
      </c>
      <c r="H40" s="147">
        <f t="shared" si="2"/>
        <v>0.12763819095477391</v>
      </c>
      <c r="I40" s="146">
        <v>49321</v>
      </c>
      <c r="J40" s="147">
        <f t="shared" si="2"/>
        <v>2.2281639928698693E-2</v>
      </c>
      <c r="K40" s="146">
        <v>43124</v>
      </c>
      <c r="L40" s="147">
        <f t="shared" si="3"/>
        <v>-0.1256462764339733</v>
      </c>
      <c r="M40" s="146"/>
      <c r="N40" s="147"/>
    </row>
    <row r="41" spans="2:15" x14ac:dyDescent="0.25">
      <c r="B41" s="145" t="s">
        <v>93</v>
      </c>
      <c r="C41" s="146">
        <v>14807</v>
      </c>
      <c r="D41" s="147">
        <v>-0.68922889644461227</v>
      </c>
      <c r="E41" s="146">
        <v>49146</v>
      </c>
      <c r="F41" s="147">
        <f t="shared" si="2"/>
        <v>2.319105828324441</v>
      </c>
      <c r="G41" s="146">
        <v>56046</v>
      </c>
      <c r="H41" s="147">
        <f t="shared" si="2"/>
        <v>0.14039799780246609</v>
      </c>
      <c r="I41" s="146">
        <v>55991</v>
      </c>
      <c r="J41" s="147">
        <f t="shared" si="2"/>
        <v>-9.8133675909073403E-4</v>
      </c>
      <c r="K41" s="146">
        <v>53169</v>
      </c>
      <c r="L41" s="147">
        <f t="shared" si="3"/>
        <v>-5.0400957296708349E-2</v>
      </c>
      <c r="M41" s="146"/>
      <c r="N41" s="147"/>
    </row>
    <row r="42" spans="2:15" x14ac:dyDescent="0.25">
      <c r="B42" s="145" t="s">
        <v>95</v>
      </c>
      <c r="C42" s="146">
        <v>13546</v>
      </c>
      <c r="D42" s="147">
        <v>-0.72325168038899212</v>
      </c>
      <c r="E42" s="146">
        <v>46745</v>
      </c>
      <c r="F42" s="147">
        <f t="shared" si="2"/>
        <v>2.4508341945961907</v>
      </c>
      <c r="G42" s="146">
        <v>54058</v>
      </c>
      <c r="H42" s="147">
        <f t="shared" si="2"/>
        <v>0.15644453952294368</v>
      </c>
      <c r="I42" s="146">
        <v>53126</v>
      </c>
      <c r="J42" s="147">
        <f t="shared" si="2"/>
        <v>-1.7240741425875949E-2</v>
      </c>
      <c r="K42" s="146">
        <v>55215</v>
      </c>
      <c r="L42" s="147">
        <f t="shared" si="3"/>
        <v>3.9321612769642078E-2</v>
      </c>
      <c r="M42" s="146"/>
      <c r="N42" s="147"/>
    </row>
    <row r="43" spans="2:15" ht="15.75" x14ac:dyDescent="0.25">
      <c r="B43" s="148" t="s">
        <v>32</v>
      </c>
      <c r="C43" s="149">
        <v>216673</v>
      </c>
      <c r="D43" s="150">
        <v>-0.56961248378645191</v>
      </c>
      <c r="E43" s="149">
        <v>359169</v>
      </c>
      <c r="F43" s="150">
        <f t="shared" si="2"/>
        <v>0.65765462240334505</v>
      </c>
      <c r="G43" s="149">
        <v>543499</v>
      </c>
      <c r="H43" s="150">
        <f t="shared" si="2"/>
        <v>0.51321244316742254</v>
      </c>
      <c r="I43" s="149">
        <v>576462</v>
      </c>
      <c r="J43" s="150">
        <f t="shared" si="2"/>
        <v>6.0649605611049928E-2</v>
      </c>
      <c r="K43" s="149">
        <v>584273</v>
      </c>
      <c r="L43" s="150">
        <f t="shared" si="3"/>
        <v>1.3549895743344642E-2</v>
      </c>
      <c r="M43" s="149">
        <v>448403</v>
      </c>
      <c r="N43" s="150">
        <v>3.6135084861298905E-2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24068</v>
      </c>
      <c r="D53" s="147">
        <v>-8.6949924127465827E-2</v>
      </c>
      <c r="E53" s="146">
        <v>3301</v>
      </c>
      <c r="F53" s="147">
        <f t="shared" ref="F53:J65" si="5">IFERROR(E53/C53-1,"-")</f>
        <v>-0.86284693368788434</v>
      </c>
      <c r="G53" s="146">
        <v>25732</v>
      </c>
      <c r="H53" s="147">
        <f t="shared" si="5"/>
        <v>6.7952135716449558</v>
      </c>
      <c r="I53" s="146">
        <v>35523</v>
      </c>
      <c r="J53" s="147">
        <f t="shared" si="5"/>
        <v>0.38049898958495265</v>
      </c>
      <c r="K53" s="146">
        <v>36719</v>
      </c>
      <c r="L53" s="147">
        <f t="shared" ref="L53:L65" si="6">IFERROR(K53/I53-1,"-")</f>
        <v>3.3668327562424327E-2</v>
      </c>
      <c r="M53" s="146">
        <v>39716</v>
      </c>
      <c r="N53" s="147">
        <f t="shared" ref="N53:N61" si="7">IFERROR(M53/K53-1,"-")</f>
        <v>8.1619869822162849E-2</v>
      </c>
    </row>
    <row r="54" spans="1:15" x14ac:dyDescent="0.25">
      <c r="A54" s="1">
        <v>2</v>
      </c>
      <c r="B54" s="145" t="s">
        <v>75</v>
      </c>
      <c r="C54" s="146">
        <v>26644</v>
      </c>
      <c r="D54" s="147">
        <v>6.5078349856092066E-2</v>
      </c>
      <c r="E54" s="146">
        <v>7577</v>
      </c>
      <c r="F54" s="147">
        <f t="shared" si="5"/>
        <v>-0.71562077766101184</v>
      </c>
      <c r="G54" s="146">
        <v>27332</v>
      </c>
      <c r="H54" s="147">
        <f t="shared" si="5"/>
        <v>2.6072324138841232</v>
      </c>
      <c r="I54" s="146">
        <v>32889</v>
      </c>
      <c r="J54" s="147">
        <f t="shared" si="5"/>
        <v>0.2033147958436996</v>
      </c>
      <c r="K54" s="146">
        <v>33731</v>
      </c>
      <c r="L54" s="147">
        <f t="shared" si="6"/>
        <v>2.5601264860591666E-2</v>
      </c>
      <c r="M54" s="146">
        <v>36223</v>
      </c>
      <c r="N54" s="147">
        <f t="shared" si="7"/>
        <v>7.3878627968337662E-2</v>
      </c>
    </row>
    <row r="55" spans="1:15" x14ac:dyDescent="0.25">
      <c r="A55" s="1">
        <v>3</v>
      </c>
      <c r="B55" s="145" t="s">
        <v>77</v>
      </c>
      <c r="C55" s="146">
        <v>11112</v>
      </c>
      <c r="D55" s="147">
        <v>-0.58689914123201614</v>
      </c>
      <c r="E55" s="146">
        <v>12952</v>
      </c>
      <c r="F55" s="147">
        <f t="shared" si="5"/>
        <v>0.16558675305975523</v>
      </c>
      <c r="G55" s="146">
        <v>30980</v>
      </c>
      <c r="H55" s="147">
        <f t="shared" si="5"/>
        <v>1.3919085855466338</v>
      </c>
      <c r="I55" s="146">
        <v>34565</v>
      </c>
      <c r="J55" s="147">
        <f t="shared" si="5"/>
        <v>0.11571981923821828</v>
      </c>
      <c r="K55" s="146">
        <v>33512</v>
      </c>
      <c r="L55" s="147">
        <f t="shared" si="6"/>
        <v>-3.0464342543034872E-2</v>
      </c>
      <c r="M55" s="146">
        <v>38616</v>
      </c>
      <c r="N55" s="147">
        <f t="shared" si="7"/>
        <v>0.15230365242301258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13076</v>
      </c>
      <c r="F56" s="147" t="str">
        <f t="shared" si="5"/>
        <v>-</v>
      </c>
      <c r="G56" s="146">
        <v>29287</v>
      </c>
      <c r="H56" s="147">
        <f t="shared" si="5"/>
        <v>1.2397522178036096</v>
      </c>
      <c r="I56" s="146">
        <v>27273</v>
      </c>
      <c r="J56" s="147">
        <f t="shared" si="5"/>
        <v>-6.8767712637006206E-2</v>
      </c>
      <c r="K56" s="146">
        <v>28433</v>
      </c>
      <c r="L56" s="147">
        <f t="shared" si="6"/>
        <v>4.2532908004253356E-2</v>
      </c>
      <c r="M56" s="146">
        <v>32762</v>
      </c>
      <c r="N56" s="147">
        <f t="shared" si="7"/>
        <v>0.15225266415784477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16219</v>
      </c>
      <c r="F57" s="147" t="str">
        <f t="shared" si="5"/>
        <v>-</v>
      </c>
      <c r="G57" s="146">
        <v>26797</v>
      </c>
      <c r="H57" s="147">
        <f t="shared" si="5"/>
        <v>0.65219803933658049</v>
      </c>
      <c r="I57" s="146">
        <v>24835</v>
      </c>
      <c r="J57" s="147">
        <f t="shared" si="5"/>
        <v>-7.3217151173638806E-2</v>
      </c>
      <c r="K57" s="146">
        <v>22675</v>
      </c>
      <c r="L57" s="147">
        <f t="shared" si="6"/>
        <v>-8.6974028588685304E-2</v>
      </c>
      <c r="M57" s="146">
        <v>31774</v>
      </c>
      <c r="N57" s="147">
        <f t="shared" si="7"/>
        <v>0.40127894156560084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18033</v>
      </c>
      <c r="F58" s="147" t="str">
        <f t="shared" si="5"/>
        <v>-</v>
      </c>
      <c r="G58" s="146">
        <v>24434</v>
      </c>
      <c r="H58" s="147">
        <f t="shared" si="5"/>
        <v>0.35496035046858543</v>
      </c>
      <c r="I58" s="146">
        <v>22412</v>
      </c>
      <c r="J58" s="147">
        <f t="shared" si="5"/>
        <v>-8.2753540148972737E-2</v>
      </c>
      <c r="K58" s="146">
        <v>24289</v>
      </c>
      <c r="L58" s="147">
        <f t="shared" si="6"/>
        <v>8.3749776905229334E-2</v>
      </c>
      <c r="M58" s="146">
        <v>29665</v>
      </c>
      <c r="N58" s="147">
        <f t="shared" si="7"/>
        <v>0.22133476059121415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22155</v>
      </c>
      <c r="F59" s="147" t="str">
        <f t="shared" si="5"/>
        <v>-</v>
      </c>
      <c r="G59" s="146">
        <v>27739</v>
      </c>
      <c r="H59" s="147">
        <f t="shared" si="5"/>
        <v>0.25204242834574586</v>
      </c>
      <c r="I59" s="146">
        <v>26095</v>
      </c>
      <c r="J59" s="147">
        <f t="shared" si="5"/>
        <v>-5.9266736363964068E-2</v>
      </c>
      <c r="K59" s="146">
        <v>28719</v>
      </c>
      <c r="L59" s="147">
        <f t="shared" si="6"/>
        <v>0.1005556620042154</v>
      </c>
      <c r="M59" s="146">
        <v>36707</v>
      </c>
      <c r="N59" s="147">
        <f t="shared" si="7"/>
        <v>0.27814338939378103</v>
      </c>
    </row>
    <row r="60" spans="1:15" x14ac:dyDescent="0.25">
      <c r="A60" s="1">
        <v>8</v>
      </c>
      <c r="B60" s="145" t="s">
        <v>87</v>
      </c>
      <c r="C60" s="146">
        <v>8166</v>
      </c>
      <c r="D60" s="147">
        <v>-0.63083182640144664</v>
      </c>
      <c r="E60" s="146">
        <v>25703</v>
      </c>
      <c r="F60" s="147">
        <f t="shared" si="5"/>
        <v>2.147563066372765</v>
      </c>
      <c r="G60" s="146">
        <v>26708</v>
      </c>
      <c r="H60" s="147">
        <f t="shared" si="5"/>
        <v>3.9100494105746453E-2</v>
      </c>
      <c r="I60" s="146">
        <v>29282</v>
      </c>
      <c r="J60" s="147">
        <f t="shared" si="5"/>
        <v>9.6375617792421764E-2</v>
      </c>
      <c r="K60" s="146">
        <v>30070</v>
      </c>
      <c r="L60" s="147">
        <f t="shared" si="6"/>
        <v>2.6910730141383787E-2</v>
      </c>
      <c r="M60" s="146">
        <v>37290</v>
      </c>
      <c r="N60" s="147">
        <f t="shared" si="7"/>
        <v>0.24010641835716662</v>
      </c>
    </row>
    <row r="61" spans="1:15" x14ac:dyDescent="0.25">
      <c r="A61" s="1">
        <v>9</v>
      </c>
      <c r="B61" s="145" t="s">
        <v>89</v>
      </c>
      <c r="C61" s="146">
        <v>7660</v>
      </c>
      <c r="D61" s="147">
        <v>-0.5834239721557537</v>
      </c>
      <c r="E61" s="146">
        <v>24260</v>
      </c>
      <c r="F61" s="147">
        <f t="shared" si="5"/>
        <v>2.1671018276762402</v>
      </c>
      <c r="G61" s="146">
        <v>24257</v>
      </c>
      <c r="H61" s="147">
        <f t="shared" si="5"/>
        <v>-1.2366034624899935E-4</v>
      </c>
      <c r="I61" s="146">
        <v>26434</v>
      </c>
      <c r="J61" s="147">
        <f t="shared" si="5"/>
        <v>8.9747289442222877E-2</v>
      </c>
      <c r="K61" s="146">
        <v>29036</v>
      </c>
      <c r="L61" s="147">
        <f t="shared" si="6"/>
        <v>9.8433835212226706E-2</v>
      </c>
      <c r="M61" s="146">
        <v>34069</v>
      </c>
      <c r="N61" s="147">
        <f t="shared" si="7"/>
        <v>0.17333654773384755</v>
      </c>
    </row>
    <row r="62" spans="1:15" x14ac:dyDescent="0.25">
      <c r="A62" s="1">
        <v>10</v>
      </c>
      <c r="B62" s="145" t="s">
        <v>91</v>
      </c>
      <c r="C62" s="146">
        <v>8994</v>
      </c>
      <c r="D62" s="147">
        <v>-0.56396955446744557</v>
      </c>
      <c r="E62" s="146">
        <v>28908</v>
      </c>
      <c r="F62" s="147">
        <f t="shared" si="5"/>
        <v>2.2141427618412273</v>
      </c>
      <c r="G62" s="146">
        <v>27227</v>
      </c>
      <c r="H62" s="147">
        <f t="shared" si="5"/>
        <v>-5.8149993081499929E-2</v>
      </c>
      <c r="I62" s="146">
        <v>31067</v>
      </c>
      <c r="J62" s="147">
        <f t="shared" si="5"/>
        <v>0.14103647114996143</v>
      </c>
      <c r="K62" s="146">
        <v>29987</v>
      </c>
      <c r="L62" s="147">
        <f t="shared" si="6"/>
        <v>-3.4763575498116928E-2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8059</v>
      </c>
      <c r="D63" s="147">
        <v>-0.68642023346303505</v>
      </c>
      <c r="E63" s="146">
        <v>32504</v>
      </c>
      <c r="F63" s="147">
        <f t="shared" si="5"/>
        <v>3.033254746246433</v>
      </c>
      <c r="G63" s="146">
        <v>33332</v>
      </c>
      <c r="H63" s="147">
        <f t="shared" si="5"/>
        <v>2.5473787841496343E-2</v>
      </c>
      <c r="I63" s="146">
        <v>34767</v>
      </c>
      <c r="J63" s="147">
        <f t="shared" si="5"/>
        <v>4.3051722068882858E-2</v>
      </c>
      <c r="K63" s="146">
        <v>36706</v>
      </c>
      <c r="L63" s="147">
        <f t="shared" si="6"/>
        <v>5.5771277360715521E-2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7306</v>
      </c>
      <c r="D64" s="147">
        <v>-0.69789943764472384</v>
      </c>
      <c r="E64" s="146">
        <v>30193</v>
      </c>
      <c r="F64" s="147">
        <f t="shared" si="5"/>
        <v>3.1326307144812482</v>
      </c>
      <c r="G64" s="146">
        <v>31034</v>
      </c>
      <c r="H64" s="147">
        <f t="shared" si="5"/>
        <v>2.7854138376444793E-2</v>
      </c>
      <c r="I64" s="146">
        <v>32286</v>
      </c>
      <c r="J64" s="147">
        <f t="shared" si="5"/>
        <v>4.0342849777663226E-2</v>
      </c>
      <c r="K64" s="146">
        <v>37306</v>
      </c>
      <c r="L64" s="147">
        <f t="shared" si="6"/>
        <v>0.15548534968717087</v>
      </c>
      <c r="M64" s="146"/>
      <c r="N64" s="147"/>
    </row>
    <row r="65" spans="1:15" ht="15.75" x14ac:dyDescent="0.25">
      <c r="B65" s="148" t="s">
        <v>32</v>
      </c>
      <c r="C65" s="149">
        <v>117055</v>
      </c>
      <c r="D65" s="150">
        <v>-0.56270546921697551</v>
      </c>
      <c r="E65" s="149">
        <v>234881</v>
      </c>
      <c r="F65" s="150">
        <f t="shared" si="5"/>
        <v>1.0065866473025502</v>
      </c>
      <c r="G65" s="149">
        <v>334859</v>
      </c>
      <c r="H65" s="150">
        <f t="shared" si="5"/>
        <v>0.42565384173262211</v>
      </c>
      <c r="I65" s="149">
        <v>357428</v>
      </c>
      <c r="J65" s="150">
        <f t="shared" si="5"/>
        <v>6.7398516987747126E-2</v>
      </c>
      <c r="K65" s="149">
        <v>371183</v>
      </c>
      <c r="L65" s="150">
        <f t="shared" si="6"/>
        <v>3.8483274953277302E-2</v>
      </c>
      <c r="M65" s="149">
        <v>316822</v>
      </c>
      <c r="N65" s="150">
        <v>0.18578208275944674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22095</v>
      </c>
      <c r="D75" s="147">
        <v>-6.921391861150894E-2</v>
      </c>
      <c r="E75" s="146">
        <v>5767</v>
      </c>
      <c r="F75" s="147">
        <f t="shared" ref="F75:J87" si="8">IFERROR(E75/C75-1,"-")</f>
        <v>-0.73899072188277892</v>
      </c>
      <c r="G75" s="146">
        <v>14333</v>
      </c>
      <c r="H75" s="147">
        <f t="shared" si="8"/>
        <v>1.4853476677648692</v>
      </c>
      <c r="I75" s="146">
        <v>24055</v>
      </c>
      <c r="J75" s="147">
        <f t="shared" si="8"/>
        <v>0.67829484406614116</v>
      </c>
      <c r="K75" s="146">
        <v>25932</v>
      </c>
      <c r="L75" s="147">
        <f t="shared" ref="L75:L87" si="9">IFERROR(K75/I75-1,"-")</f>
        <v>7.8029515693203155E-2</v>
      </c>
      <c r="M75" s="146">
        <v>17361</v>
      </c>
      <c r="N75" s="147">
        <f t="shared" ref="N75:N83" si="10">IFERROR(M75/K75-1,"-")</f>
        <v>-0.33051827857473393</v>
      </c>
    </row>
    <row r="76" spans="1:15" x14ac:dyDescent="0.25">
      <c r="A76" s="1">
        <v>2</v>
      </c>
      <c r="B76" s="145" t="s">
        <v>75</v>
      </c>
      <c r="C76" s="146">
        <v>25202</v>
      </c>
      <c r="D76" s="147">
        <v>0.13160612455659826</v>
      </c>
      <c r="E76" s="146">
        <v>7565</v>
      </c>
      <c r="F76" s="147">
        <f t="shared" si="8"/>
        <v>-0.69982541068169191</v>
      </c>
      <c r="G76" s="146">
        <v>14577</v>
      </c>
      <c r="H76" s="147">
        <f t="shared" si="8"/>
        <v>0.9269001982815599</v>
      </c>
      <c r="I76" s="146">
        <v>19305</v>
      </c>
      <c r="J76" s="147">
        <f t="shared" si="8"/>
        <v>0.32434657336900607</v>
      </c>
      <c r="K76" s="146">
        <v>22226</v>
      </c>
      <c r="L76" s="147">
        <f t="shared" si="9"/>
        <v>0.15130795130795138</v>
      </c>
      <c r="M76" s="146">
        <v>16415</v>
      </c>
      <c r="N76" s="147">
        <f t="shared" si="10"/>
        <v>-0.26145055340592094</v>
      </c>
    </row>
    <row r="77" spans="1:15" x14ac:dyDescent="0.25">
      <c r="A77" s="1">
        <v>3</v>
      </c>
      <c r="B77" s="145" t="s">
        <v>77</v>
      </c>
      <c r="C77" s="146">
        <v>9140</v>
      </c>
      <c r="D77" s="147">
        <v>-0.59394020169709894</v>
      </c>
      <c r="E77" s="146">
        <v>9377</v>
      </c>
      <c r="F77" s="147">
        <f t="shared" si="8"/>
        <v>2.5929978118161889E-2</v>
      </c>
      <c r="G77" s="146">
        <v>16123</v>
      </c>
      <c r="H77" s="147">
        <f t="shared" si="8"/>
        <v>0.71941985709715262</v>
      </c>
      <c r="I77" s="146">
        <v>23789</v>
      </c>
      <c r="J77" s="147">
        <f t="shared" si="8"/>
        <v>0.47546982571481733</v>
      </c>
      <c r="K77" s="146">
        <v>25131</v>
      </c>
      <c r="L77" s="147">
        <f t="shared" si="9"/>
        <v>5.6412627685064498E-2</v>
      </c>
      <c r="M77" s="146">
        <v>18136</v>
      </c>
      <c r="N77" s="147">
        <f t="shared" si="10"/>
        <v>-0.27834149058931201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6481</v>
      </c>
      <c r="F78" s="147" t="str">
        <f t="shared" si="8"/>
        <v>-</v>
      </c>
      <c r="G78" s="146">
        <v>14244</v>
      </c>
      <c r="H78" s="147">
        <f t="shared" si="8"/>
        <v>1.1978089800956644</v>
      </c>
      <c r="I78" s="146">
        <v>15444</v>
      </c>
      <c r="J78" s="147">
        <f t="shared" si="8"/>
        <v>8.4245998315080062E-2</v>
      </c>
      <c r="K78" s="146">
        <v>17700</v>
      </c>
      <c r="L78" s="147">
        <f t="shared" si="9"/>
        <v>0.14607614607614616</v>
      </c>
      <c r="M78" s="146">
        <v>14361</v>
      </c>
      <c r="N78" s="147">
        <f t="shared" si="10"/>
        <v>-0.18864406779661014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7806</v>
      </c>
      <c r="F79" s="147" t="str">
        <f t="shared" si="8"/>
        <v>-</v>
      </c>
      <c r="G79" s="146">
        <v>18069</v>
      </c>
      <c r="H79" s="147">
        <f t="shared" si="8"/>
        <v>1.3147578785549578</v>
      </c>
      <c r="I79" s="146">
        <v>17776</v>
      </c>
      <c r="J79" s="147">
        <f t="shared" si="8"/>
        <v>-1.6215617909126179E-2</v>
      </c>
      <c r="K79" s="146">
        <v>15641</v>
      </c>
      <c r="L79" s="147">
        <f t="shared" si="9"/>
        <v>-0.1201057605760576</v>
      </c>
      <c r="M79" s="146">
        <v>13808</v>
      </c>
      <c r="N79" s="147">
        <f t="shared" si="10"/>
        <v>-0.11719199539671377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8762</v>
      </c>
      <c r="F80" s="147" t="str">
        <f t="shared" si="8"/>
        <v>-</v>
      </c>
      <c r="G80" s="146">
        <v>16036</v>
      </c>
      <c r="H80" s="147">
        <f t="shared" si="8"/>
        <v>0.83017575895914164</v>
      </c>
      <c r="I80" s="146">
        <v>16227</v>
      </c>
      <c r="J80" s="147">
        <f t="shared" si="8"/>
        <v>1.1910700922923345E-2</v>
      </c>
      <c r="K80" s="146">
        <v>15785</v>
      </c>
      <c r="L80" s="147">
        <f t="shared" si="9"/>
        <v>-2.7238553028902435E-2</v>
      </c>
      <c r="M80" s="146">
        <v>12832</v>
      </c>
      <c r="N80" s="147">
        <f t="shared" si="10"/>
        <v>-0.18707633829585046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9069</v>
      </c>
      <c r="F81" s="147" t="str">
        <f t="shared" si="8"/>
        <v>-</v>
      </c>
      <c r="G81" s="146">
        <v>15547</v>
      </c>
      <c r="H81" s="147">
        <f t="shared" si="8"/>
        <v>0.71430146653434767</v>
      </c>
      <c r="I81" s="146">
        <v>14312</v>
      </c>
      <c r="J81" s="147">
        <f t="shared" si="8"/>
        <v>-7.9436547243841304E-2</v>
      </c>
      <c r="K81" s="146">
        <v>16523</v>
      </c>
      <c r="L81" s="147">
        <f t="shared" si="9"/>
        <v>0.15448574622694244</v>
      </c>
      <c r="M81" s="146">
        <v>13130</v>
      </c>
      <c r="N81" s="147">
        <f t="shared" si="10"/>
        <v>-0.20535011801730918</v>
      </c>
    </row>
    <row r="82" spans="1:15" x14ac:dyDescent="0.25">
      <c r="A82" s="1">
        <v>8</v>
      </c>
      <c r="B82" s="145" t="s">
        <v>87</v>
      </c>
      <c r="C82" s="146">
        <v>7059</v>
      </c>
      <c r="D82" s="147">
        <v>-0.57460527901651193</v>
      </c>
      <c r="E82" s="146">
        <v>10448</v>
      </c>
      <c r="F82" s="147">
        <f t="shared" si="8"/>
        <v>0.4800963309250601</v>
      </c>
      <c r="G82" s="146">
        <v>14987</v>
      </c>
      <c r="H82" s="147">
        <f t="shared" si="8"/>
        <v>0.43443721286370596</v>
      </c>
      <c r="I82" s="146">
        <v>14091</v>
      </c>
      <c r="J82" s="147">
        <f t="shared" si="8"/>
        <v>-5.9785147127510485E-2</v>
      </c>
      <c r="K82" s="146">
        <v>12525</v>
      </c>
      <c r="L82" s="147">
        <f t="shared" si="9"/>
        <v>-0.11113476687247181</v>
      </c>
      <c r="M82" s="146">
        <v>11916</v>
      </c>
      <c r="N82" s="147">
        <f t="shared" si="10"/>
        <v>-4.8622754491017939E-2</v>
      </c>
    </row>
    <row r="83" spans="1:15" x14ac:dyDescent="0.25">
      <c r="A83" s="1">
        <v>9</v>
      </c>
      <c r="B83" s="145" t="s">
        <v>89</v>
      </c>
      <c r="C83" s="146">
        <v>6841</v>
      </c>
      <c r="D83" s="147">
        <v>-0.62168887905767845</v>
      </c>
      <c r="E83" s="146">
        <v>11942</v>
      </c>
      <c r="F83" s="147">
        <f t="shared" si="8"/>
        <v>0.74565122058178623</v>
      </c>
      <c r="G83" s="146">
        <v>17967</v>
      </c>
      <c r="H83" s="147">
        <f t="shared" si="8"/>
        <v>0.50452185563557195</v>
      </c>
      <c r="I83" s="146">
        <v>13717</v>
      </c>
      <c r="J83" s="147">
        <f t="shared" si="8"/>
        <v>-0.23654477653475814</v>
      </c>
      <c r="K83" s="146">
        <v>14118</v>
      </c>
      <c r="L83" s="147">
        <f t="shared" si="9"/>
        <v>2.9233797477582479E-2</v>
      </c>
      <c r="M83" s="146">
        <v>13622</v>
      </c>
      <c r="N83" s="147">
        <f t="shared" si="10"/>
        <v>-3.5132455021957831E-2</v>
      </c>
    </row>
    <row r="84" spans="1:15" x14ac:dyDescent="0.25">
      <c r="A84" s="1">
        <v>10</v>
      </c>
      <c r="B84" s="145" t="s">
        <v>91</v>
      </c>
      <c r="C84" s="146">
        <v>8314</v>
      </c>
      <c r="D84" s="147">
        <v>-0.57340037970137003</v>
      </c>
      <c r="E84" s="146">
        <v>13877</v>
      </c>
      <c r="F84" s="147">
        <f t="shared" si="8"/>
        <v>0.66911234063026215</v>
      </c>
      <c r="G84" s="146">
        <v>21019</v>
      </c>
      <c r="H84" s="147">
        <f t="shared" si="8"/>
        <v>0.51466455285724577</v>
      </c>
      <c r="I84" s="146">
        <v>18254</v>
      </c>
      <c r="J84" s="147">
        <f t="shared" si="8"/>
        <v>-0.13154764736666824</v>
      </c>
      <c r="K84" s="146">
        <v>13137</v>
      </c>
      <c r="L84" s="147">
        <f t="shared" si="9"/>
        <v>-0.28032212117891964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6748</v>
      </c>
      <c r="D85" s="147">
        <v>-0.69251799872414099</v>
      </c>
      <c r="E85" s="146">
        <v>16642</v>
      </c>
      <c r="F85" s="147">
        <f t="shared" si="8"/>
        <v>1.4662122110254892</v>
      </c>
      <c r="G85" s="146">
        <v>22714</v>
      </c>
      <c r="H85" s="147">
        <f t="shared" si="8"/>
        <v>0.36485999278932812</v>
      </c>
      <c r="I85" s="146">
        <v>21224</v>
      </c>
      <c r="J85" s="147">
        <f t="shared" si="8"/>
        <v>-6.5598309412697065E-2</v>
      </c>
      <c r="K85" s="146">
        <v>16463</v>
      </c>
      <c r="L85" s="147">
        <f t="shared" si="9"/>
        <v>-0.22432152280437245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6240</v>
      </c>
      <c r="D86" s="147">
        <v>-0.74801114566086502</v>
      </c>
      <c r="E86" s="146">
        <v>16552</v>
      </c>
      <c r="F86" s="147">
        <f t="shared" si="8"/>
        <v>1.6525641025641025</v>
      </c>
      <c r="G86" s="146">
        <v>23024</v>
      </c>
      <c r="H86" s="147">
        <f t="shared" si="8"/>
        <v>0.39101014983083626</v>
      </c>
      <c r="I86" s="146">
        <v>20840</v>
      </c>
      <c r="J86" s="147">
        <f t="shared" si="8"/>
        <v>-9.4857539958304371E-2</v>
      </c>
      <c r="K86" s="146">
        <v>17909</v>
      </c>
      <c r="L86" s="147">
        <f t="shared" si="9"/>
        <v>-0.14064299424184257</v>
      </c>
      <c r="M86" s="146"/>
      <c r="N86" s="147"/>
    </row>
    <row r="87" spans="1:15" ht="15.75" x14ac:dyDescent="0.25">
      <c r="B87" s="148" t="s">
        <v>32</v>
      </c>
      <c r="C87" s="149">
        <v>99618</v>
      </c>
      <c r="D87" s="150">
        <v>-0.57745475213885489</v>
      </c>
      <c r="E87" s="149">
        <v>124288</v>
      </c>
      <c r="F87" s="150">
        <f t="shared" si="8"/>
        <v>0.24764600774960344</v>
      </c>
      <c r="G87" s="149">
        <v>208640</v>
      </c>
      <c r="H87" s="150">
        <f t="shared" si="8"/>
        <v>0.67868177136972196</v>
      </c>
      <c r="I87" s="149">
        <v>219034</v>
      </c>
      <c r="J87" s="150">
        <f t="shared" si="8"/>
        <v>4.9817868098159579E-2</v>
      </c>
      <c r="K87" s="149">
        <v>213090</v>
      </c>
      <c r="L87" s="150">
        <f t="shared" si="9"/>
        <v>-2.713733940849361E-2</v>
      </c>
      <c r="M87" s="149">
        <v>131581</v>
      </c>
      <c r="N87" s="150">
        <v>-0.2053375689239707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J109" si="11">IFERROR(E97/C97-1,"-")</f>
        <v>-</v>
      </c>
      <c r="G97" s="146" t="s">
        <v>233</v>
      </c>
      <c r="H97" s="147" t="str">
        <f t="shared" si="11"/>
        <v>-</v>
      </c>
      <c r="I97" s="146" t="s">
        <v>233</v>
      </c>
      <c r="J97" s="147" t="str">
        <f t="shared" si="11"/>
        <v>-</v>
      </c>
      <c r="K97" s="146" t="s">
        <v>233</v>
      </c>
      <c r="L97" s="147" t="str">
        <f t="shared" ref="L97:L109" si="12">IFERROR(K97/I97-1,"-")</f>
        <v>-</v>
      </c>
      <c r="M97" s="146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11"/>
        <v>-</v>
      </c>
      <c r="G98" s="146" t="s">
        <v>233</v>
      </c>
      <c r="H98" s="147" t="str">
        <f t="shared" si="11"/>
        <v>-</v>
      </c>
      <c r="I98" s="146" t="s">
        <v>233</v>
      </c>
      <c r="J98" s="147" t="str">
        <f t="shared" si="11"/>
        <v>-</v>
      </c>
      <c r="K98" s="146" t="s">
        <v>233</v>
      </c>
      <c r="L98" s="147" t="str">
        <f t="shared" si="12"/>
        <v>-</v>
      </c>
      <c r="M98" s="146" t="s">
        <v>233</v>
      </c>
      <c r="N98" s="147" t="str">
        <f t="shared" si="13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11"/>
        <v>-</v>
      </c>
      <c r="G99" s="146" t="s">
        <v>233</v>
      </c>
      <c r="H99" s="147" t="str">
        <f t="shared" si="11"/>
        <v>-</v>
      </c>
      <c r="I99" s="146" t="s">
        <v>233</v>
      </c>
      <c r="J99" s="147" t="str">
        <f t="shared" si="11"/>
        <v>-</v>
      </c>
      <c r="K99" s="146" t="s">
        <v>233</v>
      </c>
      <c r="L99" s="147" t="str">
        <f t="shared" si="12"/>
        <v>-</v>
      </c>
      <c r="M99" s="146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11"/>
        <v>-</v>
      </c>
      <c r="G100" s="146" t="s">
        <v>233</v>
      </c>
      <c r="H100" s="147" t="str">
        <f t="shared" si="11"/>
        <v>-</v>
      </c>
      <c r="I100" s="146" t="s">
        <v>233</v>
      </c>
      <c r="J100" s="147" t="str">
        <f t="shared" si="11"/>
        <v>-</v>
      </c>
      <c r="K100" s="146" t="s">
        <v>233</v>
      </c>
      <c r="L100" s="147" t="str">
        <f t="shared" si="12"/>
        <v>-</v>
      </c>
      <c r="M100" s="146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11"/>
        <v>-</v>
      </c>
      <c r="G101" s="146" t="s">
        <v>233</v>
      </c>
      <c r="H101" s="147" t="str">
        <f t="shared" si="11"/>
        <v>-</v>
      </c>
      <c r="I101" s="146" t="s">
        <v>233</v>
      </c>
      <c r="J101" s="147" t="str">
        <f t="shared" si="11"/>
        <v>-</v>
      </c>
      <c r="K101" s="146" t="s">
        <v>233</v>
      </c>
      <c r="L101" s="147" t="str">
        <f t="shared" si="12"/>
        <v>-</v>
      </c>
      <c r="M101" s="146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11"/>
        <v>-</v>
      </c>
      <c r="G102" s="146" t="s">
        <v>233</v>
      </c>
      <c r="H102" s="147" t="str">
        <f t="shared" si="11"/>
        <v>-</v>
      </c>
      <c r="I102" s="146" t="s">
        <v>233</v>
      </c>
      <c r="J102" s="147" t="str">
        <f t="shared" si="11"/>
        <v>-</v>
      </c>
      <c r="K102" s="146" t="s">
        <v>233</v>
      </c>
      <c r="L102" s="147" t="str">
        <f t="shared" si="12"/>
        <v>-</v>
      </c>
      <c r="M102" s="146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11"/>
        <v>-</v>
      </c>
      <c r="G103" s="146" t="s">
        <v>233</v>
      </c>
      <c r="H103" s="147" t="str">
        <f t="shared" si="11"/>
        <v>-</v>
      </c>
      <c r="I103" s="146" t="s">
        <v>233</v>
      </c>
      <c r="J103" s="147" t="str">
        <f t="shared" si="11"/>
        <v>-</v>
      </c>
      <c r="K103" s="146" t="s">
        <v>233</v>
      </c>
      <c r="L103" s="147" t="str">
        <f t="shared" si="12"/>
        <v>-</v>
      </c>
      <c r="M103" s="146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11"/>
        <v>-</v>
      </c>
      <c r="G104" s="146" t="s">
        <v>233</v>
      </c>
      <c r="H104" s="147" t="str">
        <f t="shared" si="11"/>
        <v>-</v>
      </c>
      <c r="I104" s="146" t="s">
        <v>233</v>
      </c>
      <c r="J104" s="147" t="str">
        <f t="shared" si="11"/>
        <v>-</v>
      </c>
      <c r="K104" s="146" t="s">
        <v>233</v>
      </c>
      <c r="L104" s="147" t="str">
        <f t="shared" si="12"/>
        <v>-</v>
      </c>
      <c r="M104" s="146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11"/>
        <v>-</v>
      </c>
      <c r="G105" s="146" t="s">
        <v>233</v>
      </c>
      <c r="H105" s="147" t="str">
        <f t="shared" si="11"/>
        <v>-</v>
      </c>
      <c r="I105" s="146" t="s">
        <v>233</v>
      </c>
      <c r="J105" s="147" t="str">
        <f t="shared" si="11"/>
        <v>-</v>
      </c>
      <c r="K105" s="146" t="s">
        <v>233</v>
      </c>
      <c r="L105" s="147" t="str">
        <f t="shared" si="12"/>
        <v>-</v>
      </c>
      <c r="M105" s="146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11"/>
        <v>-</v>
      </c>
      <c r="G106" s="146" t="s">
        <v>233</v>
      </c>
      <c r="H106" s="147" t="str">
        <f t="shared" si="11"/>
        <v>-</v>
      </c>
      <c r="I106" s="146" t="s">
        <v>233</v>
      </c>
      <c r="J106" s="147" t="str">
        <f t="shared" si="11"/>
        <v>-</v>
      </c>
      <c r="K106" s="146" t="s">
        <v>233</v>
      </c>
      <c r="L106" s="147" t="str">
        <f t="shared" si="12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11"/>
        <v>-</v>
      </c>
      <c r="G107" s="146" t="s">
        <v>233</v>
      </c>
      <c r="H107" s="147" t="str">
        <f t="shared" si="11"/>
        <v>-</v>
      </c>
      <c r="I107" s="146" t="s">
        <v>233</v>
      </c>
      <c r="J107" s="147" t="str">
        <f t="shared" si="11"/>
        <v>-</v>
      </c>
      <c r="K107" s="146" t="s">
        <v>233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11"/>
        <v>-</v>
      </c>
      <c r="G108" s="146" t="s">
        <v>233</v>
      </c>
      <c r="H108" s="147" t="str">
        <f t="shared" si="11"/>
        <v>-</v>
      </c>
      <c r="I108" s="146" t="s">
        <v>233</v>
      </c>
      <c r="J108" s="147" t="str">
        <f t="shared" si="11"/>
        <v>-</v>
      </c>
      <c r="K108" s="146" t="s">
        <v>233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11"/>
        <v>-</v>
      </c>
      <c r="G109" s="149" t="s">
        <v>233</v>
      </c>
      <c r="H109" s="150" t="str">
        <f t="shared" si="11"/>
        <v>-</v>
      </c>
      <c r="I109" s="149" t="s">
        <v>233</v>
      </c>
      <c r="J109" s="150" t="str">
        <f t="shared" si="11"/>
        <v>-</v>
      </c>
      <c r="K109" s="149" t="s">
        <v>233</v>
      </c>
      <c r="L109" s="150" t="str">
        <f t="shared" si="12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B53D-5C58-4749-AB14-DA62CB65B12E}">
  <sheetPr>
    <tabColor rgb="FFF29140"/>
    <pageSetUpPr fitToPage="1"/>
  </sheetPr>
  <dimension ref="A1:N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4418-885A-4E07-8415-80AD4AA1661D}">
  <sheetPr>
    <tabColor rgb="FFF29140"/>
    <pageSetUpPr fitToPage="1"/>
  </sheetPr>
  <dimension ref="A1:N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CED0-C59D-48AD-AF53-D3ABB42B35BD}">
  <sheetPr>
    <tabColor rgb="FFF29140"/>
    <pageSetUpPr fitToPage="1"/>
  </sheetPr>
  <dimension ref="A1:P162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C7D2-F997-445F-BB03-078FF2A4EAE4}">
  <sheetPr>
    <tabColor theme="3" tint="0.39997558519241921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89E0-D3D2-4F10-9189-C32B97725E16}">
  <sheetPr>
    <tabColor theme="8" tint="0.59999389629810485"/>
  </sheetPr>
  <dimension ref="B1:P22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234</v>
      </c>
      <c r="F79" s="14" t="s">
        <v>235</v>
      </c>
      <c r="G79" s="14" t="s">
        <v>236</v>
      </c>
      <c r="H79" s="14" t="s">
        <v>237</v>
      </c>
      <c r="I79" s="14" t="s">
        <v>238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47AD-0CBF-46F6-B6C9-5C3B3FA3BDC1}">
  <sheetPr>
    <tabColor theme="4" tint="0.79998168889431442"/>
  </sheetPr>
  <dimension ref="A1:O29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233</v>
      </c>
      <c r="E1" t="s">
        <v>233</v>
      </c>
      <c r="G1" t="s">
        <v>233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2.2460468058191019</v>
      </c>
      <c r="D9" s="221">
        <v>-0.19145623509949861</v>
      </c>
      <c r="E9" s="220">
        <v>1.9022445982798406</v>
      </c>
      <c r="F9" s="221">
        <f t="shared" ref="F9:J21" si="0">IFERROR(E9-C9,"-")</f>
        <v>-0.34380220753926127</v>
      </c>
      <c r="G9" s="220">
        <v>2.8322493991234272</v>
      </c>
      <c r="H9" s="221">
        <f t="shared" si="0"/>
        <v>0.93000480084358661</v>
      </c>
      <c r="I9" s="220">
        <v>2.5235291626074803</v>
      </c>
      <c r="J9" s="221">
        <f t="shared" si="0"/>
        <v>-0.30872023651594693</v>
      </c>
      <c r="K9" s="220">
        <v>2.6250052373570201</v>
      </c>
      <c r="L9" s="221">
        <f t="shared" ref="L9:L21" si="1">IFERROR(K9-I9,"-")</f>
        <v>0.10147607474953979</v>
      </c>
      <c r="M9" s="220">
        <v>2.3200146329566702</v>
      </c>
      <c r="N9" s="221">
        <f t="shared" ref="N9:N17" si="2">IFERROR(M9-K9,"-")</f>
        <v>-0.30499060440034986</v>
      </c>
    </row>
    <row r="10" spans="1:15" x14ac:dyDescent="0.25">
      <c r="A10" s="1" t="s">
        <v>74</v>
      </c>
      <c r="B10" s="145" t="s">
        <v>75</v>
      </c>
      <c r="C10" s="220">
        <v>2.2190549563430921</v>
      </c>
      <c r="D10" s="221">
        <v>-4.0345875039200507E-2</v>
      </c>
      <c r="E10" s="220">
        <v>1.8830991170252456</v>
      </c>
      <c r="F10" s="221">
        <f t="shared" si="0"/>
        <v>-0.33595583931784656</v>
      </c>
      <c r="G10" s="220">
        <v>2.4567090685268771</v>
      </c>
      <c r="H10" s="221">
        <f t="shared" si="0"/>
        <v>0.57360995150163152</v>
      </c>
      <c r="I10" s="220">
        <v>2.2917233809001099</v>
      </c>
      <c r="J10" s="221">
        <f t="shared" si="0"/>
        <v>-0.16498568762676724</v>
      </c>
      <c r="K10" s="220">
        <v>2.4732375690607733</v>
      </c>
      <c r="L10" s="221">
        <f t="shared" si="1"/>
        <v>0.18151418816066345</v>
      </c>
      <c r="M10" s="220">
        <v>2.1117708416914067</v>
      </c>
      <c r="N10" s="221">
        <f t="shared" si="2"/>
        <v>-0.36146672736936658</v>
      </c>
    </row>
    <row r="11" spans="1:15" x14ac:dyDescent="0.25">
      <c r="A11" s="1" t="s">
        <v>76</v>
      </c>
      <c r="B11" s="145" t="s">
        <v>77</v>
      </c>
      <c r="C11" s="220">
        <v>2.2663384064458372</v>
      </c>
      <c r="D11" s="221">
        <v>-2.2689676301075323E-3</v>
      </c>
      <c r="E11" s="220">
        <v>2.1653413498836307</v>
      </c>
      <c r="F11" s="221">
        <f t="shared" si="0"/>
        <v>-0.10099705656220648</v>
      </c>
      <c r="G11" s="220">
        <v>2.3488082178119076</v>
      </c>
      <c r="H11" s="221">
        <f t="shared" si="0"/>
        <v>0.18346686792827693</v>
      </c>
      <c r="I11" s="220">
        <v>2.3180265353142131</v>
      </c>
      <c r="J11" s="221">
        <f t="shared" si="0"/>
        <v>-3.0781682497694529E-2</v>
      </c>
      <c r="K11" s="220">
        <v>2.5529145444255801</v>
      </c>
      <c r="L11" s="221">
        <f t="shared" si="1"/>
        <v>0.23488800911136698</v>
      </c>
      <c r="M11" s="220">
        <v>2.1110739128817468</v>
      </c>
      <c r="N11" s="221">
        <f t="shared" si="2"/>
        <v>-0.44184063154383324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2.0378243201000314</v>
      </c>
      <c r="F12" s="221" t="str">
        <f t="shared" si="0"/>
        <v>-</v>
      </c>
      <c r="G12" s="220">
        <v>2.5104382929642446</v>
      </c>
      <c r="H12" s="221">
        <f t="shared" si="0"/>
        <v>0.47261397286421314</v>
      </c>
      <c r="I12" s="220">
        <v>2.2301869061292678</v>
      </c>
      <c r="J12" s="221">
        <f t="shared" si="0"/>
        <v>-0.28025138683497675</v>
      </c>
      <c r="K12" s="220">
        <v>2.4243523043775292</v>
      </c>
      <c r="L12" s="221">
        <f t="shared" si="1"/>
        <v>0.1941653982482614</v>
      </c>
      <c r="M12" s="220">
        <v>2.2593373927218678</v>
      </c>
      <c r="N12" s="221">
        <f t="shared" si="2"/>
        <v>-0.1650149116556614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1.9151056197688323</v>
      </c>
      <c r="F13" s="221" t="str">
        <f t="shared" si="0"/>
        <v>-</v>
      </c>
      <c r="G13" s="220">
        <v>2.4632700120786208</v>
      </c>
      <c r="H13" s="221">
        <f t="shared" si="0"/>
        <v>0.54816439230978853</v>
      </c>
      <c r="I13" s="220">
        <v>2.3830322688887646</v>
      </c>
      <c r="J13" s="221">
        <f t="shared" si="0"/>
        <v>-8.0237743189856214E-2</v>
      </c>
      <c r="K13" s="220">
        <v>2.197144331670394</v>
      </c>
      <c r="L13" s="221">
        <f t="shared" si="1"/>
        <v>-0.1858879372183706</v>
      </c>
      <c r="M13" s="220">
        <v>2.0151193633952253</v>
      </c>
      <c r="N13" s="221">
        <f t="shared" si="2"/>
        <v>-0.18202496827516867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1.9788051104054354</v>
      </c>
      <c r="F14" s="221" t="str">
        <f t="shared" si="0"/>
        <v>-</v>
      </c>
      <c r="G14" s="220">
        <v>2.2983870967741935</v>
      </c>
      <c r="H14" s="221">
        <f t="shared" si="0"/>
        <v>0.31958198636875812</v>
      </c>
      <c r="I14" s="220">
        <v>2.1486403825835509</v>
      </c>
      <c r="J14" s="221">
        <f t="shared" si="0"/>
        <v>-0.14974671419064256</v>
      </c>
      <c r="K14" s="220">
        <v>2.0572924688125673</v>
      </c>
      <c r="L14" s="221">
        <f t="shared" si="1"/>
        <v>-9.1347913770983613E-2</v>
      </c>
      <c r="M14" s="220">
        <v>2.0359794950414409</v>
      </c>
      <c r="N14" s="221">
        <f t="shared" si="2"/>
        <v>-2.1312973771126398E-2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2.1686345325739684</v>
      </c>
      <c r="F15" s="221" t="str">
        <f t="shared" si="0"/>
        <v>-</v>
      </c>
      <c r="G15" s="220">
        <v>2.3937399767737655</v>
      </c>
      <c r="H15" s="221">
        <f t="shared" si="0"/>
        <v>0.22510544419979706</v>
      </c>
      <c r="I15" s="220">
        <v>2.4037477691850091</v>
      </c>
      <c r="J15" s="221">
        <f t="shared" si="0"/>
        <v>1.000779241124361E-2</v>
      </c>
      <c r="K15" s="220">
        <v>2.0914386094674557</v>
      </c>
      <c r="L15" s="221">
        <f t="shared" si="1"/>
        <v>-0.31230915971755335</v>
      </c>
      <c r="M15" s="220">
        <v>2.0875884890880911</v>
      </c>
      <c r="N15" s="221">
        <f t="shared" si="2"/>
        <v>-3.8501203793646077E-3</v>
      </c>
    </row>
    <row r="16" spans="1:15" x14ac:dyDescent="0.25">
      <c r="A16" s="1" t="s">
        <v>86</v>
      </c>
      <c r="B16" s="145" t="s">
        <v>87</v>
      </c>
      <c r="C16" s="220">
        <v>2.2469008264462809</v>
      </c>
      <c r="D16" s="221">
        <v>-0.55988522444910105</v>
      </c>
      <c r="E16" s="220">
        <v>2.5961220825852784</v>
      </c>
      <c r="F16" s="221">
        <f t="shared" si="0"/>
        <v>0.34922125613899757</v>
      </c>
      <c r="G16" s="220">
        <v>2.6865335051546393</v>
      </c>
      <c r="H16" s="221">
        <f t="shared" si="0"/>
        <v>9.0411422569360855E-2</v>
      </c>
      <c r="I16" s="220">
        <v>2.8928833455612621</v>
      </c>
      <c r="J16" s="221">
        <f t="shared" si="0"/>
        <v>0.20634984040662285</v>
      </c>
      <c r="K16" s="220">
        <v>2.8021182816919938</v>
      </c>
      <c r="L16" s="221">
        <f t="shared" si="1"/>
        <v>-9.0765063869268303E-2</v>
      </c>
      <c r="M16" s="220">
        <v>2.8997583829335847</v>
      </c>
      <c r="N16" s="221">
        <f t="shared" si="2"/>
        <v>9.7640101241590838E-2</v>
      </c>
    </row>
    <row r="17" spans="1:15" x14ac:dyDescent="0.25">
      <c r="A17" s="1" t="s">
        <v>88</v>
      </c>
      <c r="B17" s="145" t="s">
        <v>89</v>
      </c>
      <c r="C17" s="220">
        <v>1.9535228344335174</v>
      </c>
      <c r="D17" s="221">
        <v>-0.3270549544609298</v>
      </c>
      <c r="E17" s="220">
        <v>2.197656771687003</v>
      </c>
      <c r="F17" s="221">
        <f t="shared" si="0"/>
        <v>0.24413393725348564</v>
      </c>
      <c r="G17" s="220">
        <v>2.1155368505436143</v>
      </c>
      <c r="H17" s="221">
        <f t="shared" si="0"/>
        <v>-8.211992114338873E-2</v>
      </c>
      <c r="I17" s="220">
        <v>2.5199899579489111</v>
      </c>
      <c r="J17" s="221">
        <f t="shared" si="0"/>
        <v>0.40445310740529683</v>
      </c>
      <c r="K17" s="220">
        <v>2.2043213975583593</v>
      </c>
      <c r="L17" s="221">
        <f t="shared" si="1"/>
        <v>-0.3156685603905518</v>
      </c>
      <c r="M17" s="220">
        <v>2.1866574965612107</v>
      </c>
      <c r="N17" s="221">
        <f t="shared" si="2"/>
        <v>-1.7663900997148652E-2</v>
      </c>
    </row>
    <row r="18" spans="1:15" x14ac:dyDescent="0.25">
      <c r="A18" s="1" t="s">
        <v>90</v>
      </c>
      <c r="B18" s="145" t="s">
        <v>91</v>
      </c>
      <c r="C18" s="220">
        <v>1.8614755861475587</v>
      </c>
      <c r="D18" s="221">
        <v>-0.28640683608299233</v>
      </c>
      <c r="E18" s="220">
        <v>2.1695147304903402</v>
      </c>
      <c r="F18" s="221">
        <f t="shared" si="0"/>
        <v>0.30803914434278146</v>
      </c>
      <c r="G18" s="220">
        <v>2.1997993799015139</v>
      </c>
      <c r="H18" s="221">
        <f t="shared" si="0"/>
        <v>3.0284649411173703E-2</v>
      </c>
      <c r="I18" s="220">
        <v>2.3996983408748114</v>
      </c>
      <c r="J18" s="221">
        <f t="shared" si="0"/>
        <v>0.19989896097329751</v>
      </c>
      <c r="K18" s="220">
        <v>2.2301287686818019</v>
      </c>
      <c r="L18" s="221">
        <f t="shared" si="1"/>
        <v>-0.1695695721930095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1.8271224086870681</v>
      </c>
      <c r="D19" s="221">
        <v>-0.37006458693202338</v>
      </c>
      <c r="E19" s="220">
        <v>2.1612137203166228</v>
      </c>
      <c r="F19" s="221">
        <f t="shared" si="0"/>
        <v>0.33409131162955474</v>
      </c>
      <c r="G19" s="220">
        <v>2.2195556611619343</v>
      </c>
      <c r="H19" s="221">
        <f t="shared" si="0"/>
        <v>5.8341940845311413E-2</v>
      </c>
      <c r="I19" s="220">
        <v>2.3657835805129506</v>
      </c>
      <c r="J19" s="221">
        <f t="shared" si="0"/>
        <v>0.14622791935101631</v>
      </c>
      <c r="K19" s="220">
        <v>2.1195535180386686</v>
      </c>
      <c r="L19" s="221">
        <f t="shared" si="1"/>
        <v>-0.24623006247428192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1.945705257110026</v>
      </c>
      <c r="D20" s="221">
        <v>-0.39368202004908115</v>
      </c>
      <c r="E20" s="220">
        <v>2.5686888669084516</v>
      </c>
      <c r="F20" s="221">
        <f t="shared" si="0"/>
        <v>0.6229836097984256</v>
      </c>
      <c r="G20" s="220">
        <v>2.2557062382641351</v>
      </c>
      <c r="H20" s="221">
        <f t="shared" si="0"/>
        <v>-0.31298262864431647</v>
      </c>
      <c r="I20" s="220">
        <v>2.5818146474218788</v>
      </c>
      <c r="J20" s="221">
        <f t="shared" si="0"/>
        <v>0.32610840915774375</v>
      </c>
      <c r="K20" s="220">
        <v>2.241869341020748</v>
      </c>
      <c r="L20" s="221">
        <f t="shared" si="1"/>
        <v>-0.33994530640113085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2.0931353607171839</v>
      </c>
      <c r="D21" s="223">
        <v>-0.19090610651508255</v>
      </c>
      <c r="E21" s="222">
        <v>2.1866149593931499</v>
      </c>
      <c r="F21" s="223">
        <f t="shared" si="0"/>
        <v>9.3479598675966002E-2</v>
      </c>
      <c r="G21" s="222">
        <v>2.3720011696365835</v>
      </c>
      <c r="H21" s="223">
        <f t="shared" si="0"/>
        <v>0.1853862102434336</v>
      </c>
      <c r="I21" s="222">
        <v>2.410875374829053</v>
      </c>
      <c r="J21" s="223">
        <f t="shared" si="0"/>
        <v>3.8874205192469535E-2</v>
      </c>
      <c r="K21" s="222">
        <v>2.328977841201255</v>
      </c>
      <c r="L21" s="223">
        <f t="shared" si="1"/>
        <v>-8.1897533627798058E-2</v>
      </c>
      <c r="M21" s="222">
        <v>2.2043969657789817</v>
      </c>
      <c r="N21" s="223">
        <v>-0.17578673238403653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1.8484012667279599</v>
      </c>
      <c r="D31" s="221">
        <v>-0.20583153750484429</v>
      </c>
      <c r="E31" s="220">
        <v>1.7809853733641263</v>
      </c>
      <c r="F31" s="221">
        <f t="shared" ref="F31:J43" si="3">IFERROR(E31-C31,"-")</f>
        <v>-6.7415893363833579E-2</v>
      </c>
      <c r="G31" s="220">
        <v>2.2843450479233227</v>
      </c>
      <c r="H31" s="221">
        <f t="shared" si="3"/>
        <v>0.50335967455919639</v>
      </c>
      <c r="I31" s="220">
        <v>2.0700344431687716</v>
      </c>
      <c r="J31" s="221">
        <f t="shared" si="3"/>
        <v>-0.2143106047545511</v>
      </c>
      <c r="K31" s="220">
        <v>2.1160504201680674</v>
      </c>
      <c r="L31" s="221">
        <f t="shared" ref="L31:N43" si="4">IFERROR(K31-I31,"-")</f>
        <v>4.6015976999295827E-2</v>
      </c>
      <c r="M31" s="220">
        <v>1.9402484055052032</v>
      </c>
      <c r="N31" s="221">
        <f t="shared" si="4"/>
        <v>-0.17580201466286427</v>
      </c>
    </row>
    <row r="32" spans="1:15" x14ac:dyDescent="0.25">
      <c r="B32" s="145" t="s">
        <v>75</v>
      </c>
      <c r="C32" s="220">
        <v>1.9137733377006223</v>
      </c>
      <c r="D32" s="221">
        <v>4.2783030915372056E-2</v>
      </c>
      <c r="E32" s="220">
        <v>1.8504636022884198</v>
      </c>
      <c r="F32" s="221">
        <f t="shared" si="3"/>
        <v>-6.3309735412202528E-2</v>
      </c>
      <c r="G32" s="220">
        <v>2.0040022234574764</v>
      </c>
      <c r="H32" s="221">
        <f t="shared" si="3"/>
        <v>0.15353862116905659</v>
      </c>
      <c r="I32" s="220">
        <v>1.9573781345692296</v>
      </c>
      <c r="J32" s="221">
        <f t="shared" si="3"/>
        <v>-4.6624088888246762E-2</v>
      </c>
      <c r="K32" s="220">
        <v>2.0574074074074074</v>
      </c>
      <c r="L32" s="221">
        <f t="shared" si="4"/>
        <v>0.10002927283817775</v>
      </c>
      <c r="M32" s="220">
        <v>1.7700534759358288</v>
      </c>
      <c r="N32" s="221">
        <f t="shared" si="4"/>
        <v>-0.28735393147157851</v>
      </c>
    </row>
    <row r="33" spans="2:15" x14ac:dyDescent="0.25">
      <c r="B33" s="145" t="s">
        <v>77</v>
      </c>
      <c r="C33" s="220">
        <v>1.9234662887224134</v>
      </c>
      <c r="D33" s="221">
        <v>1.6750225266538132E-2</v>
      </c>
      <c r="E33" s="220">
        <v>1.9914114406093015</v>
      </c>
      <c r="F33" s="221">
        <f t="shared" si="3"/>
        <v>6.79451518868881E-2</v>
      </c>
      <c r="G33" s="220">
        <v>1.9201727861771059</v>
      </c>
      <c r="H33" s="221">
        <f t="shared" si="3"/>
        <v>-7.123865443219568E-2</v>
      </c>
      <c r="I33" s="220">
        <v>1.9600780234070221</v>
      </c>
      <c r="J33" s="221">
        <f t="shared" si="3"/>
        <v>3.9905237229916235E-2</v>
      </c>
      <c r="K33" s="220">
        <v>2.0040615480746702</v>
      </c>
      <c r="L33" s="221">
        <f t="shared" si="4"/>
        <v>4.39835246676481E-2</v>
      </c>
      <c r="M33" s="220">
        <v>1.9781357882623705</v>
      </c>
      <c r="N33" s="221">
        <f t="shared" si="4"/>
        <v>-2.592575981229972E-2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1.8530402695331301</v>
      </c>
      <c r="F34" s="221" t="str">
        <f>IFERROR(E34-C34,"-")</f>
        <v>-</v>
      </c>
      <c r="G34" s="220">
        <v>2.0611977950107447</v>
      </c>
      <c r="H34" s="221">
        <f>IFERROR(G34-E34,"-")</f>
        <v>0.20815752547761468</v>
      </c>
      <c r="I34" s="220">
        <v>2.0468622656886715</v>
      </c>
      <c r="J34" s="221">
        <f>IFERROR(I34-G34,"-")</f>
        <v>-1.433552932207327E-2</v>
      </c>
      <c r="K34" s="220">
        <v>1.924949290060852</v>
      </c>
      <c r="L34" s="221">
        <f>IFERROR(K34-I34,"-")</f>
        <v>-0.12191297562781944</v>
      </c>
      <c r="M34" s="220">
        <v>2.0816009928637915</v>
      </c>
      <c r="N34" s="221">
        <f t="shared" si="4"/>
        <v>0.1566517028029395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1.7722600762212726</v>
      </c>
      <c r="F35" s="221" t="str">
        <f t="shared" si="3"/>
        <v>-</v>
      </c>
      <c r="G35" s="220">
        <v>2.0660325446112728</v>
      </c>
      <c r="H35" s="221">
        <f t="shared" si="3"/>
        <v>0.29377246839000026</v>
      </c>
      <c r="I35" s="220">
        <v>2.1347812925684879</v>
      </c>
      <c r="J35" s="221">
        <f t="shared" si="3"/>
        <v>6.8748747957215084E-2</v>
      </c>
      <c r="K35" s="220">
        <v>1.9562742152289081</v>
      </c>
      <c r="L35" s="221">
        <f t="shared" si="4"/>
        <v>-0.17850707733957982</v>
      </c>
      <c r="M35" s="220">
        <v>1.7977128187175448</v>
      </c>
      <c r="N35" s="221">
        <f t="shared" si="4"/>
        <v>-0.15856139651136325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1.8588270858524789</v>
      </c>
      <c r="F36" s="221" t="str">
        <f t="shared" si="3"/>
        <v>-</v>
      </c>
      <c r="G36" s="220">
        <v>1.9585784511241842</v>
      </c>
      <c r="H36" s="221">
        <f t="shared" si="3"/>
        <v>9.975136527170525E-2</v>
      </c>
      <c r="I36" s="220">
        <v>1.9800244910454614</v>
      </c>
      <c r="J36" s="221">
        <f t="shared" si="3"/>
        <v>2.1446039921277249E-2</v>
      </c>
      <c r="K36" s="220">
        <v>1.8968067226890757</v>
      </c>
      <c r="L36" s="221">
        <f t="shared" si="4"/>
        <v>-8.3217768356385724E-2</v>
      </c>
      <c r="M36" s="220">
        <v>1.8684021113243763</v>
      </c>
      <c r="N36" s="221">
        <f t="shared" si="4"/>
        <v>-2.8404611364699406E-2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2.069601128122482</v>
      </c>
      <c r="F37" s="221" t="str">
        <f t="shared" si="3"/>
        <v>-</v>
      </c>
      <c r="G37" s="220">
        <v>2.0426347305389223</v>
      </c>
      <c r="H37" s="221">
        <f t="shared" si="3"/>
        <v>-2.6966397583559676E-2</v>
      </c>
      <c r="I37" s="220">
        <v>2.1384838407094739</v>
      </c>
      <c r="J37" s="221">
        <f t="shared" si="3"/>
        <v>9.5849110170551644E-2</v>
      </c>
      <c r="K37" s="220">
        <v>1.8462907283549119</v>
      </c>
      <c r="L37" s="221">
        <f t="shared" si="4"/>
        <v>-0.29219311235456202</v>
      </c>
      <c r="M37" s="220">
        <v>1.8151767267854151</v>
      </c>
      <c r="N37" s="221">
        <f t="shared" si="4"/>
        <v>-3.1114001569496841E-2</v>
      </c>
    </row>
    <row r="38" spans="2:15" x14ac:dyDescent="0.25">
      <c r="B38" s="145" t="s">
        <v>87</v>
      </c>
      <c r="C38" s="220">
        <v>2.3027194656488548</v>
      </c>
      <c r="D38" s="221">
        <v>-0.13846425814892571</v>
      </c>
      <c r="E38" s="220">
        <v>2.4015242242787154</v>
      </c>
      <c r="F38" s="221">
        <f t="shared" si="3"/>
        <v>9.8804758629860601E-2</v>
      </c>
      <c r="G38" s="220">
        <v>2.3593785183517224</v>
      </c>
      <c r="H38" s="221">
        <f t="shared" si="3"/>
        <v>-4.214570592699296E-2</v>
      </c>
      <c r="I38" s="220">
        <v>2.5128088868737248</v>
      </c>
      <c r="J38" s="221">
        <f t="shared" si="3"/>
        <v>0.15343036852200242</v>
      </c>
      <c r="K38" s="220">
        <v>2.3323659034719983</v>
      </c>
      <c r="L38" s="221">
        <f t="shared" si="4"/>
        <v>-0.18044298340172649</v>
      </c>
      <c r="M38" s="220">
        <v>2.5127309495358028</v>
      </c>
      <c r="N38" s="221">
        <f t="shared" si="4"/>
        <v>0.18036504606380444</v>
      </c>
    </row>
    <row r="39" spans="2:15" x14ac:dyDescent="0.25">
      <c r="B39" s="145" t="s">
        <v>89</v>
      </c>
      <c r="C39" s="220">
        <v>1.9130434782608696</v>
      </c>
      <c r="D39" s="221">
        <v>-4.0076470009418053E-2</v>
      </c>
      <c r="E39" s="220">
        <v>2.0380204100063217</v>
      </c>
      <c r="F39" s="221">
        <f t="shared" si="3"/>
        <v>0.1249769317454521</v>
      </c>
      <c r="G39" s="220">
        <v>1.9090131425460766</v>
      </c>
      <c r="H39" s="221">
        <f t="shared" si="3"/>
        <v>-0.12900726746024516</v>
      </c>
      <c r="I39" s="220">
        <v>2.0412908930150309</v>
      </c>
      <c r="J39" s="221">
        <f t="shared" si="3"/>
        <v>0.13227775046895429</v>
      </c>
      <c r="K39" s="220">
        <v>1.8926924689115552</v>
      </c>
      <c r="L39" s="221">
        <f t="shared" si="4"/>
        <v>-0.14859842410347568</v>
      </c>
      <c r="M39" s="220">
        <v>1.9160999173711308</v>
      </c>
      <c r="N39" s="221">
        <f t="shared" si="4"/>
        <v>2.3407448459575653E-2</v>
      </c>
    </row>
    <row r="40" spans="2:15" x14ac:dyDescent="0.25">
      <c r="B40" s="145" t="s">
        <v>91</v>
      </c>
      <c r="C40" s="220">
        <v>1.8103602262578149</v>
      </c>
      <c r="D40" s="221">
        <v>-5.3859957228423738E-2</v>
      </c>
      <c r="E40" s="220">
        <v>1.8995412118335706</v>
      </c>
      <c r="F40" s="221">
        <f t="shared" si="3"/>
        <v>8.9180985575755711E-2</v>
      </c>
      <c r="G40" s="220">
        <v>1.9914913013750666</v>
      </c>
      <c r="H40" s="221">
        <f t="shared" si="3"/>
        <v>9.1950089541495972E-2</v>
      </c>
      <c r="I40" s="220">
        <v>2.0386764073914914</v>
      </c>
      <c r="J40" s="221">
        <f t="shared" si="3"/>
        <v>4.7185106016424783E-2</v>
      </c>
      <c r="K40" s="220">
        <v>1.9117393011385944</v>
      </c>
      <c r="L40" s="221">
        <f t="shared" si="4"/>
        <v>-0.126937106252897</v>
      </c>
      <c r="M40" s="220"/>
      <c r="N40" s="221"/>
    </row>
    <row r="41" spans="2:15" x14ac:dyDescent="0.25">
      <c r="B41" s="145" t="s">
        <v>93</v>
      </c>
      <c r="C41" s="220">
        <v>1.7299377061194576</v>
      </c>
      <c r="D41" s="221">
        <v>-0.19597530704187771</v>
      </c>
      <c r="E41" s="220">
        <v>1.8358096953324328</v>
      </c>
      <c r="F41" s="221">
        <f t="shared" si="3"/>
        <v>0.10587198921297514</v>
      </c>
      <c r="G41" s="220">
        <v>1.8761151809675782</v>
      </c>
      <c r="H41" s="221">
        <f t="shared" si="3"/>
        <v>4.0305485635145466E-2</v>
      </c>
      <c r="I41" s="220">
        <v>1.9529025191675795</v>
      </c>
      <c r="J41" s="221">
        <f t="shared" si="3"/>
        <v>7.6787338200001276E-2</v>
      </c>
      <c r="K41" s="220">
        <v>1.9577701566807881</v>
      </c>
      <c r="L41" s="221">
        <f t="shared" si="4"/>
        <v>4.8676375132086225E-3</v>
      </c>
      <c r="M41" s="220"/>
      <c r="N41" s="221"/>
    </row>
    <row r="42" spans="2:15" x14ac:dyDescent="0.25">
      <c r="B42" s="145" t="s">
        <v>95</v>
      </c>
      <c r="C42" s="220">
        <v>1.7903041390349874</v>
      </c>
      <c r="D42" s="221">
        <v>-0.21213369616735278</v>
      </c>
      <c r="E42" s="220">
        <v>2.1891476048825522</v>
      </c>
      <c r="F42" s="221">
        <f t="shared" si="3"/>
        <v>0.3988434658475648</v>
      </c>
      <c r="G42" s="220">
        <v>1.9508135403029736</v>
      </c>
      <c r="H42" s="221">
        <f t="shared" si="3"/>
        <v>-0.23833406457957862</v>
      </c>
      <c r="I42" s="220">
        <v>2.1226911666188153</v>
      </c>
      <c r="J42" s="221">
        <f t="shared" si="3"/>
        <v>0.17187762631584169</v>
      </c>
      <c r="K42" s="220">
        <v>1.910672057365169</v>
      </c>
      <c r="L42" s="221">
        <f t="shared" si="4"/>
        <v>-0.21201910925364631</v>
      </c>
      <c r="M42" s="220"/>
      <c r="N42" s="221"/>
    </row>
    <row r="43" spans="2:15" ht="15.75" x14ac:dyDescent="0.25">
      <c r="B43" s="148" t="s">
        <v>32</v>
      </c>
      <c r="C43" s="222">
        <v>1.8931315067158241</v>
      </c>
      <c r="D43" s="223">
        <v>-6.6283185897916264E-2</v>
      </c>
      <c r="E43" s="222">
        <v>1.9762521878018688</v>
      </c>
      <c r="F43" s="223">
        <f t="shared" si="3"/>
        <v>8.3120681086044756E-2</v>
      </c>
      <c r="G43" s="222">
        <v>2.016102486544193</v>
      </c>
      <c r="H43" s="223">
        <f t="shared" si="3"/>
        <v>3.9850298742324153E-2</v>
      </c>
      <c r="I43" s="222">
        <v>2.0648091238134261</v>
      </c>
      <c r="J43" s="223">
        <f t="shared" si="3"/>
        <v>4.8706637269233077E-2</v>
      </c>
      <c r="K43" s="222">
        <v>1.9697699372788473</v>
      </c>
      <c r="L43" s="223">
        <f t="shared" si="4"/>
        <v>-9.5039186534578768E-2</v>
      </c>
      <c r="M43" s="222">
        <v>1.9409358317075753</v>
      </c>
      <c r="N43" s="223">
        <v>-4.3440651879100622E-2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1.9997893406361913</v>
      </c>
      <c r="D53" s="221">
        <v>-0.18603643451673002</v>
      </c>
      <c r="E53" s="220">
        <v>2.0686968838526911</v>
      </c>
      <c r="F53" s="221">
        <f t="shared" ref="F53:J65" si="5">IFERROR(E53-C53,"-")</f>
        <v>6.8907543216499834E-2</v>
      </c>
      <c r="G53" s="220">
        <v>2.4309420474853205</v>
      </c>
      <c r="H53" s="221">
        <f t="shared" si="5"/>
        <v>0.36224516363262937</v>
      </c>
      <c r="I53" s="220">
        <v>2.1622018348623855</v>
      </c>
      <c r="J53" s="221">
        <f t="shared" si="5"/>
        <v>-0.26874021262293502</v>
      </c>
      <c r="K53" s="220">
        <v>2.2942804428044279</v>
      </c>
      <c r="L53" s="221">
        <f t="shared" ref="L53:N65" si="6">IFERROR(K53-I53,"-")</f>
        <v>0.1320786079420424</v>
      </c>
      <c r="M53" s="220">
        <v>2.1155871886120998</v>
      </c>
      <c r="N53" s="221">
        <f t="shared" si="6"/>
        <v>-0.17869325419232807</v>
      </c>
    </row>
    <row r="54" spans="1:15" x14ac:dyDescent="0.25">
      <c r="A54" s="1">
        <v>2</v>
      </c>
      <c r="B54" s="145" t="s">
        <v>75</v>
      </c>
      <c r="C54" s="220">
        <v>2.134935304990758</v>
      </c>
      <c r="D54" s="221">
        <v>9.4520028757906882E-2</v>
      </c>
      <c r="E54" s="220">
        <v>2.3219334245326038</v>
      </c>
      <c r="F54" s="221">
        <f t="shared" si="5"/>
        <v>0.18699811954184575</v>
      </c>
      <c r="G54" s="220">
        <v>2.1549719326383321</v>
      </c>
      <c r="H54" s="221">
        <f t="shared" si="5"/>
        <v>-0.16696149189427167</v>
      </c>
      <c r="I54" s="220">
        <v>2.155624515128006</v>
      </c>
      <c r="J54" s="221">
        <f t="shared" si="5"/>
        <v>6.5258248967392518E-4</v>
      </c>
      <c r="K54" s="220">
        <v>2.2830518345952244</v>
      </c>
      <c r="L54" s="221">
        <f t="shared" si="6"/>
        <v>0.12742731946721841</v>
      </c>
      <c r="M54" s="220">
        <v>1.9233066377087009</v>
      </c>
      <c r="N54" s="221">
        <f t="shared" si="6"/>
        <v>-0.35974519688652351</v>
      </c>
    </row>
    <row r="55" spans="1:15" x14ac:dyDescent="0.25">
      <c r="A55" s="1">
        <v>3</v>
      </c>
      <c r="B55" s="145" t="s">
        <v>77</v>
      </c>
      <c r="C55" s="220">
        <v>2.0949742777997624</v>
      </c>
      <c r="D55" s="221">
        <v>4.999040409410993E-2</v>
      </c>
      <c r="E55" s="220">
        <v>2.195773081201335</v>
      </c>
      <c r="F55" s="221">
        <f t="shared" si="5"/>
        <v>0.10079880340157255</v>
      </c>
      <c r="G55" s="220">
        <v>1.9960493046776233</v>
      </c>
      <c r="H55" s="221">
        <f t="shared" si="5"/>
        <v>-0.19972377652371165</v>
      </c>
      <c r="I55" s="220">
        <v>2.0558081382132305</v>
      </c>
      <c r="J55" s="221">
        <f t="shared" si="5"/>
        <v>5.9758833535607181E-2</v>
      </c>
      <c r="K55" s="220">
        <v>2.1673225477335665</v>
      </c>
      <c r="L55" s="221">
        <f t="shared" si="6"/>
        <v>0.11151440952033598</v>
      </c>
      <c r="M55" s="220">
        <v>2.2431515783981215</v>
      </c>
      <c r="N55" s="221">
        <f t="shared" si="6"/>
        <v>7.5829030664555042E-2</v>
      </c>
    </row>
    <row r="56" spans="1:15" x14ac:dyDescent="0.25">
      <c r="A56" s="1">
        <v>4</v>
      </c>
      <c r="B56" s="145" t="s">
        <v>79</v>
      </c>
      <c r="C56" s="220" t="s">
        <v>233</v>
      </c>
      <c r="D56" s="221" t="s">
        <v>233</v>
      </c>
      <c r="E56" s="220">
        <v>2.0240278216882706</v>
      </c>
      <c r="F56" s="221" t="str">
        <f>IFERROR(E56-C56,"-")</f>
        <v>-</v>
      </c>
      <c r="G56" s="220">
        <v>2.2903803131991052</v>
      </c>
      <c r="H56" s="221">
        <f>IFERROR(G56-E56,"-")</f>
        <v>0.26635249151083462</v>
      </c>
      <c r="I56" s="220">
        <v>2.1764973464746018</v>
      </c>
      <c r="J56" s="221">
        <f>IFERROR(I56-G56,"-")</f>
        <v>-0.11388296672450338</v>
      </c>
      <c r="K56" s="220">
        <v>1.9390554298642535</v>
      </c>
      <c r="L56" s="221">
        <f>IFERROR(K56-I56,"-")</f>
        <v>-0.2374419166103483</v>
      </c>
      <c r="M56" s="220">
        <v>2.4042033235581624</v>
      </c>
      <c r="N56" s="221">
        <f t="shared" si="6"/>
        <v>0.46514789369390885</v>
      </c>
    </row>
    <row r="57" spans="1:15" x14ac:dyDescent="0.25">
      <c r="A57" s="1">
        <v>5</v>
      </c>
      <c r="B57" s="145" t="s">
        <v>81</v>
      </c>
      <c r="C57" s="220" t="s">
        <v>233</v>
      </c>
      <c r="D57" s="221" t="s">
        <v>233</v>
      </c>
      <c r="E57" s="220">
        <v>1.9386612369559684</v>
      </c>
      <c r="F57" s="221" t="str">
        <f t="shared" si="5"/>
        <v>-</v>
      </c>
      <c r="G57" s="220">
        <v>2.3475718694169236</v>
      </c>
      <c r="H57" s="221">
        <f t="shared" si="5"/>
        <v>0.40891063246095527</v>
      </c>
      <c r="I57" s="220">
        <v>2.4189012900420352</v>
      </c>
      <c r="J57" s="221">
        <f t="shared" si="5"/>
        <v>7.1329420625111606E-2</v>
      </c>
      <c r="K57" s="220">
        <v>2.1439621830683282</v>
      </c>
      <c r="L57" s="221">
        <f t="shared" si="6"/>
        <v>-0.27493910697370705</v>
      </c>
      <c r="M57" s="220">
        <v>2.0404564315352696</v>
      </c>
      <c r="N57" s="221">
        <f t="shared" si="6"/>
        <v>-0.10350575153305863</v>
      </c>
    </row>
    <row r="58" spans="1:15" x14ac:dyDescent="0.25">
      <c r="A58" s="1">
        <v>6</v>
      </c>
      <c r="B58" s="145" t="s">
        <v>83</v>
      </c>
      <c r="C58" s="220" t="s">
        <v>233</v>
      </c>
      <c r="D58" s="221" t="s">
        <v>233</v>
      </c>
      <c r="E58" s="220">
        <v>2.0090929756762899</v>
      </c>
      <c r="F58" s="221" t="str">
        <f t="shared" si="5"/>
        <v>-</v>
      </c>
      <c r="G58" s="220">
        <v>2.1499464476972512</v>
      </c>
      <c r="H58" s="221">
        <f t="shared" si="5"/>
        <v>0.14085347202096132</v>
      </c>
      <c r="I58" s="220">
        <v>2.183712967098407</v>
      </c>
      <c r="J58" s="221">
        <f t="shared" si="5"/>
        <v>3.3766519401155826E-2</v>
      </c>
      <c r="K58" s="220">
        <v>2.0647043224608859</v>
      </c>
      <c r="L58" s="221">
        <f t="shared" si="6"/>
        <v>-0.11900864463752114</v>
      </c>
      <c r="M58" s="220">
        <v>2.0485012221793388</v>
      </c>
      <c r="N58" s="221">
        <f t="shared" si="6"/>
        <v>-1.6203100281547034E-2</v>
      </c>
    </row>
    <row r="59" spans="1:15" x14ac:dyDescent="0.25">
      <c r="A59" s="1">
        <v>7</v>
      </c>
      <c r="B59" s="145" t="s">
        <v>85</v>
      </c>
      <c r="C59" s="220" t="s">
        <v>233</v>
      </c>
      <c r="D59" s="221" t="s">
        <v>233</v>
      </c>
      <c r="E59" s="220">
        <v>2.2264788732394365</v>
      </c>
      <c r="F59" s="221" t="str">
        <f t="shared" si="5"/>
        <v>-</v>
      </c>
      <c r="G59" s="220">
        <v>2.3532442748091604</v>
      </c>
      <c r="H59" s="221">
        <f t="shared" si="5"/>
        <v>0.12676540156972393</v>
      </c>
      <c r="I59" s="220">
        <v>2.2743093922651934</v>
      </c>
      <c r="J59" s="221">
        <f t="shared" si="5"/>
        <v>-7.8934882543967078E-2</v>
      </c>
      <c r="K59" s="220">
        <v>2.0339616762735631</v>
      </c>
      <c r="L59" s="221">
        <f t="shared" si="6"/>
        <v>-0.2403477159916303</v>
      </c>
      <c r="M59" s="220">
        <v>2.0932064813438385</v>
      </c>
      <c r="N59" s="221">
        <f t="shared" si="6"/>
        <v>5.9244805070275408E-2</v>
      </c>
    </row>
    <row r="60" spans="1:15" x14ac:dyDescent="0.25">
      <c r="A60" s="1">
        <v>8</v>
      </c>
      <c r="B60" s="145" t="s">
        <v>87</v>
      </c>
      <c r="C60" s="220">
        <v>2.5827193569993301</v>
      </c>
      <c r="D60" s="221">
        <v>-0.19220850449473836</v>
      </c>
      <c r="E60" s="220">
        <v>2.4678990260385607</v>
      </c>
      <c r="F60" s="221">
        <f t="shared" si="5"/>
        <v>-0.11482033096076938</v>
      </c>
      <c r="G60" s="220">
        <v>2.5090213231273921</v>
      </c>
      <c r="H60" s="221">
        <f t="shared" si="5"/>
        <v>4.1122297088831417E-2</v>
      </c>
      <c r="I60" s="220">
        <v>2.771685761047463</v>
      </c>
      <c r="J60" s="221">
        <f t="shared" si="5"/>
        <v>0.26266443792007088</v>
      </c>
      <c r="K60" s="220">
        <v>2.4482845610494448</v>
      </c>
      <c r="L60" s="221">
        <f t="shared" si="6"/>
        <v>-0.3234011999980182</v>
      </c>
      <c r="M60" s="220">
        <v>3.1525096525096523</v>
      </c>
      <c r="N60" s="221">
        <f t="shared" si="6"/>
        <v>0.70422509146020751</v>
      </c>
    </row>
    <row r="61" spans="1:15" x14ac:dyDescent="0.25">
      <c r="A61" s="1">
        <v>9</v>
      </c>
      <c r="B61" s="145" t="s">
        <v>89</v>
      </c>
      <c r="C61" s="220">
        <v>2.0682613768961495</v>
      </c>
      <c r="D61" s="221">
        <v>-6.2052062348161297E-2</v>
      </c>
      <c r="E61" s="220">
        <v>2.2289744036218004</v>
      </c>
      <c r="F61" s="221">
        <f t="shared" si="5"/>
        <v>0.16071302672565091</v>
      </c>
      <c r="G61" s="220">
        <v>2.1130181347150261</v>
      </c>
      <c r="H61" s="221">
        <f t="shared" si="5"/>
        <v>-0.11595626890677435</v>
      </c>
      <c r="I61" s="220">
        <v>2.4285934846379496</v>
      </c>
      <c r="J61" s="221">
        <f t="shared" si="5"/>
        <v>0.31557534992292346</v>
      </c>
      <c r="K61" s="220">
        <v>2.1919419822723611</v>
      </c>
      <c r="L61" s="221">
        <f t="shared" si="6"/>
        <v>-0.23665150236558841</v>
      </c>
      <c r="M61" s="220">
        <v>2.2268828732243366</v>
      </c>
      <c r="N61" s="221">
        <f t="shared" si="6"/>
        <v>3.4940890951975501E-2</v>
      </c>
    </row>
    <row r="62" spans="1:15" x14ac:dyDescent="0.25">
      <c r="A62" s="1">
        <v>10</v>
      </c>
      <c r="B62" s="145" t="s">
        <v>91</v>
      </c>
      <c r="C62" s="220">
        <v>1.9571865443425076</v>
      </c>
      <c r="D62" s="221">
        <v>-2.671841829401278E-2</v>
      </c>
      <c r="E62" s="220">
        <v>2.0346640381140135</v>
      </c>
      <c r="F62" s="221">
        <f t="shared" si="5"/>
        <v>7.7477493771505923E-2</v>
      </c>
      <c r="G62" s="220">
        <v>2.1841864716636197</v>
      </c>
      <c r="H62" s="221">
        <f t="shared" si="5"/>
        <v>0.14952243354960615</v>
      </c>
      <c r="I62" s="220">
        <v>2.3541991219374028</v>
      </c>
      <c r="J62" s="221">
        <f t="shared" si="5"/>
        <v>0.17001265027378309</v>
      </c>
      <c r="K62" s="220">
        <v>2.0768831842344095</v>
      </c>
      <c r="L62" s="221">
        <f t="shared" si="6"/>
        <v>-0.27731593770299323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1.8892845581094204</v>
      </c>
      <c r="D63" s="221">
        <v>-0.1319174186162293</v>
      </c>
      <c r="E63" s="220">
        <v>1.9566473988439306</v>
      </c>
      <c r="F63" s="221">
        <f t="shared" si="5"/>
        <v>6.7362840734510154E-2</v>
      </c>
      <c r="G63" s="220">
        <v>2.0410624551328067</v>
      </c>
      <c r="H63" s="221">
        <f t="shared" si="5"/>
        <v>8.4415056288876134E-2</v>
      </c>
      <c r="I63" s="220">
        <v>2.0985071117902905</v>
      </c>
      <c r="J63" s="221">
        <f t="shared" si="5"/>
        <v>5.7444656657483772E-2</v>
      </c>
      <c r="K63" s="220">
        <v>2.198003900424458</v>
      </c>
      <c r="L63" s="221">
        <f t="shared" si="6"/>
        <v>9.9496788634167554E-2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2.0748489074848906</v>
      </c>
      <c r="D64" s="221">
        <v>-0.38118633031553895</v>
      </c>
      <c r="E64" s="220">
        <v>2.3513942416685558</v>
      </c>
      <c r="F64" s="221">
        <f t="shared" si="5"/>
        <v>0.27654533418366523</v>
      </c>
      <c r="G64" s="220">
        <v>2.1458837772397095</v>
      </c>
      <c r="H64" s="221">
        <f t="shared" si="5"/>
        <v>-0.20551046442884635</v>
      </c>
      <c r="I64" s="220">
        <v>2.2368119266055047</v>
      </c>
      <c r="J64" s="221">
        <f t="shared" si="5"/>
        <v>9.0928149365795186E-2</v>
      </c>
      <c r="K64" s="220">
        <v>2.2313143242787246</v>
      </c>
      <c r="L64" s="221">
        <f t="shared" si="6"/>
        <v>-5.4976023267800933E-3</v>
      </c>
      <c r="M64" s="220"/>
      <c r="N64" s="221"/>
    </row>
    <row r="65" spans="1:15" ht="15.75" x14ac:dyDescent="0.25">
      <c r="B65" s="148" t="s">
        <v>32</v>
      </c>
      <c r="C65" s="222">
        <v>2.1074008288928359</v>
      </c>
      <c r="D65" s="223">
        <v>-3.7460237804447516E-3</v>
      </c>
      <c r="E65" s="222">
        <v>2.1469888910543755</v>
      </c>
      <c r="F65" s="223">
        <f t="shared" si="5"/>
        <v>3.958806216153965E-2</v>
      </c>
      <c r="G65" s="222">
        <v>2.2052106242598546</v>
      </c>
      <c r="H65" s="223">
        <f t="shared" si="5"/>
        <v>5.8221733205479076E-2</v>
      </c>
      <c r="I65" s="222">
        <v>2.2587256720915465</v>
      </c>
      <c r="J65" s="223">
        <f t="shared" si="5"/>
        <v>5.351504783169192E-2</v>
      </c>
      <c r="K65" s="222">
        <v>2.1602515692124844</v>
      </c>
      <c r="L65" s="223">
        <f t="shared" si="6"/>
        <v>-9.8474102879062109E-2</v>
      </c>
      <c r="M65" s="222">
        <v>2.1995839649111493</v>
      </c>
      <c r="N65" s="223">
        <v>4.1168462309122411E-2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1.7058706862356208</v>
      </c>
      <c r="D75" s="221">
        <v>-0.20431171967525441</v>
      </c>
      <c r="E75" s="220">
        <v>1.4384485666104554</v>
      </c>
      <c r="F75" s="221">
        <f t="shared" ref="F75:J77" si="7">IFERROR(E75-C75,"-")</f>
        <v>-0.26742211962516538</v>
      </c>
      <c r="G75" s="220">
        <v>2.0681475903614457</v>
      </c>
      <c r="H75" s="221">
        <f t="shared" si="7"/>
        <v>0.62969902375099029</v>
      </c>
      <c r="I75" s="220">
        <v>1.9696121551379449</v>
      </c>
      <c r="J75" s="221">
        <f t="shared" si="7"/>
        <v>-9.8535435223500834E-2</v>
      </c>
      <c r="K75" s="220">
        <v>1.9012231282431431</v>
      </c>
      <c r="L75" s="221">
        <f t="shared" ref="L75:L77" si="8">IFERROR(K75-I75,"-")</f>
        <v>-6.8389026894801752E-2</v>
      </c>
      <c r="M75" s="220">
        <v>1.6884072786751176</v>
      </c>
      <c r="N75" s="221">
        <f t="shared" ref="N75:N83" si="9">IFERROR(M75-K75,"-")</f>
        <v>-0.21281584956802546</v>
      </c>
    </row>
    <row r="76" spans="1:15" x14ac:dyDescent="0.25">
      <c r="A76" s="1">
        <v>2</v>
      </c>
      <c r="B76" s="145" t="s">
        <v>75</v>
      </c>
      <c r="C76" s="220">
        <v>1.7035617313528191</v>
      </c>
      <c r="D76" s="221">
        <v>3.0680742842088549E-2</v>
      </c>
      <c r="E76" s="220">
        <v>1.4909596662030598</v>
      </c>
      <c r="F76" s="221">
        <f t="shared" si="7"/>
        <v>-0.21260206514975932</v>
      </c>
      <c r="G76" s="220">
        <v>1.8160718742201147</v>
      </c>
      <c r="H76" s="221">
        <f t="shared" si="7"/>
        <v>0.32511220801705498</v>
      </c>
      <c r="I76" s="220">
        <v>1.7307555870876197</v>
      </c>
      <c r="J76" s="221">
        <f t="shared" si="7"/>
        <v>-8.5316287132495061E-2</v>
      </c>
      <c r="K76" s="220">
        <v>1.7482043096568236</v>
      </c>
      <c r="L76" s="221">
        <f t="shared" si="8"/>
        <v>1.7448722569203934E-2</v>
      </c>
      <c r="M76" s="220">
        <v>1.5848778087584057</v>
      </c>
      <c r="N76" s="221">
        <f t="shared" si="9"/>
        <v>-0.16332650089841794</v>
      </c>
    </row>
    <row r="77" spans="1:15" x14ac:dyDescent="0.25">
      <c r="A77" s="1">
        <v>3</v>
      </c>
      <c r="B77" s="145" t="s">
        <v>77</v>
      </c>
      <c r="C77" s="220">
        <v>1.7437810945273631</v>
      </c>
      <c r="D77" s="221">
        <v>1.2762975459200909E-2</v>
      </c>
      <c r="E77" s="220">
        <v>1.8327576280944156</v>
      </c>
      <c r="F77" s="221">
        <f t="shared" si="7"/>
        <v>8.8976533567052485E-2</v>
      </c>
      <c r="G77" s="220">
        <v>1.8286639984753192</v>
      </c>
      <c r="H77" s="221">
        <f t="shared" si="7"/>
        <v>-4.0936296190963173E-3</v>
      </c>
      <c r="I77" s="220">
        <v>1.8321178972956549</v>
      </c>
      <c r="J77" s="221">
        <f t="shared" si="7"/>
        <v>3.4538988203356435E-3</v>
      </c>
      <c r="K77" s="220">
        <v>1.8155503197576575</v>
      </c>
      <c r="L77" s="221">
        <f t="shared" si="8"/>
        <v>-1.6567577537997424E-2</v>
      </c>
      <c r="M77" s="220">
        <v>1.723420260782347</v>
      </c>
      <c r="N77" s="221">
        <f t="shared" si="9"/>
        <v>-9.2130058975310458E-2</v>
      </c>
    </row>
    <row r="78" spans="1:15" x14ac:dyDescent="0.25">
      <c r="A78" s="1">
        <v>4</v>
      </c>
      <c r="B78" s="145" t="s">
        <v>79</v>
      </c>
      <c r="C78" s="220" t="s">
        <v>233</v>
      </c>
      <c r="D78" s="221" t="s">
        <v>233</v>
      </c>
      <c r="E78" s="220">
        <v>1.6768729641693811</v>
      </c>
      <c r="F78" s="221" t="str">
        <f>IFERROR(E78-C78,"-")</f>
        <v>-</v>
      </c>
      <c r="G78" s="220">
        <v>1.8968394031766405</v>
      </c>
      <c r="H78" s="221">
        <f>IFERROR(G78-E78,"-")</f>
        <v>0.21996643900725932</v>
      </c>
      <c r="I78" s="220">
        <v>1.8962114537444934</v>
      </c>
      <c r="J78" s="221">
        <f>IFERROR(I78-G78,"-")</f>
        <v>-6.279494321470569E-4</v>
      </c>
      <c r="K78" s="220">
        <v>1.9039915966386554</v>
      </c>
      <c r="L78" s="221">
        <f>IFERROR(K78-I78,"-")</f>
        <v>7.7801428941619566E-3</v>
      </c>
      <c r="M78" s="220">
        <v>1.7884216760438258</v>
      </c>
      <c r="N78" s="221">
        <f t="shared" si="9"/>
        <v>-0.11556992059482951</v>
      </c>
    </row>
    <row r="79" spans="1:15" x14ac:dyDescent="0.25">
      <c r="A79" s="1">
        <v>5</v>
      </c>
      <c r="B79" s="145" t="s">
        <v>81</v>
      </c>
      <c r="C79" s="220" t="s">
        <v>233</v>
      </c>
      <c r="D79" s="221" t="s">
        <v>233</v>
      </c>
      <c r="E79" s="220">
        <v>1.6340380549682876</v>
      </c>
      <c r="F79" s="221" t="str">
        <f t="shared" ref="F79:J87" si="10">IFERROR(E79-C79,"-")</f>
        <v>-</v>
      </c>
      <c r="G79" s="220">
        <v>1.801950030469226</v>
      </c>
      <c r="H79" s="221">
        <f t="shared" si="10"/>
        <v>0.16791197550093839</v>
      </c>
      <c r="I79" s="220">
        <v>1.8243863816310373</v>
      </c>
      <c r="J79" s="221">
        <f t="shared" si="10"/>
        <v>2.2436351161811308E-2</v>
      </c>
      <c r="K79" s="220">
        <v>1.7250264737027885</v>
      </c>
      <c r="L79" s="221">
        <f t="shared" ref="L79:L87" si="11">IFERROR(K79-I79,"-")</f>
        <v>-9.9359907928248781E-2</v>
      </c>
      <c r="M79" s="220">
        <v>1.5991301580566457</v>
      </c>
      <c r="N79" s="221">
        <f t="shared" si="9"/>
        <v>-0.12589631564614279</v>
      </c>
    </row>
    <row r="80" spans="1:15" x14ac:dyDescent="0.25">
      <c r="A80" s="1">
        <v>6</v>
      </c>
      <c r="B80" s="145" t="s">
        <v>83</v>
      </c>
      <c r="C80" s="220" t="s">
        <v>233</v>
      </c>
      <c r="D80" s="221" t="s">
        <v>233</v>
      </c>
      <c r="E80" s="220">
        <v>1.739185520361991</v>
      </c>
      <c r="F80" s="221" t="str">
        <f t="shared" si="10"/>
        <v>-</v>
      </c>
      <c r="G80" s="220">
        <v>1.8010871162039077</v>
      </c>
      <c r="H80" s="221">
        <f t="shared" si="10"/>
        <v>6.1901595841916679E-2</v>
      </c>
      <c r="I80" s="220">
        <v>1.7645298472200346</v>
      </c>
      <c r="J80" s="221">
        <f t="shared" si="10"/>
        <v>-3.6557268983873126E-2</v>
      </c>
      <c r="K80" s="220">
        <v>1.7241238238101733</v>
      </c>
      <c r="L80" s="221">
        <f t="shared" si="11"/>
        <v>-4.0406023409861325E-2</v>
      </c>
      <c r="M80" s="220">
        <v>1.7110911338352623</v>
      </c>
      <c r="N80" s="221">
        <f t="shared" si="9"/>
        <v>-1.3032689974910916E-2</v>
      </c>
    </row>
    <row r="81" spans="1:15" x14ac:dyDescent="0.25">
      <c r="A81" s="1">
        <v>7</v>
      </c>
      <c r="B81" s="145" t="s">
        <v>85</v>
      </c>
      <c r="C81" s="220" t="s">
        <v>233</v>
      </c>
      <c r="D81" s="221" t="s">
        <v>233</v>
      </c>
      <c r="E81" s="220">
        <v>1.8881164457962198</v>
      </c>
      <c r="F81" s="221" t="str">
        <f t="shared" si="10"/>
        <v>-</v>
      </c>
      <c r="G81" s="220">
        <v>1.8192175703500344</v>
      </c>
      <c r="H81" s="221">
        <f t="shared" si="10"/>
        <v>-6.8898875446185448E-2</v>
      </c>
      <c r="I81" s="220">
        <v>1.9193224871852017</v>
      </c>
      <c r="J81" s="221">
        <f t="shared" si="10"/>
        <v>0.10010491683516731</v>
      </c>
      <c r="K81" s="220">
        <v>1.72433691030573</v>
      </c>
      <c r="L81" s="221">
        <f t="shared" si="11"/>
        <v>-0.19498557687947171</v>
      </c>
      <c r="M81" s="220">
        <v>1.6479162940439993</v>
      </c>
      <c r="N81" s="221">
        <f t="shared" si="9"/>
        <v>-7.6420616261730689E-2</v>
      </c>
    </row>
    <row r="82" spans="1:15" x14ac:dyDescent="0.25">
      <c r="A82" s="1">
        <v>8</v>
      </c>
      <c r="B82" s="145" t="s">
        <v>87</v>
      </c>
      <c r="C82" s="220">
        <v>1.6094527363184079</v>
      </c>
      <c r="D82" s="221">
        <v>-0.62316597736622437</v>
      </c>
      <c r="E82" s="220">
        <v>2.3211362542128069</v>
      </c>
      <c r="F82" s="221">
        <f t="shared" si="10"/>
        <v>0.71168351789439899</v>
      </c>
      <c r="G82" s="220">
        <v>2.2545941807044412</v>
      </c>
      <c r="H82" s="221">
        <f t="shared" si="10"/>
        <v>-6.6542073508365718E-2</v>
      </c>
      <c r="I82" s="220">
        <v>2.1911540416878497</v>
      </c>
      <c r="J82" s="221">
        <f t="shared" si="10"/>
        <v>-6.3440139016591512E-2</v>
      </c>
      <c r="K82" s="220">
        <v>2.2463008053942688</v>
      </c>
      <c r="L82" s="221">
        <f t="shared" si="11"/>
        <v>5.5146763706419133E-2</v>
      </c>
      <c r="M82" s="220">
        <v>2.1190794357832221</v>
      </c>
      <c r="N82" s="221">
        <f t="shared" si="9"/>
        <v>-0.12722136961104669</v>
      </c>
    </row>
    <row r="83" spans="1:15" x14ac:dyDescent="0.25">
      <c r="A83" s="1">
        <v>9</v>
      </c>
      <c r="B83" s="145" t="s">
        <v>89</v>
      </c>
      <c r="C83" s="220">
        <v>1.6124293785310735</v>
      </c>
      <c r="D83" s="221">
        <v>-0.16207830378877075</v>
      </c>
      <c r="E83" s="220">
        <v>1.8322701688555347</v>
      </c>
      <c r="F83" s="221">
        <f t="shared" si="10"/>
        <v>0.21984079032446124</v>
      </c>
      <c r="G83" s="220">
        <v>1.7204848122100853</v>
      </c>
      <c r="H83" s="221">
        <f t="shared" si="10"/>
        <v>-0.11178535664544942</v>
      </c>
      <c r="I83" s="220">
        <v>1.5222429133043658</v>
      </c>
      <c r="J83" s="221">
        <f t="shared" si="10"/>
        <v>-0.19824189890571953</v>
      </c>
      <c r="K83" s="220">
        <v>1.6637069922308545</v>
      </c>
      <c r="L83" s="221">
        <f t="shared" si="11"/>
        <v>0.14146407892648871</v>
      </c>
      <c r="M83" s="220">
        <v>1.6357151493168904</v>
      </c>
      <c r="N83" s="221">
        <f t="shared" si="9"/>
        <v>-2.799184291396406E-2</v>
      </c>
    </row>
    <row r="84" spans="1:15" x14ac:dyDescent="0.25">
      <c r="A84" s="1">
        <v>10</v>
      </c>
      <c r="B84" s="145" t="s">
        <v>91</v>
      </c>
      <c r="C84" s="220">
        <v>1.604151753758053</v>
      </c>
      <c r="D84" s="221">
        <v>-0.15011686092246102</v>
      </c>
      <c r="E84" s="220">
        <v>1.7740655987795575</v>
      </c>
      <c r="F84" s="221">
        <f t="shared" si="10"/>
        <v>0.16991384502150453</v>
      </c>
      <c r="G84" s="220">
        <v>1.7998181542657978</v>
      </c>
      <c r="H84" s="221">
        <f t="shared" si="10"/>
        <v>2.5752555486240336E-2</v>
      </c>
      <c r="I84" s="220">
        <v>1.7158382843066222</v>
      </c>
      <c r="J84" s="221">
        <f t="shared" si="10"/>
        <v>-8.3979869959175613E-2</v>
      </c>
      <c r="K84" s="220">
        <v>1.6581043409000398</v>
      </c>
      <c r="L84" s="221">
        <f t="shared" si="11"/>
        <v>-5.7733943406582444E-2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1.5221612494723511</v>
      </c>
      <c r="D85" s="221">
        <v>-0.28880028898918741</v>
      </c>
      <c r="E85" s="220">
        <v>1.7052763034655012</v>
      </c>
      <c r="F85" s="221">
        <f t="shared" si="10"/>
        <v>0.18311505399315009</v>
      </c>
      <c r="G85" s="220">
        <v>1.7077103488712988</v>
      </c>
      <c r="H85" s="221">
        <f t="shared" si="10"/>
        <v>2.4340454057976135E-3</v>
      </c>
      <c r="I85" s="220">
        <v>1.714148033924441</v>
      </c>
      <c r="J85" s="221">
        <f t="shared" si="10"/>
        <v>6.4376850531422392E-3</v>
      </c>
      <c r="K85" s="220">
        <v>1.6174845628859278</v>
      </c>
      <c r="L85" s="221">
        <f t="shared" si="11"/>
        <v>-9.6663471038513249E-2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1.5148514851485149</v>
      </c>
      <c r="D86" s="221">
        <v>-0.2858804732732747</v>
      </c>
      <c r="E86" s="220">
        <v>2.0550768077931809</v>
      </c>
      <c r="F86" s="221">
        <f t="shared" si="10"/>
        <v>0.54022532264466605</v>
      </c>
      <c r="G86" s="220">
        <v>1.7823283373997909</v>
      </c>
      <c r="H86" s="221">
        <f t="shared" si="10"/>
        <v>-0.27274847039339001</v>
      </c>
      <c r="I86" s="220">
        <v>2.0082422848380297</v>
      </c>
      <c r="J86" s="221">
        <f t="shared" si="10"/>
        <v>0.22591394743823878</v>
      </c>
      <c r="K86" s="220">
        <v>1.6460595934280144</v>
      </c>
      <c r="L86" s="221">
        <f t="shared" si="11"/>
        <v>-0.36218269141001525</v>
      </c>
      <c r="M86" s="220"/>
      <c r="N86" s="221"/>
    </row>
    <row r="87" spans="1:15" ht="15.75" x14ac:dyDescent="0.25">
      <c r="B87" s="148" t="s">
        <v>32</v>
      </c>
      <c r="C87" s="222">
        <v>1.6326868410636537</v>
      </c>
      <c r="D87" s="223">
        <v>-0.17998916915312546</v>
      </c>
      <c r="E87" s="222">
        <v>1.8117264822431312</v>
      </c>
      <c r="F87" s="223">
        <f t="shared" si="10"/>
        <v>0.17903964117947746</v>
      </c>
      <c r="G87" s="222">
        <v>1.8401059185572175</v>
      </c>
      <c r="H87" s="223">
        <f t="shared" si="10"/>
        <v>2.8379436314086348E-2</v>
      </c>
      <c r="I87" s="222">
        <v>1.8292826787253671</v>
      </c>
      <c r="J87" s="223">
        <f t="shared" si="10"/>
        <v>-1.0823239831850406E-2</v>
      </c>
      <c r="K87" s="222">
        <v>1.7667726571055375</v>
      </c>
      <c r="L87" s="223">
        <f t="shared" si="11"/>
        <v>-6.2510021619829548E-2</v>
      </c>
      <c r="M87" s="222">
        <v>1.7125526825378745</v>
      </c>
      <c r="N87" s="223">
        <v>-9.4812164680720512E-2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2.6076737272389447</v>
      </c>
      <c r="D97" s="221">
        <v>-0.13267990049383105</v>
      </c>
      <c r="E97" s="220">
        <v>2.0474873213462423</v>
      </c>
      <c r="F97" s="221">
        <f t="shared" ref="F97:J99" si="12">IFERROR(E97-C97,"-")</f>
        <v>-0.56018640589270241</v>
      </c>
      <c r="G97" s="220">
        <v>3.307804040670804</v>
      </c>
      <c r="H97" s="221">
        <f t="shared" si="12"/>
        <v>1.2603167193245617</v>
      </c>
      <c r="I97" s="220">
        <v>2.883788097590636</v>
      </c>
      <c r="J97" s="221">
        <f t="shared" si="12"/>
        <v>-0.42401594308016799</v>
      </c>
      <c r="K97" s="220">
        <v>3.1311105540235649</v>
      </c>
      <c r="L97" s="221">
        <f t="shared" ref="L97:L99" si="13">IFERROR(K97-I97,"-")</f>
        <v>0.24732245643292883</v>
      </c>
      <c r="M97" s="220">
        <v>2.6767302538231119</v>
      </c>
      <c r="N97" s="221">
        <f t="shared" ref="N97:N105" si="14">IFERROR(M97-K97,"-")</f>
        <v>-0.45438030020045295</v>
      </c>
    </row>
    <row r="98" spans="2:14" x14ac:dyDescent="0.25">
      <c r="B98" s="145" t="s">
        <v>75</v>
      </c>
      <c r="C98" s="220">
        <v>2.5533536585365852</v>
      </c>
      <c r="D98" s="221">
        <v>-6.1918269681689786E-2</v>
      </c>
      <c r="E98" s="220">
        <v>1.9387617765814267</v>
      </c>
      <c r="F98" s="221">
        <f t="shared" si="12"/>
        <v>-0.61459188195515857</v>
      </c>
      <c r="G98" s="220">
        <v>2.9616815476190474</v>
      </c>
      <c r="H98" s="221">
        <f t="shared" si="12"/>
        <v>1.0229197710376208</v>
      </c>
      <c r="I98" s="220">
        <v>2.6695660306771418</v>
      </c>
      <c r="J98" s="221">
        <f t="shared" si="12"/>
        <v>-0.29211551694190563</v>
      </c>
      <c r="K98" s="220">
        <v>2.9329920893438808</v>
      </c>
      <c r="L98" s="221">
        <f t="shared" si="13"/>
        <v>0.26342605866673896</v>
      </c>
      <c r="M98" s="220">
        <v>2.5131739661490142</v>
      </c>
      <c r="N98" s="221">
        <f t="shared" si="14"/>
        <v>-0.41981812319486655</v>
      </c>
    </row>
    <row r="99" spans="2:14" x14ac:dyDescent="0.25">
      <c r="B99" s="145" t="s">
        <v>77</v>
      </c>
      <c r="C99" s="220">
        <v>2.6900175131348512</v>
      </c>
      <c r="D99" s="221">
        <v>8.283656752518187E-2</v>
      </c>
      <c r="E99" s="220">
        <v>2.4245351364404732</v>
      </c>
      <c r="F99" s="221">
        <f t="shared" si="12"/>
        <v>-0.26548237669437791</v>
      </c>
      <c r="G99" s="220">
        <v>2.9339544757636515</v>
      </c>
      <c r="H99" s="221">
        <f t="shared" si="12"/>
        <v>0.50941933932317829</v>
      </c>
      <c r="I99" s="220">
        <v>2.8801306922605678</v>
      </c>
      <c r="J99" s="221">
        <f t="shared" si="12"/>
        <v>-5.38237835030837E-2</v>
      </c>
      <c r="K99" s="220">
        <v>3.2440007867820615</v>
      </c>
      <c r="L99" s="221">
        <f t="shared" si="13"/>
        <v>0.36387009452149366</v>
      </c>
      <c r="M99" s="220">
        <v>2.2960590694778045</v>
      </c>
      <c r="N99" s="221">
        <f t="shared" si="14"/>
        <v>-0.94794171730425703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>
        <v>2.3802021403091556</v>
      </c>
      <c r="F100" s="221" t="str">
        <f>IFERROR(E100-C100,"-")</f>
        <v>-</v>
      </c>
      <c r="G100" s="220">
        <v>3.2348952840138616</v>
      </c>
      <c r="H100" s="221">
        <f>IFERROR(G100-E100,"-")</f>
        <v>0.85469314370470606</v>
      </c>
      <c r="I100" s="220">
        <v>2.5569436374201047</v>
      </c>
      <c r="J100" s="221">
        <f>IFERROR(I100-G100,"-")</f>
        <v>-0.67795164659375695</v>
      </c>
      <c r="K100" s="220">
        <v>3.2453800194525497</v>
      </c>
      <c r="L100" s="221">
        <f>IFERROR(K100-I100,"-")</f>
        <v>0.68843638203244506</v>
      </c>
      <c r="M100" s="220">
        <v>2.5470182046453234</v>
      </c>
      <c r="N100" s="221">
        <f t="shared" si="14"/>
        <v>-0.69836181480722637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>
        <v>2.2334019557385485</v>
      </c>
      <c r="F101" s="221" t="str">
        <f t="shared" ref="F101:J109" si="15">IFERROR(E101-C101,"-")</f>
        <v>-</v>
      </c>
      <c r="G101" s="220">
        <v>3.3832150009102495</v>
      </c>
      <c r="H101" s="221">
        <f t="shared" si="15"/>
        <v>1.149813045171701</v>
      </c>
      <c r="I101" s="220">
        <v>3.0859224341118492</v>
      </c>
      <c r="J101" s="221">
        <f t="shared" si="15"/>
        <v>-0.29729256679840033</v>
      </c>
      <c r="K101" s="220">
        <v>2.832846410684474</v>
      </c>
      <c r="L101" s="221">
        <f t="shared" ref="L101:L109" si="16">IFERROR(K101-I101,"-")</f>
        <v>-0.25307602342737523</v>
      </c>
      <c r="M101" s="220">
        <v>2.6949461777047983</v>
      </c>
      <c r="N101" s="221">
        <f t="shared" si="14"/>
        <v>-0.13790023297967569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>
        <v>2.3079900470002763</v>
      </c>
      <c r="F102" s="221" t="str">
        <f t="shared" si="15"/>
        <v>-</v>
      </c>
      <c r="G102" s="220">
        <v>3.109444123869975</v>
      </c>
      <c r="H102" s="221">
        <f t="shared" si="15"/>
        <v>0.80145407686969872</v>
      </c>
      <c r="I102" s="220">
        <v>2.596705308114704</v>
      </c>
      <c r="J102" s="221">
        <f t="shared" si="15"/>
        <v>-0.51273881575527103</v>
      </c>
      <c r="K102" s="220">
        <v>2.5758036490008687</v>
      </c>
      <c r="L102" s="221">
        <f t="shared" si="16"/>
        <v>-2.0901659113835347E-2</v>
      </c>
      <c r="M102" s="220">
        <v>2.7010235658176627</v>
      </c>
      <c r="N102" s="221">
        <f t="shared" si="14"/>
        <v>0.12521991681679401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>
        <v>2.3885906040268456</v>
      </c>
      <c r="F103" s="221" t="str">
        <f t="shared" si="15"/>
        <v>-</v>
      </c>
      <c r="G103" s="220">
        <v>3.1849586182079883</v>
      </c>
      <c r="H103" s="221">
        <f t="shared" si="15"/>
        <v>0.79636801418114267</v>
      </c>
      <c r="I103" s="220">
        <v>3.0157387369663584</v>
      </c>
      <c r="J103" s="221">
        <f t="shared" si="15"/>
        <v>-0.1692198812416299</v>
      </c>
      <c r="K103" s="220">
        <v>2.8402999062792875</v>
      </c>
      <c r="L103" s="221">
        <f t="shared" si="16"/>
        <v>-0.17543883068707089</v>
      </c>
      <c r="M103" s="220">
        <v>2.9056002682763244</v>
      </c>
      <c r="N103" s="221">
        <f t="shared" si="14"/>
        <v>6.5300361997036926E-2</v>
      </c>
    </row>
    <row r="104" spans="2:14" x14ac:dyDescent="0.25">
      <c r="B104" s="145" t="s">
        <v>87</v>
      </c>
      <c r="C104" s="220">
        <v>2.1563467492260062</v>
      </c>
      <c r="D104" s="221">
        <v>-1.1721769178512416</v>
      </c>
      <c r="E104" s="220">
        <v>2.9732067510548523</v>
      </c>
      <c r="F104" s="221">
        <f t="shared" si="15"/>
        <v>0.81686000182884611</v>
      </c>
      <c r="G104" s="220">
        <v>3.1242844230189815</v>
      </c>
      <c r="H104" s="221">
        <f t="shared" si="15"/>
        <v>0.15107767196412913</v>
      </c>
      <c r="I104" s="220">
        <v>3.4362339977313239</v>
      </c>
      <c r="J104" s="221">
        <f t="shared" si="15"/>
        <v>0.31194957471234241</v>
      </c>
      <c r="K104" s="220">
        <v>3.5430654459138693</v>
      </c>
      <c r="L104" s="221">
        <f t="shared" si="16"/>
        <v>0.10683144818254542</v>
      </c>
      <c r="M104" s="220">
        <v>3.5911330049261085</v>
      </c>
      <c r="N104" s="221">
        <f t="shared" si="14"/>
        <v>4.8067559012239247E-2</v>
      </c>
    </row>
    <row r="105" spans="2:14" x14ac:dyDescent="0.25">
      <c r="B105" s="145" t="s">
        <v>89</v>
      </c>
      <c r="C105" s="220">
        <v>2.0480898876404496</v>
      </c>
      <c r="D105" s="221">
        <v>-0.68511434295689888</v>
      </c>
      <c r="E105" s="220">
        <v>2.5249999999999999</v>
      </c>
      <c r="F105" s="221">
        <f t="shared" si="15"/>
        <v>0.47691011235955028</v>
      </c>
      <c r="G105" s="220">
        <v>2.4895774647887325</v>
      </c>
      <c r="H105" s="221">
        <f t="shared" si="15"/>
        <v>-3.542253521126737E-2</v>
      </c>
      <c r="I105" s="220">
        <v>3.6911096690460741</v>
      </c>
      <c r="J105" s="221">
        <f t="shared" si="15"/>
        <v>1.2015322042573415</v>
      </c>
      <c r="K105" s="220">
        <v>3.0518715561466845</v>
      </c>
      <c r="L105" s="221">
        <f t="shared" si="16"/>
        <v>-0.63923811289938959</v>
      </c>
      <c r="M105" s="220">
        <v>2.8871153529702154</v>
      </c>
      <c r="N105" s="221">
        <f t="shared" si="14"/>
        <v>-0.16475620317646911</v>
      </c>
    </row>
    <row r="106" spans="2:14" x14ac:dyDescent="0.25">
      <c r="B106" s="145" t="s">
        <v>91</v>
      </c>
      <c r="C106" s="220">
        <v>1.9945736434108527</v>
      </c>
      <c r="D106" s="221">
        <v>-0.55088090204369267</v>
      </c>
      <c r="E106" s="220">
        <v>2.6516457126712814</v>
      </c>
      <c r="F106" s="221">
        <f t="shared" si="15"/>
        <v>0.6570720692604286</v>
      </c>
      <c r="G106" s="220">
        <v>2.5124871707150187</v>
      </c>
      <c r="H106" s="221">
        <f t="shared" si="15"/>
        <v>-0.13915854195626265</v>
      </c>
      <c r="I106" s="220">
        <v>3.1644666970110755</v>
      </c>
      <c r="J106" s="221">
        <f t="shared" si="15"/>
        <v>0.65197952629605682</v>
      </c>
      <c r="K106" s="220">
        <v>2.8442896092093304</v>
      </c>
      <c r="L106" s="221">
        <f t="shared" si="16"/>
        <v>-0.32017708780174514</v>
      </c>
      <c r="M106" s="220"/>
      <c r="N106" s="221"/>
    </row>
    <row r="107" spans="2:14" x14ac:dyDescent="0.25">
      <c r="B107" s="145" t="s">
        <v>93</v>
      </c>
      <c r="C107" s="220">
        <v>2.0275888133030988</v>
      </c>
      <c r="D107" s="221">
        <v>-0.47436966691625093</v>
      </c>
      <c r="E107" s="220">
        <v>2.6218398130444021</v>
      </c>
      <c r="F107" s="221">
        <f t="shared" si="15"/>
        <v>0.59425099974130324</v>
      </c>
      <c r="G107" s="220">
        <v>2.6325889741800417</v>
      </c>
      <c r="H107" s="221">
        <f t="shared" si="15"/>
        <v>1.0749161135639618E-2</v>
      </c>
      <c r="I107" s="220">
        <v>2.9328118732450861</v>
      </c>
      <c r="J107" s="221">
        <f t="shared" si="15"/>
        <v>0.3002228990650444</v>
      </c>
      <c r="K107" s="220">
        <v>2.355100841981594</v>
      </c>
      <c r="L107" s="221">
        <f t="shared" si="16"/>
        <v>-0.5777110312634921</v>
      </c>
      <c r="M107" s="220"/>
      <c r="N107" s="221"/>
    </row>
    <row r="108" spans="2:14" x14ac:dyDescent="0.25">
      <c r="B108" s="145" t="s">
        <v>95</v>
      </c>
      <c r="C108" s="220">
        <v>2.208188489764388</v>
      </c>
      <c r="D108" s="221">
        <v>-0.45510359872455108</v>
      </c>
      <c r="E108" s="220">
        <v>3.0066280033140016</v>
      </c>
      <c r="F108" s="221">
        <f t="shared" si="15"/>
        <v>0.79843951354961362</v>
      </c>
      <c r="G108" s="220">
        <v>2.5013940170296136</v>
      </c>
      <c r="H108" s="221">
        <f t="shared" si="15"/>
        <v>-0.50523398628438798</v>
      </c>
      <c r="I108" s="220">
        <v>3.0554897314375986</v>
      </c>
      <c r="J108" s="221">
        <f t="shared" si="15"/>
        <v>0.554095714407985</v>
      </c>
      <c r="K108" s="220">
        <v>2.6187499999999999</v>
      </c>
      <c r="L108" s="221">
        <f t="shared" si="16"/>
        <v>-0.4367397314375987</v>
      </c>
      <c r="M108" s="220"/>
      <c r="N108" s="221"/>
    </row>
    <row r="109" spans="2:14" ht="15.75" x14ac:dyDescent="0.25">
      <c r="B109" s="148" t="s">
        <v>32</v>
      </c>
      <c r="C109" s="222">
        <v>2.3867207056860176</v>
      </c>
      <c r="D109" s="223">
        <v>-0.28627202416149888</v>
      </c>
      <c r="E109" s="222">
        <v>2.5550325790187771</v>
      </c>
      <c r="F109" s="223">
        <f t="shared" si="15"/>
        <v>0.16831187333275954</v>
      </c>
      <c r="G109" s="222">
        <v>2.8813730171361875</v>
      </c>
      <c r="H109" s="223">
        <f t="shared" si="15"/>
        <v>0.32634043811741043</v>
      </c>
      <c r="I109" s="222">
        <v>2.9576495214665672</v>
      </c>
      <c r="J109" s="223">
        <f t="shared" si="15"/>
        <v>7.6276504330379691E-2</v>
      </c>
      <c r="K109" s="222">
        <v>2.9253379990456496</v>
      </c>
      <c r="L109" s="223">
        <f t="shared" si="16"/>
        <v>-3.2311522420917616E-2</v>
      </c>
      <c r="M109" s="222">
        <v>2.6939733303356892</v>
      </c>
      <c r="N109" s="223">
        <v>-0.38130445165282056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3.1318851823118696</v>
      </c>
      <c r="D119" s="221">
        <v>7.8307193769227013E-3</v>
      </c>
      <c r="E119" s="220">
        <v>2.0192307692307692</v>
      </c>
      <c r="F119" s="221">
        <f t="shared" ref="F119:J121" si="17">IFERROR(E119-C119,"-")</f>
        <v>-1.1126544130811005</v>
      </c>
      <c r="G119" s="220">
        <v>4.2645962732919251</v>
      </c>
      <c r="H119" s="221">
        <f t="shared" si="17"/>
        <v>2.245365504061156</v>
      </c>
      <c r="I119" s="220">
        <v>3.0178253119429592</v>
      </c>
      <c r="J119" s="221">
        <f t="shared" si="17"/>
        <v>-1.2467709613489659</v>
      </c>
      <c r="K119" s="220">
        <v>3.6590184831102612</v>
      </c>
      <c r="L119" s="221">
        <f t="shared" ref="L119:L121" si="18">IFERROR(K119-I119,"-")</f>
        <v>0.64119317116730201</v>
      </c>
      <c r="M119" s="220">
        <v>3.0897357098955132</v>
      </c>
      <c r="N119" s="221">
        <f t="shared" ref="N119:N127" si="19">IFERROR(M119-K119,"-")</f>
        <v>-0.56928277321474807</v>
      </c>
    </row>
    <row r="120" spans="1:15" x14ac:dyDescent="0.25">
      <c r="B120" s="145" t="s">
        <v>75</v>
      </c>
      <c r="C120" s="220">
        <v>2.9756733275412683</v>
      </c>
      <c r="D120" s="221">
        <v>-0.36084218558522352</v>
      </c>
      <c r="E120" s="220">
        <v>2.23943661971831</v>
      </c>
      <c r="F120" s="221">
        <f t="shared" si="17"/>
        <v>-0.73623670782295836</v>
      </c>
      <c r="G120" s="220">
        <v>4.1703617269544928</v>
      </c>
      <c r="H120" s="221">
        <f t="shared" si="17"/>
        <v>1.9309251072361828</v>
      </c>
      <c r="I120" s="220">
        <v>2.7137161084529504</v>
      </c>
      <c r="J120" s="221">
        <f t="shared" si="17"/>
        <v>-1.4566456185015424</v>
      </c>
      <c r="K120" s="220">
        <v>3.0872056015276894</v>
      </c>
      <c r="L120" s="221">
        <f t="shared" si="18"/>
        <v>0.373489493074739</v>
      </c>
      <c r="M120" s="220">
        <v>3.2123893805309733</v>
      </c>
      <c r="N120" s="221">
        <f t="shared" si="19"/>
        <v>0.12518377900328392</v>
      </c>
    </row>
    <row r="121" spans="1:15" x14ac:dyDescent="0.25">
      <c r="B121" s="145" t="s">
        <v>77</v>
      </c>
      <c r="C121" s="220">
        <v>3.9297297297297296</v>
      </c>
      <c r="D121" s="221">
        <v>0.47653637889858347</v>
      </c>
      <c r="E121" s="220">
        <v>4.3566433566433567</v>
      </c>
      <c r="F121" s="221">
        <f t="shared" si="17"/>
        <v>0.42691362691362711</v>
      </c>
      <c r="G121" s="220">
        <v>4.5992647058823533</v>
      </c>
      <c r="H121" s="221">
        <f t="shared" si="17"/>
        <v>0.24262134923899659</v>
      </c>
      <c r="I121" s="220">
        <v>2.840103716508211</v>
      </c>
      <c r="J121" s="221">
        <f t="shared" si="17"/>
        <v>-1.7591609893741422</v>
      </c>
      <c r="K121" s="220">
        <v>4.0447897623400362</v>
      </c>
      <c r="L121" s="221">
        <f t="shared" si="18"/>
        <v>1.2046860458318251</v>
      </c>
      <c r="M121" s="220">
        <v>2.5038022813688214</v>
      </c>
      <c r="N121" s="221">
        <f t="shared" si="19"/>
        <v>-1.5409874809712147</v>
      </c>
    </row>
    <row r="122" spans="1:15" x14ac:dyDescent="0.25">
      <c r="B122" s="145" t="s">
        <v>79</v>
      </c>
      <c r="C122" s="220" t="s">
        <v>233</v>
      </c>
      <c r="D122" s="221" t="s">
        <v>233</v>
      </c>
      <c r="E122" s="220">
        <v>3.0357142857142856</v>
      </c>
      <c r="F122" s="221" t="str">
        <f>IFERROR(E122-C122,"-")</f>
        <v>-</v>
      </c>
      <c r="G122" s="220">
        <v>4.1050903119868636</v>
      </c>
      <c r="H122" s="221">
        <f>IFERROR(G122-E122,"-")</f>
        <v>1.069376026272578</v>
      </c>
      <c r="I122" s="220">
        <v>3.3218390804597702</v>
      </c>
      <c r="J122" s="221">
        <f>IFERROR(I122-G122,"-")</f>
        <v>-0.78325123152709342</v>
      </c>
      <c r="K122" s="220">
        <v>5.2445652173913047</v>
      </c>
      <c r="L122" s="221">
        <f>IFERROR(K122-I122,"-")</f>
        <v>1.9227261369315345</v>
      </c>
      <c r="M122" s="220">
        <v>3.081967213114754</v>
      </c>
      <c r="N122" s="221">
        <f t="shared" si="19"/>
        <v>-2.1625980042765507</v>
      </c>
    </row>
    <row r="123" spans="1:15" x14ac:dyDescent="0.25">
      <c r="B123" s="145" t="s">
        <v>81</v>
      </c>
      <c r="C123" s="220" t="s">
        <v>233</v>
      </c>
      <c r="D123" s="221" t="s">
        <v>233</v>
      </c>
      <c r="E123" s="220">
        <v>2.6268656716417911</v>
      </c>
      <c r="F123" s="221" t="str">
        <f t="shared" ref="F123:J131" si="20">IFERROR(E123-C123,"-")</f>
        <v>-</v>
      </c>
      <c r="G123" s="220">
        <v>3.5278969957081543</v>
      </c>
      <c r="H123" s="221">
        <f t="shared" si="20"/>
        <v>0.90103132406636322</v>
      </c>
      <c r="I123" s="220">
        <v>3.4131868131868131</v>
      </c>
      <c r="J123" s="221">
        <f t="shared" si="20"/>
        <v>-0.11471018252134124</v>
      </c>
      <c r="K123" s="220">
        <v>3.4363636363636365</v>
      </c>
      <c r="L123" s="221">
        <f t="shared" ref="L123:L131" si="21">IFERROR(K123-I123,"-")</f>
        <v>2.3176823176823458E-2</v>
      </c>
      <c r="M123" s="220">
        <v>2.8464646464646464</v>
      </c>
      <c r="N123" s="221">
        <f t="shared" si="19"/>
        <v>-0.58989898989899014</v>
      </c>
    </row>
    <row r="124" spans="1:15" x14ac:dyDescent="0.25">
      <c r="B124" s="145" t="s">
        <v>83</v>
      </c>
      <c r="C124" s="220" t="s">
        <v>233</v>
      </c>
      <c r="D124" s="221" t="s">
        <v>233</v>
      </c>
      <c r="E124" s="220">
        <v>2.7709923664122136</v>
      </c>
      <c r="F124" s="221" t="str">
        <f t="shared" si="20"/>
        <v>-</v>
      </c>
      <c r="G124" s="220">
        <v>3.9064327485380117</v>
      </c>
      <c r="H124" s="221">
        <f t="shared" si="20"/>
        <v>1.1354403821257981</v>
      </c>
      <c r="I124" s="220">
        <v>2.0308571428571427</v>
      </c>
      <c r="J124" s="221">
        <f t="shared" si="20"/>
        <v>-1.875575605680869</v>
      </c>
      <c r="K124" s="220">
        <v>2.1683748169838948</v>
      </c>
      <c r="L124" s="221">
        <f t="shared" si="21"/>
        <v>0.13751767412675209</v>
      </c>
      <c r="M124" s="220">
        <v>2.9555555555555557</v>
      </c>
      <c r="N124" s="221">
        <f t="shared" si="19"/>
        <v>0.78718073857166093</v>
      </c>
    </row>
    <row r="125" spans="1:15" x14ac:dyDescent="0.25">
      <c r="B125" s="145" t="s">
        <v>85</v>
      </c>
      <c r="C125" s="220" t="s">
        <v>233</v>
      </c>
      <c r="D125" s="221" t="s">
        <v>233</v>
      </c>
      <c r="E125" s="220">
        <v>2.4885057471264367</v>
      </c>
      <c r="F125" s="221" t="str">
        <f t="shared" si="20"/>
        <v>-</v>
      </c>
      <c r="G125" s="220">
        <v>3.967123287671233</v>
      </c>
      <c r="H125" s="221">
        <f t="shared" si="20"/>
        <v>1.4786175405447963</v>
      </c>
      <c r="I125" s="220">
        <v>2.9682779456193353</v>
      </c>
      <c r="J125" s="221">
        <f t="shared" si="20"/>
        <v>-0.99884534205189768</v>
      </c>
      <c r="K125" s="220">
        <v>3.1173553719008265</v>
      </c>
      <c r="L125" s="221">
        <f t="shared" si="21"/>
        <v>0.14907742628149112</v>
      </c>
      <c r="M125" s="220">
        <v>3.04</v>
      </c>
      <c r="N125" s="221">
        <f t="shared" si="19"/>
        <v>-7.735537190082642E-2</v>
      </c>
    </row>
    <row r="126" spans="1:15" x14ac:dyDescent="0.25">
      <c r="B126" s="145" t="s">
        <v>87</v>
      </c>
      <c r="C126" s="220">
        <v>2.2211538461538463</v>
      </c>
      <c r="D126" s="221">
        <v>-2.3625196232339092</v>
      </c>
      <c r="E126" s="220">
        <v>3.496</v>
      </c>
      <c r="F126" s="221">
        <f t="shared" si="20"/>
        <v>1.2748461538461537</v>
      </c>
      <c r="G126" s="220">
        <v>3.4109090909090911</v>
      </c>
      <c r="H126" s="221">
        <f t="shared" si="20"/>
        <v>-8.5090909090908884E-2</v>
      </c>
      <c r="I126" s="220">
        <v>2.9539918809201624</v>
      </c>
      <c r="J126" s="221">
        <f t="shared" si="20"/>
        <v>-0.45691720998892871</v>
      </c>
      <c r="K126" s="220">
        <v>3.9154135338345863</v>
      </c>
      <c r="L126" s="221">
        <f t="shared" si="21"/>
        <v>0.96142165291442394</v>
      </c>
      <c r="M126" s="220">
        <v>3.1906976744186046</v>
      </c>
      <c r="N126" s="221">
        <f t="shared" si="19"/>
        <v>-0.72471585941598171</v>
      </c>
    </row>
    <row r="127" spans="1:15" x14ac:dyDescent="0.25">
      <c r="B127" s="145" t="s">
        <v>89</v>
      </c>
      <c r="C127" s="220">
        <v>2.5809523809523811</v>
      </c>
      <c r="D127" s="221">
        <v>0.26986519042493207</v>
      </c>
      <c r="E127" s="220">
        <v>3.4175084175084174</v>
      </c>
      <c r="F127" s="221">
        <f t="shared" si="20"/>
        <v>0.83655603655603628</v>
      </c>
      <c r="G127" s="220">
        <v>2.1020599250936329</v>
      </c>
      <c r="H127" s="221">
        <f t="shared" si="20"/>
        <v>-1.3154484924147845</v>
      </c>
      <c r="I127" s="220">
        <v>9.6633858267716537</v>
      </c>
      <c r="J127" s="221">
        <f t="shared" si="20"/>
        <v>7.5613259016780212</v>
      </c>
      <c r="K127" s="220">
        <v>3.7929373996789728</v>
      </c>
      <c r="L127" s="221">
        <f t="shared" si="21"/>
        <v>-5.8704484270926809</v>
      </c>
      <c r="M127" s="220">
        <v>3.1057046979865772</v>
      </c>
      <c r="N127" s="221">
        <f t="shared" si="19"/>
        <v>-0.68723270169239559</v>
      </c>
    </row>
    <row r="128" spans="1:15" x14ac:dyDescent="0.25">
      <c r="A128" s="151"/>
      <c r="B128" s="145" t="s">
        <v>91</v>
      </c>
      <c r="C128" s="220">
        <v>1.8445945945945945</v>
      </c>
      <c r="D128" s="221">
        <v>-1.315710748916856</v>
      </c>
      <c r="E128" s="220">
        <v>3.5809682804674456</v>
      </c>
      <c r="F128" s="221">
        <f t="shared" si="20"/>
        <v>1.7363736858728511</v>
      </c>
      <c r="G128" s="220">
        <v>2.1703406813627253</v>
      </c>
      <c r="H128" s="221">
        <f t="shared" si="20"/>
        <v>-1.4106275991047204</v>
      </c>
      <c r="I128" s="220">
        <v>6.4522875816993466</v>
      </c>
      <c r="J128" s="221">
        <f t="shared" si="20"/>
        <v>4.2819469003366208</v>
      </c>
      <c r="K128" s="220">
        <v>2.9451612903225808</v>
      </c>
      <c r="L128" s="221">
        <f t="shared" si="21"/>
        <v>-3.5071262913767658</v>
      </c>
      <c r="M128" s="220"/>
      <c r="N128" s="221"/>
    </row>
    <row r="129" spans="2:15" x14ac:dyDescent="0.25">
      <c r="B129" s="145" t="s">
        <v>93</v>
      </c>
      <c r="C129" s="220">
        <v>1.9931972789115646</v>
      </c>
      <c r="D129" s="221">
        <v>-1.0625211961617491</v>
      </c>
      <c r="E129" s="220">
        <v>3.5132867132867132</v>
      </c>
      <c r="F129" s="221">
        <f t="shared" si="20"/>
        <v>1.5200894343751485</v>
      </c>
      <c r="G129" s="220">
        <v>2.9498364231188661</v>
      </c>
      <c r="H129" s="221">
        <f t="shared" si="20"/>
        <v>-0.56345029016784709</v>
      </c>
      <c r="I129" s="220">
        <v>3.0739700374531833</v>
      </c>
      <c r="J129" s="221">
        <f t="shared" si="20"/>
        <v>0.12413361433431724</v>
      </c>
      <c r="K129" s="220">
        <v>2.8123827392120075</v>
      </c>
      <c r="L129" s="221">
        <f t="shared" si="21"/>
        <v>-0.26158729824117577</v>
      </c>
      <c r="M129" s="220"/>
      <c r="N129" s="221"/>
    </row>
    <row r="130" spans="2:15" x14ac:dyDescent="0.25">
      <c r="B130" s="145" t="s">
        <v>95</v>
      </c>
      <c r="C130" s="220">
        <v>2.7306122448979591</v>
      </c>
      <c r="D130" s="221">
        <v>-0.46459627329192577</v>
      </c>
      <c r="E130" s="220">
        <v>3.325072886297376</v>
      </c>
      <c r="F130" s="221">
        <f t="shared" si="20"/>
        <v>0.5944606413994169</v>
      </c>
      <c r="G130" s="220">
        <v>2.7547600913937549</v>
      </c>
      <c r="H130" s="221">
        <f t="shared" si="20"/>
        <v>-0.57031279490362108</v>
      </c>
      <c r="I130" s="220">
        <v>3.2570671378091873</v>
      </c>
      <c r="J130" s="221">
        <f t="shared" si="20"/>
        <v>0.50230704641543245</v>
      </c>
      <c r="K130" s="220">
        <v>3.14419795221843</v>
      </c>
      <c r="L130" s="221">
        <f t="shared" si="21"/>
        <v>-0.11286918559075731</v>
      </c>
      <c r="M130" s="220"/>
      <c r="N130" s="221"/>
    </row>
    <row r="131" spans="2:15" ht="15.75" x14ac:dyDescent="0.25">
      <c r="B131" s="148" t="s">
        <v>32</v>
      </c>
      <c r="C131" s="222">
        <v>2.9005328596802844</v>
      </c>
      <c r="D131" s="223">
        <v>-0.25434285733692397</v>
      </c>
      <c r="E131" s="222">
        <v>3.3324340527577938</v>
      </c>
      <c r="F131" s="223">
        <f t="shared" si="20"/>
        <v>0.4319011930775094</v>
      </c>
      <c r="G131" s="222">
        <v>3.3630130079661189</v>
      </c>
      <c r="H131" s="223">
        <f t="shared" si="20"/>
        <v>3.0578955208325098E-2</v>
      </c>
      <c r="I131" s="222">
        <v>3.4575820024042589</v>
      </c>
      <c r="J131" s="223">
        <f t="shared" si="20"/>
        <v>9.4568994438140042E-2</v>
      </c>
      <c r="K131" s="222">
        <v>3.4272710210210211</v>
      </c>
      <c r="L131" s="223">
        <f t="shared" si="21"/>
        <v>-3.0310981383237845E-2</v>
      </c>
      <c r="M131" s="222">
        <v>3.0089795918367348</v>
      </c>
      <c r="N131" s="223">
        <v>-0.58322353717070285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3.2248243559718968</v>
      </c>
      <c r="D141" s="221">
        <v>6.8348353342047918E-2</v>
      </c>
      <c r="E141" s="220">
        <v>2.1025641025641026</v>
      </c>
      <c r="F141" s="221">
        <f t="shared" ref="F141:J143" si="22">IFERROR(E141-C141,"-")</f>
        <v>-1.1222602534077941</v>
      </c>
      <c r="G141" s="220">
        <v>3.4815983175604628</v>
      </c>
      <c r="H141" s="221">
        <f t="shared" si="22"/>
        <v>1.3790342149963601</v>
      </c>
      <c r="I141" s="220">
        <v>3.0078160919540231</v>
      </c>
      <c r="J141" s="221">
        <f t="shared" si="22"/>
        <v>-0.47378222560643968</v>
      </c>
      <c r="K141" s="220">
        <v>3.0891038696537678</v>
      </c>
      <c r="L141" s="221">
        <f t="shared" ref="L141:L143" si="23">IFERROR(K141-I141,"-")</f>
        <v>8.1287777699744712E-2</v>
      </c>
      <c r="M141" s="220">
        <v>2.6489778164419313</v>
      </c>
      <c r="N141" s="221">
        <f t="shared" ref="N141:N149" si="24">IFERROR(M141-K141,"-")</f>
        <v>-0.44012605321183651</v>
      </c>
    </row>
    <row r="142" spans="2:15" x14ac:dyDescent="0.25">
      <c r="B142" s="145" t="s">
        <v>75</v>
      </c>
      <c r="C142" s="220">
        <v>2.8220858895705523</v>
      </c>
      <c r="D142" s="221">
        <v>-9.7413215975064915E-2</v>
      </c>
      <c r="E142" s="220">
        <v>1.8482142857142858</v>
      </c>
      <c r="F142" s="221">
        <f t="shared" si="22"/>
        <v>-0.97387160385626648</v>
      </c>
      <c r="G142" s="220">
        <v>3.0127931769722816</v>
      </c>
      <c r="H142" s="221">
        <f t="shared" si="22"/>
        <v>1.1645788912579957</v>
      </c>
      <c r="I142" s="220">
        <v>2.9518987341772154</v>
      </c>
      <c r="J142" s="221">
        <f t="shared" si="22"/>
        <v>-6.0894442795066173E-2</v>
      </c>
      <c r="K142" s="220">
        <v>2.8136952498457743</v>
      </c>
      <c r="L142" s="221">
        <f t="shared" si="23"/>
        <v>-0.13820348433144103</v>
      </c>
      <c r="M142" s="220">
        <v>2.592752839372634</v>
      </c>
      <c r="N142" s="221">
        <f t="shared" si="24"/>
        <v>-0.22094241047314034</v>
      </c>
    </row>
    <row r="143" spans="2:15" x14ac:dyDescent="0.25">
      <c r="B143" s="145" t="s">
        <v>77</v>
      </c>
      <c r="C143" s="220">
        <v>3.3368644067796609</v>
      </c>
      <c r="D143" s="221">
        <v>0.42645278450363167</v>
      </c>
      <c r="E143" s="220">
        <v>2.0061475409836067</v>
      </c>
      <c r="F143" s="221">
        <f t="shared" si="22"/>
        <v>-1.3307168657960542</v>
      </c>
      <c r="G143" s="220">
        <v>3.3627272727272728</v>
      </c>
      <c r="H143" s="221">
        <f t="shared" si="22"/>
        <v>1.3565797317436661</v>
      </c>
      <c r="I143" s="220">
        <v>3.0681431005110733</v>
      </c>
      <c r="J143" s="221">
        <f t="shared" si="22"/>
        <v>-0.29458417221619948</v>
      </c>
      <c r="K143" s="220">
        <v>3.3477758521086076</v>
      </c>
      <c r="L143" s="221">
        <f t="shared" si="23"/>
        <v>0.27963275159753431</v>
      </c>
      <c r="M143" s="220">
        <v>2.3437806072477962</v>
      </c>
      <c r="N143" s="221">
        <f t="shared" si="24"/>
        <v>-1.0039952448608114</v>
      </c>
    </row>
    <row r="144" spans="2:15" x14ac:dyDescent="0.25">
      <c r="B144" s="145" t="s">
        <v>79</v>
      </c>
      <c r="C144" s="220" t="s">
        <v>233</v>
      </c>
      <c r="D144" s="221" t="s">
        <v>233</v>
      </c>
      <c r="E144" s="220">
        <v>3.1631419939577041</v>
      </c>
      <c r="F144" s="221" t="str">
        <f>IFERROR(E144-C144,"-")</f>
        <v>-</v>
      </c>
      <c r="G144" s="220">
        <v>3.6690140845070425</v>
      </c>
      <c r="H144" s="221">
        <f>IFERROR(G144-E144,"-")</f>
        <v>0.50587209054933835</v>
      </c>
      <c r="I144" s="220">
        <v>2.8441330998248686</v>
      </c>
      <c r="J144" s="221">
        <f>IFERROR(I144-G144,"-")</f>
        <v>-0.82488098468217386</v>
      </c>
      <c r="K144" s="220">
        <v>3.0526849037487334</v>
      </c>
      <c r="L144" s="221">
        <f>IFERROR(K144-I144,"-")</f>
        <v>0.20855180392386474</v>
      </c>
      <c r="M144" s="220">
        <v>3.4611503531786076</v>
      </c>
      <c r="N144" s="221">
        <f t="shared" si="24"/>
        <v>0.40846544942987428</v>
      </c>
    </row>
    <row r="145" spans="1:15" x14ac:dyDescent="0.25">
      <c r="B145" s="145" t="s">
        <v>81</v>
      </c>
      <c r="C145" s="220" t="s">
        <v>233</v>
      </c>
      <c r="D145" s="221" t="s">
        <v>233</v>
      </c>
      <c r="E145" s="220">
        <v>1.9887005649717515</v>
      </c>
      <c r="F145" s="221" t="str">
        <f t="shared" ref="F145:J153" si="25">IFERROR(E145-C145,"-")</f>
        <v>-</v>
      </c>
      <c r="G145" s="220">
        <v>4.1291666666666664</v>
      </c>
      <c r="H145" s="221">
        <f t="shared" si="25"/>
        <v>2.1404661016949147</v>
      </c>
      <c r="I145" s="220">
        <v>3.4113924050632911</v>
      </c>
      <c r="J145" s="221">
        <f t="shared" si="25"/>
        <v>-0.71777426160337532</v>
      </c>
      <c r="K145" s="220">
        <v>3.6533333333333333</v>
      </c>
      <c r="L145" s="221">
        <f t="shared" ref="L145:L153" si="26">IFERROR(K145-I145,"-")</f>
        <v>0.24194092827004221</v>
      </c>
      <c r="M145" s="220">
        <v>2.9536290322580645</v>
      </c>
      <c r="N145" s="221">
        <f t="shared" si="24"/>
        <v>-0.69970430107526882</v>
      </c>
    </row>
    <row r="146" spans="1:15" x14ac:dyDescent="0.25">
      <c r="B146" s="145" t="s">
        <v>83</v>
      </c>
      <c r="C146" s="220" t="s">
        <v>233</v>
      </c>
      <c r="D146" s="221" t="s">
        <v>233</v>
      </c>
      <c r="E146" s="220">
        <v>2.6368421052631579</v>
      </c>
      <c r="F146" s="221" t="str">
        <f t="shared" si="25"/>
        <v>-</v>
      </c>
      <c r="G146" s="220">
        <v>3.4030303030303028</v>
      </c>
      <c r="H146" s="221">
        <f t="shared" si="25"/>
        <v>0.76618819776714497</v>
      </c>
      <c r="I146" s="220">
        <v>2.2542372881355934</v>
      </c>
      <c r="J146" s="221">
        <f t="shared" si="25"/>
        <v>-1.1487930148947094</v>
      </c>
      <c r="K146" s="220">
        <v>3.1690821256038646</v>
      </c>
      <c r="L146" s="221">
        <f t="shared" si="26"/>
        <v>0.91484483746827117</v>
      </c>
      <c r="M146" s="220">
        <v>3.1378299120234603</v>
      </c>
      <c r="N146" s="221">
        <f t="shared" si="24"/>
        <v>-3.1252213580404309E-2</v>
      </c>
    </row>
    <row r="147" spans="1:15" x14ac:dyDescent="0.25">
      <c r="B147" s="145" t="s">
        <v>85</v>
      </c>
      <c r="C147" s="220" t="s">
        <v>233</v>
      </c>
      <c r="D147" s="221" t="s">
        <v>233</v>
      </c>
      <c r="E147" s="220">
        <v>2.7804347826086957</v>
      </c>
      <c r="F147" s="221" t="str">
        <f t="shared" si="25"/>
        <v>-</v>
      </c>
      <c r="G147" s="220">
        <v>4.4758771929824563</v>
      </c>
      <c r="H147" s="221">
        <f t="shared" si="25"/>
        <v>1.6954424103737606</v>
      </c>
      <c r="I147" s="220">
        <v>3.7583497053045187</v>
      </c>
      <c r="J147" s="221">
        <f t="shared" si="25"/>
        <v>-0.71752748767793761</v>
      </c>
      <c r="K147" s="220">
        <v>3.1252525252525252</v>
      </c>
      <c r="L147" s="221">
        <f t="shared" si="26"/>
        <v>-0.63309718005199356</v>
      </c>
      <c r="M147" s="220">
        <v>3.4524271844660195</v>
      </c>
      <c r="N147" s="221">
        <f t="shared" si="24"/>
        <v>0.32717465921349431</v>
      </c>
    </row>
    <row r="148" spans="1:15" x14ac:dyDescent="0.25">
      <c r="B148" s="145" t="s">
        <v>87</v>
      </c>
      <c r="C148" s="220">
        <v>2.5029585798816569</v>
      </c>
      <c r="D148" s="221">
        <v>-2.7649972212233154</v>
      </c>
      <c r="E148" s="220">
        <v>4.0877192982456139</v>
      </c>
      <c r="F148" s="221">
        <f t="shared" si="25"/>
        <v>1.5847607183639569</v>
      </c>
      <c r="G148" s="220">
        <v>3.3537906137184117</v>
      </c>
      <c r="H148" s="221">
        <f t="shared" si="25"/>
        <v>-0.73392868452720217</v>
      </c>
      <c r="I148" s="220">
        <v>5.3590664272890489</v>
      </c>
      <c r="J148" s="221">
        <f t="shared" si="25"/>
        <v>2.0052758135706372</v>
      </c>
      <c r="K148" s="220">
        <v>4.5181674565560819</v>
      </c>
      <c r="L148" s="221">
        <f t="shared" si="26"/>
        <v>-0.84089897073296704</v>
      </c>
      <c r="M148" s="220">
        <v>4.0520607375271149</v>
      </c>
      <c r="N148" s="221">
        <f t="shared" si="24"/>
        <v>-0.46610671902896694</v>
      </c>
    </row>
    <row r="149" spans="1:15" x14ac:dyDescent="0.25">
      <c r="B149" s="145" t="s">
        <v>89</v>
      </c>
      <c r="C149" s="220">
        <v>2.1721311475409837</v>
      </c>
      <c r="D149" s="221">
        <v>-1.8519330235820113</v>
      </c>
      <c r="E149" s="220">
        <v>3.1950718685831623</v>
      </c>
      <c r="F149" s="221">
        <f t="shared" si="25"/>
        <v>1.0229407210421786</v>
      </c>
      <c r="G149" s="220">
        <v>2.6366197183098592</v>
      </c>
      <c r="H149" s="221">
        <f t="shared" si="25"/>
        <v>-0.55845215027330308</v>
      </c>
      <c r="I149" s="220">
        <v>3.9280575539568345</v>
      </c>
      <c r="J149" s="221">
        <f t="shared" si="25"/>
        <v>1.2914378356469753</v>
      </c>
      <c r="K149" s="220">
        <v>4.2538461538461538</v>
      </c>
      <c r="L149" s="221">
        <f t="shared" si="26"/>
        <v>0.3257885998893193</v>
      </c>
      <c r="M149" s="220">
        <v>3.5015060240963853</v>
      </c>
      <c r="N149" s="221">
        <f t="shared" si="24"/>
        <v>-0.75234012974976849</v>
      </c>
    </row>
    <row r="150" spans="1:15" x14ac:dyDescent="0.25">
      <c r="A150" s="151"/>
      <c r="B150" s="145" t="s">
        <v>91</v>
      </c>
      <c r="C150" s="220">
        <v>1.7105263157894737</v>
      </c>
      <c r="D150" s="221">
        <v>-1.4695254976820291</v>
      </c>
      <c r="E150" s="220">
        <v>3.2486938349007315</v>
      </c>
      <c r="F150" s="221">
        <f t="shared" si="25"/>
        <v>1.5381675191112578</v>
      </c>
      <c r="G150" s="220">
        <v>2.5501330967169475</v>
      </c>
      <c r="H150" s="221">
        <f t="shared" si="25"/>
        <v>-0.69856073818378395</v>
      </c>
      <c r="I150" s="220">
        <v>3.7243816254416959</v>
      </c>
      <c r="J150" s="221">
        <f t="shared" si="25"/>
        <v>1.1742485287247484</v>
      </c>
      <c r="K150" s="220">
        <v>4.0418250950570345</v>
      </c>
      <c r="L150" s="221">
        <f t="shared" si="26"/>
        <v>0.31744346961533854</v>
      </c>
      <c r="M150" s="220"/>
      <c r="N150" s="221"/>
    </row>
    <row r="151" spans="1:15" x14ac:dyDescent="0.25">
      <c r="B151" s="145" t="s">
        <v>93</v>
      </c>
      <c r="C151" s="220">
        <v>2.3322033898305086</v>
      </c>
      <c r="D151" s="221">
        <v>-0.92507360547465556</v>
      </c>
      <c r="E151" s="220">
        <v>3.2394548994159638</v>
      </c>
      <c r="F151" s="221">
        <f t="shared" si="25"/>
        <v>0.9072515095854552</v>
      </c>
      <c r="G151" s="220">
        <v>2.7950963222416814</v>
      </c>
      <c r="H151" s="221">
        <f t="shared" si="25"/>
        <v>-0.4443585771742824</v>
      </c>
      <c r="I151" s="220">
        <v>3.3473531544597535</v>
      </c>
      <c r="J151" s="221">
        <f t="shared" si="25"/>
        <v>0.55225683221807209</v>
      </c>
      <c r="K151" s="220">
        <v>2.7167487684729066</v>
      </c>
      <c r="L151" s="221">
        <f t="shared" si="26"/>
        <v>-0.63060438598684687</v>
      </c>
      <c r="M151" s="220"/>
      <c r="N151" s="221"/>
    </row>
    <row r="152" spans="1:15" x14ac:dyDescent="0.25">
      <c r="B152" s="145" t="s">
        <v>95</v>
      </c>
      <c r="C152" s="220">
        <v>2.5040983606557377</v>
      </c>
      <c r="D152" s="221">
        <v>-0.59926505197756841</v>
      </c>
      <c r="E152" s="220">
        <v>4.466221232368226</v>
      </c>
      <c r="F152" s="221">
        <f t="shared" si="25"/>
        <v>1.9621228717124883</v>
      </c>
      <c r="G152" s="220">
        <v>2.5809756097560976</v>
      </c>
      <c r="H152" s="221">
        <f t="shared" si="25"/>
        <v>-1.8852456226121284</v>
      </c>
      <c r="I152" s="220">
        <v>3.2475832438238452</v>
      </c>
      <c r="J152" s="221">
        <f t="shared" si="25"/>
        <v>0.66660763406774759</v>
      </c>
      <c r="K152" s="220">
        <v>2.922064244339126</v>
      </c>
      <c r="L152" s="221">
        <f t="shared" si="26"/>
        <v>-0.32551899948471918</v>
      </c>
      <c r="M152" s="220"/>
      <c r="N152" s="221"/>
    </row>
    <row r="153" spans="1:15" ht="15.75" x14ac:dyDescent="0.25">
      <c r="B153" s="148" t="s">
        <v>32</v>
      </c>
      <c r="C153" s="222">
        <v>2.8492474710091291</v>
      </c>
      <c r="D153" s="223">
        <v>-0.3826897017657398</v>
      </c>
      <c r="E153" s="222">
        <v>3.2031719989062073</v>
      </c>
      <c r="F153" s="223">
        <f t="shared" si="25"/>
        <v>0.35392452789707818</v>
      </c>
      <c r="G153" s="222">
        <v>3.0895124766894591</v>
      </c>
      <c r="H153" s="223">
        <f t="shared" si="25"/>
        <v>-0.11365952221674824</v>
      </c>
      <c r="I153" s="222">
        <v>3.262616401321718</v>
      </c>
      <c r="J153" s="223">
        <f t="shared" si="25"/>
        <v>0.17310392463225899</v>
      </c>
      <c r="K153" s="222">
        <v>3.2117772529900206</v>
      </c>
      <c r="L153" s="223">
        <f t="shared" si="26"/>
        <v>-5.0839148331697448E-2</v>
      </c>
      <c r="M153" s="222">
        <v>2.8583557672395941</v>
      </c>
      <c r="N153" s="223">
        <v>-0.43273895766114334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2.6476462196861625</v>
      </c>
      <c r="D163" s="221">
        <v>-0.18777697780600056</v>
      </c>
      <c r="E163" s="220">
        <v>2.2834645669291338</v>
      </c>
      <c r="F163" s="221">
        <f t="shared" ref="F163:J165" si="27">IFERROR(E163-C163,"-")</f>
        <v>-0.36418165275702874</v>
      </c>
      <c r="G163" s="220">
        <v>2.575113808801214</v>
      </c>
      <c r="H163" s="221">
        <f t="shared" si="27"/>
        <v>0.29164924187208019</v>
      </c>
      <c r="I163" s="220">
        <v>3.2624390243902437</v>
      </c>
      <c r="J163" s="221">
        <f t="shared" si="27"/>
        <v>0.6873252155890297</v>
      </c>
      <c r="K163" s="220">
        <v>3.4018801410105759</v>
      </c>
      <c r="L163" s="221">
        <f t="shared" ref="L163:L165" si="28">IFERROR(K163-I163,"-")</f>
        <v>0.13944111662033221</v>
      </c>
      <c r="M163" s="220">
        <v>2.6550116550116551</v>
      </c>
      <c r="N163" s="221">
        <f t="shared" ref="N163:N171" si="29">IFERROR(M163-K163,"-")</f>
        <v>-0.74686848599892075</v>
      </c>
    </row>
    <row r="164" spans="2:14" x14ac:dyDescent="0.25">
      <c r="B164" s="145" t="s">
        <v>75</v>
      </c>
      <c r="C164" s="220">
        <v>2.5011627906976743</v>
      </c>
      <c r="D164" s="221">
        <v>-0.39412516741750903</v>
      </c>
      <c r="E164" s="220">
        <v>1.8796561604584527</v>
      </c>
      <c r="F164" s="221">
        <f t="shared" si="27"/>
        <v>-0.62150663023922159</v>
      </c>
      <c r="G164" s="220">
        <v>2.497737556561086</v>
      </c>
      <c r="H164" s="221">
        <f t="shared" si="27"/>
        <v>0.61808139610263324</v>
      </c>
      <c r="I164" s="220">
        <v>2.7587822014051522</v>
      </c>
      <c r="J164" s="221">
        <f t="shared" si="27"/>
        <v>0.2610446448440662</v>
      </c>
      <c r="K164" s="220">
        <v>3.1713917525773194</v>
      </c>
      <c r="L164" s="221">
        <f t="shared" si="28"/>
        <v>0.41260955117216724</v>
      </c>
      <c r="M164" s="220">
        <v>2.4119850187265919</v>
      </c>
      <c r="N164" s="221">
        <f t="shared" si="29"/>
        <v>-0.75940673385072754</v>
      </c>
    </row>
    <row r="165" spans="2:14" x14ac:dyDescent="0.25">
      <c r="B165" s="145" t="s">
        <v>77</v>
      </c>
      <c r="C165" s="220">
        <v>2.3419023136246788</v>
      </c>
      <c r="D165" s="221">
        <v>-0.36957309621138679</v>
      </c>
      <c r="E165" s="220">
        <v>1.9816176470588236</v>
      </c>
      <c r="F165" s="221">
        <f t="shared" si="27"/>
        <v>-0.36028466656585523</v>
      </c>
      <c r="G165" s="220">
        <v>3.1100217864923749</v>
      </c>
      <c r="H165" s="221">
        <f t="shared" si="27"/>
        <v>1.1284041394335513</v>
      </c>
      <c r="I165" s="220">
        <v>2.9254201680672267</v>
      </c>
      <c r="J165" s="221">
        <f t="shared" si="27"/>
        <v>-0.18460161842514822</v>
      </c>
      <c r="K165" s="220">
        <v>3.0355220667384284</v>
      </c>
      <c r="L165" s="221">
        <f t="shared" si="28"/>
        <v>0.11010189867120168</v>
      </c>
      <c r="M165" s="220">
        <v>2.5060240963855422</v>
      </c>
      <c r="N165" s="221">
        <f t="shared" si="29"/>
        <v>-0.52949797035288615</v>
      </c>
    </row>
    <row r="166" spans="2:14" x14ac:dyDescent="0.25">
      <c r="B166" s="145" t="s">
        <v>79</v>
      </c>
      <c r="C166" s="220" t="s">
        <v>233</v>
      </c>
      <c r="D166" s="221" t="s">
        <v>233</v>
      </c>
      <c r="E166" s="220">
        <v>2.4818840579710146</v>
      </c>
      <c r="F166" s="221" t="str">
        <f>IFERROR(E166-C166,"-")</f>
        <v>-</v>
      </c>
      <c r="G166" s="220">
        <v>3.3536379018612523</v>
      </c>
      <c r="H166" s="221">
        <f>IFERROR(G166-E166,"-")</f>
        <v>0.87175384389023769</v>
      </c>
      <c r="I166" s="220">
        <v>2.8601626016260164</v>
      </c>
      <c r="J166" s="221">
        <f>IFERROR(I166-G166,"-")</f>
        <v>-0.49347530023523589</v>
      </c>
      <c r="K166" s="220">
        <v>3.2119658119658121</v>
      </c>
      <c r="L166" s="221">
        <f>IFERROR(K166-I166,"-")</f>
        <v>0.35180321033979567</v>
      </c>
      <c r="M166" s="220">
        <v>2.6920634920634923</v>
      </c>
      <c r="N166" s="221">
        <f t="shared" si="29"/>
        <v>-0.51990231990231983</v>
      </c>
    </row>
    <row r="167" spans="2:14" x14ac:dyDescent="0.25">
      <c r="B167" s="145" t="s">
        <v>81</v>
      </c>
      <c r="C167" s="220" t="s">
        <v>233</v>
      </c>
      <c r="D167" s="221" t="s">
        <v>233</v>
      </c>
      <c r="E167" s="220">
        <v>2.5666251556662516</v>
      </c>
      <c r="F167" s="221" t="str">
        <f t="shared" ref="F167:J175" si="30">IFERROR(E167-C167,"-")</f>
        <v>-</v>
      </c>
      <c r="G167" s="220">
        <v>2.7726495726495726</v>
      </c>
      <c r="H167" s="221">
        <f t="shared" si="30"/>
        <v>0.20602441698332097</v>
      </c>
      <c r="I167" s="220">
        <v>3.4193548387096775</v>
      </c>
      <c r="J167" s="221">
        <f t="shared" si="30"/>
        <v>0.64670526606010492</v>
      </c>
      <c r="K167" s="220">
        <v>3.05</v>
      </c>
      <c r="L167" s="221">
        <f t="shared" ref="L167:L175" si="31">IFERROR(K167-I167,"-")</f>
        <v>-0.36935483870967767</v>
      </c>
      <c r="M167" s="220">
        <v>2.6948275862068964</v>
      </c>
      <c r="N167" s="221">
        <f t="shared" si="29"/>
        <v>-0.35517241379310338</v>
      </c>
    </row>
    <row r="168" spans="2:14" x14ac:dyDescent="0.25">
      <c r="B168" s="145" t="s">
        <v>83</v>
      </c>
      <c r="C168" s="220" t="s">
        <v>233</v>
      </c>
      <c r="D168" s="221" t="s">
        <v>233</v>
      </c>
      <c r="E168" s="220">
        <v>2.5984848484848486</v>
      </c>
      <c r="F168" s="221" t="str">
        <f t="shared" si="30"/>
        <v>-</v>
      </c>
      <c r="G168" s="220">
        <v>2.6290726817042605</v>
      </c>
      <c r="H168" s="221">
        <f t="shared" si="30"/>
        <v>3.0587833219411831E-2</v>
      </c>
      <c r="I168" s="220">
        <v>3.8049886621315192</v>
      </c>
      <c r="J168" s="221">
        <f t="shared" si="30"/>
        <v>1.1759159804272588</v>
      </c>
      <c r="K168" s="220">
        <v>2.4794520547945207</v>
      </c>
      <c r="L168" s="221">
        <f t="shared" si="31"/>
        <v>-1.3255366073369985</v>
      </c>
      <c r="M168" s="220">
        <v>2.3545918367346941</v>
      </c>
      <c r="N168" s="221">
        <f t="shared" si="29"/>
        <v>-0.12486021805982661</v>
      </c>
    </row>
    <row r="169" spans="2:14" x14ac:dyDescent="0.25">
      <c r="B169" s="145" t="s">
        <v>85</v>
      </c>
      <c r="C169" s="220" t="s">
        <v>233</v>
      </c>
      <c r="D169" s="221" t="s">
        <v>233</v>
      </c>
      <c r="E169" s="220">
        <v>2.5320623916811091</v>
      </c>
      <c r="F169" s="221" t="str">
        <f t="shared" si="30"/>
        <v>-</v>
      </c>
      <c r="G169" s="220">
        <v>3.0395061728395061</v>
      </c>
      <c r="H169" s="221">
        <f t="shared" si="30"/>
        <v>0.50744378115839694</v>
      </c>
      <c r="I169" s="220">
        <v>3.221294363256785</v>
      </c>
      <c r="J169" s="221">
        <f t="shared" si="30"/>
        <v>0.18178819041727889</v>
      </c>
      <c r="K169" s="220">
        <v>2.9655963302752295</v>
      </c>
      <c r="L169" s="221">
        <f t="shared" si="31"/>
        <v>-0.25569803298155547</v>
      </c>
      <c r="M169" s="220">
        <v>2.8313413014608235</v>
      </c>
      <c r="N169" s="221">
        <f t="shared" si="29"/>
        <v>-0.13425502881440599</v>
      </c>
    </row>
    <row r="170" spans="2:14" x14ac:dyDescent="0.25">
      <c r="B170" s="145" t="s">
        <v>87</v>
      </c>
      <c r="C170" s="220">
        <v>2.5263157894736841</v>
      </c>
      <c r="D170" s="221">
        <v>-1.203735144312394</v>
      </c>
      <c r="E170" s="220">
        <v>3.0444444444444443</v>
      </c>
      <c r="F170" s="221">
        <f t="shared" si="30"/>
        <v>0.51812865497076022</v>
      </c>
      <c r="G170" s="220">
        <v>3.2798634812286691</v>
      </c>
      <c r="H170" s="221">
        <f t="shared" si="30"/>
        <v>0.23541903678422482</v>
      </c>
      <c r="I170" s="220">
        <v>3.7811735941320292</v>
      </c>
      <c r="J170" s="221">
        <f t="shared" si="30"/>
        <v>0.50131011290336014</v>
      </c>
      <c r="K170" s="220">
        <v>3.7306967984934087</v>
      </c>
      <c r="L170" s="221">
        <f t="shared" si="31"/>
        <v>-5.0476795638620509E-2</v>
      </c>
      <c r="M170" s="220">
        <v>4.3499520613614573</v>
      </c>
      <c r="N170" s="221">
        <f t="shared" si="29"/>
        <v>0.61925526286804855</v>
      </c>
    </row>
    <row r="171" spans="2:14" x14ac:dyDescent="0.25">
      <c r="B171" s="145" t="s">
        <v>89</v>
      </c>
      <c r="C171" s="220">
        <v>2.058252427184466</v>
      </c>
      <c r="D171" s="221">
        <v>-1.5686132444573251</v>
      </c>
      <c r="E171" s="220">
        <v>2.6835443037974684</v>
      </c>
      <c r="F171" s="221">
        <f t="shared" si="30"/>
        <v>0.62529187661300245</v>
      </c>
      <c r="G171" s="220">
        <v>2.7576301615798924</v>
      </c>
      <c r="H171" s="221">
        <f t="shared" si="30"/>
        <v>7.4085857782423936E-2</v>
      </c>
      <c r="I171" s="220">
        <v>2.4781021897810218</v>
      </c>
      <c r="J171" s="221">
        <f t="shared" si="30"/>
        <v>-0.27952797179887057</v>
      </c>
      <c r="K171" s="220">
        <v>3.4807370184254607</v>
      </c>
      <c r="L171" s="221">
        <f t="shared" si="31"/>
        <v>1.0026348286444389</v>
      </c>
      <c r="M171" s="220">
        <v>3.2878998609179417</v>
      </c>
      <c r="N171" s="221">
        <f t="shared" si="29"/>
        <v>-0.19283715750751895</v>
      </c>
    </row>
    <row r="172" spans="2:14" x14ac:dyDescent="0.25">
      <c r="B172" s="145" t="s">
        <v>91</v>
      </c>
      <c r="C172" s="220">
        <v>1.7537688442211055</v>
      </c>
      <c r="D172" s="221">
        <v>-1.3114868877012933</v>
      </c>
      <c r="E172" s="220">
        <v>2.5418641390205372</v>
      </c>
      <c r="F172" s="221">
        <f t="shared" si="30"/>
        <v>0.78809529479943174</v>
      </c>
      <c r="G172" s="220">
        <v>2.6530303030303028</v>
      </c>
      <c r="H172" s="221">
        <f t="shared" si="30"/>
        <v>0.11116616400976564</v>
      </c>
      <c r="I172" s="220">
        <v>2.3209366391184574</v>
      </c>
      <c r="J172" s="221">
        <f t="shared" si="30"/>
        <v>-0.33209366391184547</v>
      </c>
      <c r="K172" s="220">
        <v>2.5513196480938416</v>
      </c>
      <c r="L172" s="221">
        <f t="shared" si="31"/>
        <v>0.23038300897538422</v>
      </c>
      <c r="M172" s="220"/>
      <c r="N172" s="221"/>
    </row>
    <row r="173" spans="2:14" x14ac:dyDescent="0.25">
      <c r="B173" s="145" t="s">
        <v>93</v>
      </c>
      <c r="C173" s="220">
        <v>1.9065420560747663</v>
      </c>
      <c r="D173" s="221">
        <v>-1.0373523333641776</v>
      </c>
      <c r="E173" s="220">
        <v>2.5369515011547343</v>
      </c>
      <c r="F173" s="221">
        <f t="shared" si="30"/>
        <v>0.63040944507996799</v>
      </c>
      <c r="G173" s="220">
        <v>2.5677083333333335</v>
      </c>
      <c r="H173" s="221">
        <f t="shared" si="30"/>
        <v>3.0756832178599147E-2</v>
      </c>
      <c r="I173" s="220">
        <v>2.8983739837398375</v>
      </c>
      <c r="J173" s="221">
        <f t="shared" si="30"/>
        <v>0.33066565040650397</v>
      </c>
      <c r="K173" s="220">
        <v>2.5370138017565873</v>
      </c>
      <c r="L173" s="221">
        <f t="shared" si="31"/>
        <v>-0.36136018198325015</v>
      </c>
      <c r="M173" s="220"/>
      <c r="N173" s="221"/>
    </row>
    <row r="174" spans="2:14" x14ac:dyDescent="0.25">
      <c r="B174" s="145" t="s">
        <v>95</v>
      </c>
      <c r="C174" s="220">
        <v>2.4467213114754101</v>
      </c>
      <c r="D174" s="221">
        <v>-0.66024789435927378</v>
      </c>
      <c r="E174" s="220">
        <v>2.8218085106382977</v>
      </c>
      <c r="F174" s="221">
        <f t="shared" si="30"/>
        <v>0.37508719916288769</v>
      </c>
      <c r="G174" s="220">
        <v>2.5267770204479065</v>
      </c>
      <c r="H174" s="221">
        <f t="shared" si="30"/>
        <v>-0.29503149019039121</v>
      </c>
      <c r="I174" s="220">
        <v>3.1310344827586207</v>
      </c>
      <c r="J174" s="221">
        <f t="shared" si="30"/>
        <v>0.6042574623107142</v>
      </c>
      <c r="K174" s="220">
        <v>2.7957497048406141</v>
      </c>
      <c r="L174" s="221">
        <f t="shared" si="31"/>
        <v>-0.33528477791800659</v>
      </c>
      <c r="M174" s="220"/>
      <c r="N174" s="221"/>
    </row>
    <row r="175" spans="2:14" ht="15.75" x14ac:dyDescent="0.25">
      <c r="B175" s="148" t="s">
        <v>32</v>
      </c>
      <c r="C175" s="222">
        <v>2.4136269786648312</v>
      </c>
      <c r="D175" s="223">
        <v>-0.61364981370362903</v>
      </c>
      <c r="E175" s="222">
        <v>2.5581721334454723</v>
      </c>
      <c r="F175" s="223">
        <f t="shared" si="30"/>
        <v>0.14454515478064112</v>
      </c>
      <c r="G175" s="222">
        <v>2.8007977475363681</v>
      </c>
      <c r="H175" s="223">
        <f t="shared" si="30"/>
        <v>0.24262561409089578</v>
      </c>
      <c r="I175" s="222">
        <v>3.0535632708999545</v>
      </c>
      <c r="J175" s="223">
        <f t="shared" si="30"/>
        <v>0.25276552336358638</v>
      </c>
      <c r="K175" s="222">
        <v>3.078673981557138</v>
      </c>
      <c r="L175" s="223">
        <f t="shared" si="31"/>
        <v>2.511071065718351E-2</v>
      </c>
      <c r="M175" s="222">
        <v>2.9368188512518407</v>
      </c>
      <c r="N175" s="223">
        <v>-0.30705232323942688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2.3828828828828827</v>
      </c>
      <c r="D185" s="221">
        <v>0.15529667598633123</v>
      </c>
      <c r="E185" s="220">
        <v>1.6046511627906976</v>
      </c>
      <c r="F185" s="221">
        <f t="shared" ref="F185:J187" si="32">IFERROR(E185-C185,"-")</f>
        <v>-0.77823172009218511</v>
      </c>
      <c r="G185" s="220">
        <v>2.4294117647058822</v>
      </c>
      <c r="H185" s="221">
        <f t="shared" si="32"/>
        <v>0.82476060191518452</v>
      </c>
      <c r="I185" s="220">
        <v>2.5857740585774058</v>
      </c>
      <c r="J185" s="221">
        <f t="shared" si="32"/>
        <v>0.15636229387152367</v>
      </c>
      <c r="K185" s="220">
        <v>2.8736462093862816</v>
      </c>
      <c r="L185" s="221">
        <f t="shared" ref="L185:L187" si="33">IFERROR(K185-I185,"-")</f>
        <v>0.28787215080887574</v>
      </c>
      <c r="M185" s="220">
        <v>2.8328173374613002</v>
      </c>
      <c r="N185" s="221">
        <f t="shared" ref="N185:N193" si="34">IFERROR(M185-K185,"-")</f>
        <v>-4.0828871924981414E-2</v>
      </c>
    </row>
    <row r="186" spans="1:15" x14ac:dyDescent="0.25">
      <c r="B186" s="145" t="s">
        <v>75</v>
      </c>
      <c r="C186" s="220">
        <v>2.25</v>
      </c>
      <c r="D186" s="221">
        <v>-0.32971014492753614</v>
      </c>
      <c r="E186" s="220">
        <v>2.2702702702702702</v>
      </c>
      <c r="F186" s="221">
        <f t="shared" si="32"/>
        <v>2.0270270270270174E-2</v>
      </c>
      <c r="G186" s="220">
        <v>2.8324022346368714</v>
      </c>
      <c r="H186" s="221">
        <f t="shared" si="32"/>
        <v>0.56213196436660118</v>
      </c>
      <c r="I186" s="220">
        <v>2.5750000000000002</v>
      </c>
      <c r="J186" s="221">
        <f t="shared" si="32"/>
        <v>-0.25740223463687117</v>
      </c>
      <c r="K186" s="220">
        <v>2.9292929292929295</v>
      </c>
      <c r="L186" s="221">
        <f t="shared" si="33"/>
        <v>0.35429292929292933</v>
      </c>
      <c r="M186" s="220">
        <v>2.6576576576576576</v>
      </c>
      <c r="N186" s="221">
        <f t="shared" si="34"/>
        <v>-0.2716352716352719</v>
      </c>
    </row>
    <row r="187" spans="1:15" x14ac:dyDescent="0.25">
      <c r="B187" s="145" t="s">
        <v>77</v>
      </c>
      <c r="C187" s="220">
        <v>3.0352941176470587</v>
      </c>
      <c r="D187" s="221">
        <v>-1.5430520034100503E-2</v>
      </c>
      <c r="E187" s="220">
        <v>1.65625</v>
      </c>
      <c r="F187" s="221">
        <f t="shared" si="32"/>
        <v>-1.3790441176470587</v>
      </c>
      <c r="G187" s="220">
        <v>2.5076142131979697</v>
      </c>
      <c r="H187" s="221">
        <f t="shared" si="32"/>
        <v>0.85136421319796973</v>
      </c>
      <c r="I187" s="220">
        <v>4.1359223300970873</v>
      </c>
      <c r="J187" s="221">
        <f t="shared" si="32"/>
        <v>1.6283081168991176</v>
      </c>
      <c r="K187" s="220">
        <v>2.9226519337016574</v>
      </c>
      <c r="L187" s="221">
        <f t="shared" si="33"/>
        <v>-1.2132703963954299</v>
      </c>
      <c r="M187" s="220">
        <v>2.2459016393442623</v>
      </c>
      <c r="N187" s="221">
        <f t="shared" si="34"/>
        <v>-0.67675029435739509</v>
      </c>
    </row>
    <row r="188" spans="1:15" x14ac:dyDescent="0.25">
      <c r="B188" s="145" t="s">
        <v>79</v>
      </c>
      <c r="C188" s="220" t="s">
        <v>233</v>
      </c>
      <c r="D188" s="221" t="s">
        <v>233</v>
      </c>
      <c r="E188" s="220">
        <v>1.8064516129032258</v>
      </c>
      <c r="F188" s="221" t="str">
        <f>IFERROR(E188-C188,"-")</f>
        <v>-</v>
      </c>
      <c r="G188" s="220">
        <v>2.7118644067796609</v>
      </c>
      <c r="H188" s="221">
        <f>IFERROR(G188-E188,"-")</f>
        <v>0.90541279387643514</v>
      </c>
      <c r="I188" s="220">
        <v>3.5714285714285716</v>
      </c>
      <c r="J188" s="221">
        <f>IFERROR(I188-G188,"-")</f>
        <v>0.85956416464891072</v>
      </c>
      <c r="K188" s="220">
        <v>4.037383177570093</v>
      </c>
      <c r="L188" s="221">
        <f>IFERROR(K188-I188,"-")</f>
        <v>0.4659546061415214</v>
      </c>
      <c r="M188" s="220">
        <v>2.1925925925925926</v>
      </c>
      <c r="N188" s="221">
        <f t="shared" si="34"/>
        <v>-1.8447905849775004</v>
      </c>
    </row>
    <row r="189" spans="1:15" x14ac:dyDescent="0.25">
      <c r="B189" s="145" t="s">
        <v>81</v>
      </c>
      <c r="C189" s="220" t="s">
        <v>233</v>
      </c>
      <c r="D189" s="221" t="s">
        <v>233</v>
      </c>
      <c r="E189" s="220">
        <v>2.2323232323232323</v>
      </c>
      <c r="F189" s="221" t="str">
        <f t="shared" ref="F189:J197" si="35">IFERROR(E189-C189,"-")</f>
        <v>-</v>
      </c>
      <c r="G189" s="220">
        <v>2.7777777777777777</v>
      </c>
      <c r="H189" s="221">
        <f t="shared" si="35"/>
        <v>0.54545454545454541</v>
      </c>
      <c r="I189" s="220">
        <v>2.8666666666666667</v>
      </c>
      <c r="J189" s="221">
        <f t="shared" si="35"/>
        <v>8.8888888888889017E-2</v>
      </c>
      <c r="K189" s="220">
        <v>2.7593984962406015</v>
      </c>
      <c r="L189" s="221">
        <f t="shared" ref="L189:L197" si="36">IFERROR(K189-I189,"-")</f>
        <v>-0.10726817042606518</v>
      </c>
      <c r="M189" s="220">
        <v>2.5947712418300655</v>
      </c>
      <c r="N189" s="221">
        <f t="shared" si="34"/>
        <v>-0.16462725441053605</v>
      </c>
    </row>
    <row r="190" spans="1:15" x14ac:dyDescent="0.25">
      <c r="B190" s="145" t="s">
        <v>122</v>
      </c>
      <c r="C190" s="220" t="s">
        <v>233</v>
      </c>
      <c r="D190" s="221" t="s">
        <v>233</v>
      </c>
      <c r="E190" s="220">
        <v>2.5396825396825395</v>
      </c>
      <c r="F190" s="221" t="str">
        <f t="shared" si="35"/>
        <v>-</v>
      </c>
      <c r="G190" s="220">
        <v>2.7916666666666665</v>
      </c>
      <c r="H190" s="221">
        <f t="shared" si="35"/>
        <v>0.25198412698412698</v>
      </c>
      <c r="I190" s="220">
        <v>2.5697674418604652</v>
      </c>
      <c r="J190" s="221">
        <f t="shared" si="35"/>
        <v>-0.22189922480620128</v>
      </c>
      <c r="K190" s="220">
        <v>2.324786324786325</v>
      </c>
      <c r="L190" s="221">
        <f t="shared" si="36"/>
        <v>-0.24498111707414028</v>
      </c>
      <c r="M190" s="220">
        <v>2.5315315315315314</v>
      </c>
      <c r="N190" s="221">
        <f t="shared" si="34"/>
        <v>0.20674520674520647</v>
      </c>
    </row>
    <row r="191" spans="1:15" x14ac:dyDescent="0.25">
      <c r="B191" s="145" t="s">
        <v>85</v>
      </c>
      <c r="C191" s="220" t="s">
        <v>233</v>
      </c>
      <c r="D191" s="221" t="s">
        <v>233</v>
      </c>
      <c r="E191" s="220">
        <v>2.5662650602409638</v>
      </c>
      <c r="F191" s="221" t="str">
        <f t="shared" si="35"/>
        <v>-</v>
      </c>
      <c r="G191" s="220">
        <v>3.7247706422018347</v>
      </c>
      <c r="H191" s="221">
        <f t="shared" si="35"/>
        <v>1.1585055819608709</v>
      </c>
      <c r="I191" s="220">
        <v>2.5481481481481483</v>
      </c>
      <c r="J191" s="221">
        <f t="shared" si="35"/>
        <v>-1.1766224940536865</v>
      </c>
      <c r="K191" s="220">
        <v>2.6422764227642275</v>
      </c>
      <c r="L191" s="221">
        <f t="shared" si="36"/>
        <v>9.4128274616079199E-2</v>
      </c>
      <c r="M191" s="220">
        <v>3.4086021505376345</v>
      </c>
      <c r="N191" s="221">
        <f t="shared" si="34"/>
        <v>0.76632572777340702</v>
      </c>
    </row>
    <row r="192" spans="1:15" x14ac:dyDescent="0.25">
      <c r="B192" s="145" t="s">
        <v>87</v>
      </c>
      <c r="C192" s="220">
        <v>2.5714285714285716</v>
      </c>
      <c r="D192" s="221">
        <v>-0.25357142857142856</v>
      </c>
      <c r="E192" s="220">
        <v>2.8058252427184467</v>
      </c>
      <c r="F192" s="221">
        <f t="shared" si="35"/>
        <v>0.23439667128987507</v>
      </c>
      <c r="G192" s="220">
        <v>2.5</v>
      </c>
      <c r="H192" s="221">
        <f t="shared" si="35"/>
        <v>-0.30582524271844669</v>
      </c>
      <c r="I192" s="220">
        <v>3.4957983193277311</v>
      </c>
      <c r="J192" s="221">
        <f t="shared" si="35"/>
        <v>0.99579831932773111</v>
      </c>
      <c r="K192" s="220">
        <v>4.1339285714285712</v>
      </c>
      <c r="L192" s="221">
        <f t="shared" si="36"/>
        <v>0.63813025210084007</v>
      </c>
      <c r="M192" s="220">
        <v>2.3281853281853282</v>
      </c>
      <c r="N192" s="221">
        <f t="shared" si="34"/>
        <v>-1.805743243243243</v>
      </c>
    </row>
    <row r="193" spans="2:15" x14ac:dyDescent="0.25">
      <c r="B193" s="145" t="s">
        <v>89</v>
      </c>
      <c r="C193" s="220">
        <v>1.8918918918918919</v>
      </c>
      <c r="D193" s="221">
        <v>-1.1735286688557716</v>
      </c>
      <c r="E193" s="220">
        <v>2.9885057471264367</v>
      </c>
      <c r="F193" s="221">
        <f t="shared" si="35"/>
        <v>1.0966138552345448</v>
      </c>
      <c r="G193" s="220">
        <v>2.5051546391752577</v>
      </c>
      <c r="H193" s="221">
        <f t="shared" si="35"/>
        <v>-0.48335110795117897</v>
      </c>
      <c r="I193" s="220">
        <v>2.8235294117647061</v>
      </c>
      <c r="J193" s="221">
        <f t="shared" si="35"/>
        <v>0.31837477258944835</v>
      </c>
      <c r="K193" s="220">
        <v>3.06993006993007</v>
      </c>
      <c r="L193" s="221">
        <f t="shared" si="36"/>
        <v>0.24640065816536394</v>
      </c>
      <c r="M193" s="220">
        <v>3.317241379310345</v>
      </c>
      <c r="N193" s="221">
        <f t="shared" si="34"/>
        <v>0.24731130938027501</v>
      </c>
    </row>
    <row r="194" spans="2:15" x14ac:dyDescent="0.25">
      <c r="B194" s="145" t="s">
        <v>91</v>
      </c>
      <c r="C194" s="220">
        <v>2.7872340425531914</v>
      </c>
      <c r="D194" s="221">
        <v>-3.454813566463022E-2</v>
      </c>
      <c r="E194" s="220">
        <v>2.3220338983050848</v>
      </c>
      <c r="F194" s="221">
        <f t="shared" si="35"/>
        <v>-0.46520014424810663</v>
      </c>
      <c r="G194" s="220">
        <v>2.6454545454545455</v>
      </c>
      <c r="H194" s="221">
        <f t="shared" si="35"/>
        <v>0.32342064714946073</v>
      </c>
      <c r="I194" s="220">
        <v>2.8175182481751824</v>
      </c>
      <c r="J194" s="221">
        <f t="shared" si="35"/>
        <v>0.17206370272063687</v>
      </c>
      <c r="K194" s="220">
        <v>2.3806451612903228</v>
      </c>
      <c r="L194" s="221">
        <f t="shared" si="36"/>
        <v>-0.4368730868848596</v>
      </c>
      <c r="M194" s="220"/>
      <c r="N194" s="221"/>
    </row>
    <row r="195" spans="2:15" x14ac:dyDescent="0.25">
      <c r="B195" s="145" t="s">
        <v>93</v>
      </c>
      <c r="C195" s="220">
        <v>1.7192982456140351</v>
      </c>
      <c r="D195" s="221">
        <v>-1.1386252516537243</v>
      </c>
      <c r="E195" s="220">
        <v>2.6972704714640199</v>
      </c>
      <c r="F195" s="221">
        <f t="shared" si="35"/>
        <v>0.97797222584998478</v>
      </c>
      <c r="G195" s="220">
        <v>2.5934065934065935</v>
      </c>
      <c r="H195" s="221">
        <f t="shared" si="35"/>
        <v>-0.10386387805742636</v>
      </c>
      <c r="I195" s="220">
        <v>3.5201465201465201</v>
      </c>
      <c r="J195" s="221">
        <f t="shared" si="35"/>
        <v>0.92673992673992656</v>
      </c>
      <c r="K195" s="220">
        <v>2.2638297872340427</v>
      </c>
      <c r="L195" s="221">
        <f t="shared" si="36"/>
        <v>-1.2563167329124774</v>
      </c>
      <c r="M195" s="220"/>
      <c r="N195" s="221"/>
    </row>
    <row r="196" spans="2:15" x14ac:dyDescent="0.25">
      <c r="B196" s="145" t="s">
        <v>95</v>
      </c>
      <c r="C196" s="220">
        <v>2.6081081081081079</v>
      </c>
      <c r="D196" s="221">
        <v>0.38992628992628964</v>
      </c>
      <c r="E196" s="220">
        <v>2.7487437185929648</v>
      </c>
      <c r="F196" s="221">
        <f t="shared" si="35"/>
        <v>0.14063561048485695</v>
      </c>
      <c r="G196" s="220">
        <v>2.3558718861209966</v>
      </c>
      <c r="H196" s="221">
        <f t="shared" si="35"/>
        <v>-0.39287183247196822</v>
      </c>
      <c r="I196" s="220">
        <v>2.9561403508771931</v>
      </c>
      <c r="J196" s="221">
        <f t="shared" si="35"/>
        <v>0.60026846475619644</v>
      </c>
      <c r="K196" s="220">
        <v>2.6193548387096772</v>
      </c>
      <c r="L196" s="221">
        <f t="shared" si="36"/>
        <v>-0.33678551216751584</v>
      </c>
      <c r="M196" s="220"/>
      <c r="N196" s="221"/>
    </row>
    <row r="197" spans="2:15" ht="15.75" x14ac:dyDescent="0.25">
      <c r="B197" s="148" t="s">
        <v>32</v>
      </c>
      <c r="C197" s="222">
        <v>2.3633004926108376</v>
      </c>
      <c r="D197" s="223">
        <v>-0.28023050469374455</v>
      </c>
      <c r="E197" s="222">
        <v>2.5423728813559321</v>
      </c>
      <c r="F197" s="223">
        <f t="shared" si="35"/>
        <v>0.17907238874509446</v>
      </c>
      <c r="G197" s="222">
        <v>2.642156862745098</v>
      </c>
      <c r="H197" s="223">
        <f t="shared" si="35"/>
        <v>9.9783981389165888E-2</v>
      </c>
      <c r="I197" s="222">
        <v>3.0806618407445709</v>
      </c>
      <c r="J197" s="223">
        <f t="shared" si="35"/>
        <v>0.43850497799947297</v>
      </c>
      <c r="K197" s="222">
        <v>2.8292682926829267</v>
      </c>
      <c r="L197" s="223">
        <f t="shared" si="36"/>
        <v>-0.25139354806164427</v>
      </c>
      <c r="M197" s="222">
        <v>2.6837507280139778</v>
      </c>
      <c r="N197" s="223">
        <v>-0.33781648981492207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2.8614718614718613</v>
      </c>
      <c r="D207" s="221">
        <v>0.36147186147186128</v>
      </c>
      <c r="E207" s="220">
        <v>2.1052631578947367</v>
      </c>
      <c r="F207" s="221">
        <f t="shared" ref="F207:J209" si="37">IFERROR(E207-C207,"-")</f>
        <v>-0.75620870357712455</v>
      </c>
      <c r="G207" s="220">
        <v>3.1148148148148147</v>
      </c>
      <c r="H207" s="221">
        <f t="shared" si="37"/>
        <v>1.009551656920078</v>
      </c>
      <c r="I207" s="220">
        <v>2.8249158249158248</v>
      </c>
      <c r="J207" s="221">
        <f t="shared" si="37"/>
        <v>-0.28989898989898988</v>
      </c>
      <c r="K207" s="220">
        <v>3.3443223443223444</v>
      </c>
      <c r="L207" s="221">
        <f t="shared" ref="L207:L209" si="38">IFERROR(K207-I207,"-")</f>
        <v>0.51940651940651961</v>
      </c>
      <c r="M207" s="220">
        <v>2.9627659574468086</v>
      </c>
      <c r="N207" s="221">
        <f t="shared" ref="N207:N215" si="39">IFERROR(M207-K207,"-")</f>
        <v>-0.38155638687553584</v>
      </c>
    </row>
    <row r="208" spans="2:15" x14ac:dyDescent="0.25">
      <c r="B208" s="145" t="s">
        <v>75</v>
      </c>
      <c r="C208" s="220">
        <v>2.0930232558139537</v>
      </c>
      <c r="D208" s="221">
        <v>-0.64317306320445145</v>
      </c>
      <c r="E208" s="220">
        <v>1.4772727272727273</v>
      </c>
      <c r="F208" s="221">
        <f t="shared" si="37"/>
        <v>-0.61575052854122636</v>
      </c>
      <c r="G208" s="220">
        <v>2.414814814814815</v>
      </c>
      <c r="H208" s="221">
        <f t="shared" si="37"/>
        <v>0.93754208754208768</v>
      </c>
      <c r="I208" s="220">
        <v>2.4600760456273765</v>
      </c>
      <c r="J208" s="221">
        <f t="shared" si="37"/>
        <v>4.5261230812561504E-2</v>
      </c>
      <c r="K208" s="220">
        <v>2.4355828220858897</v>
      </c>
      <c r="L208" s="221">
        <f t="shared" si="38"/>
        <v>-2.4493223541486753E-2</v>
      </c>
      <c r="M208" s="220">
        <v>2.8980263157894739</v>
      </c>
      <c r="N208" s="221">
        <f t="shared" si="39"/>
        <v>0.46244349370358417</v>
      </c>
    </row>
    <row r="209" spans="2:15" x14ac:dyDescent="0.25">
      <c r="B209" s="145" t="s">
        <v>77</v>
      </c>
      <c r="C209" s="220">
        <v>2.4691358024691357</v>
      </c>
      <c r="D209" s="221">
        <v>-0.16244314489928557</v>
      </c>
      <c r="E209" s="220">
        <v>2.4565217391304346</v>
      </c>
      <c r="F209" s="221">
        <f t="shared" si="37"/>
        <v>-1.2614063338701076E-2</v>
      </c>
      <c r="G209" s="220">
        <v>2.5943396226415096</v>
      </c>
      <c r="H209" s="221">
        <f t="shared" si="37"/>
        <v>0.13781788351107505</v>
      </c>
      <c r="I209" s="220">
        <v>2.6113360323886639</v>
      </c>
      <c r="J209" s="221">
        <f t="shared" si="37"/>
        <v>1.6996409747154217E-2</v>
      </c>
      <c r="K209" s="220">
        <v>3.1333333333333333</v>
      </c>
      <c r="L209" s="221">
        <f t="shared" si="38"/>
        <v>0.52199730094466945</v>
      </c>
      <c r="M209" s="220">
        <v>2.6015936254980079</v>
      </c>
      <c r="N209" s="221">
        <f t="shared" si="39"/>
        <v>-0.53173970783532543</v>
      </c>
    </row>
    <row r="210" spans="2:15" x14ac:dyDescent="0.25">
      <c r="B210" s="145" t="s">
        <v>79</v>
      </c>
      <c r="C210" s="220" t="s">
        <v>233</v>
      </c>
      <c r="D210" s="221" t="s">
        <v>233</v>
      </c>
      <c r="E210" s="220">
        <v>1.8571428571428572</v>
      </c>
      <c r="F210" s="221" t="str">
        <f>IFERROR(E210-C210,"-")</f>
        <v>-</v>
      </c>
      <c r="G210" s="220">
        <v>2.4713375796178343</v>
      </c>
      <c r="H210" s="221">
        <f>IFERROR(G210-E210,"-")</f>
        <v>0.61419472247497708</v>
      </c>
      <c r="I210" s="220">
        <v>3.0125000000000002</v>
      </c>
      <c r="J210" s="221">
        <f>IFERROR(I210-G210,"-")</f>
        <v>0.54116242038216589</v>
      </c>
      <c r="K210" s="220">
        <v>2.8167539267015709</v>
      </c>
      <c r="L210" s="221">
        <f>IFERROR(K210-I210,"-")</f>
        <v>-0.1957460732984293</v>
      </c>
      <c r="M210" s="220">
        <v>2.8721804511278197</v>
      </c>
      <c r="N210" s="221">
        <f t="shared" si="39"/>
        <v>5.5426524426248847E-2</v>
      </c>
    </row>
    <row r="211" spans="2:15" x14ac:dyDescent="0.25">
      <c r="B211" s="145" t="s">
        <v>81</v>
      </c>
      <c r="C211" s="220" t="s">
        <v>233</v>
      </c>
      <c r="D211" s="221" t="s">
        <v>233</v>
      </c>
      <c r="E211" s="220">
        <v>1.6206896551724137</v>
      </c>
      <c r="F211" s="221" t="str">
        <f t="shared" ref="F211:J219" si="40">IFERROR(E211-C211,"-")</f>
        <v>-</v>
      </c>
      <c r="G211" s="220">
        <v>3.0419580419580421</v>
      </c>
      <c r="H211" s="221">
        <f t="shared" si="40"/>
        <v>1.4212683867856284</v>
      </c>
      <c r="I211" s="220">
        <v>2.6937500000000001</v>
      </c>
      <c r="J211" s="221">
        <f t="shared" si="40"/>
        <v>-0.348208041958042</v>
      </c>
      <c r="K211" s="220">
        <v>3.6575342465753424</v>
      </c>
      <c r="L211" s="221">
        <f t="shared" ref="L211:L219" si="41">IFERROR(K211-I211,"-")</f>
        <v>0.96378424657534234</v>
      </c>
      <c r="M211" s="220">
        <v>3.2900763358778624</v>
      </c>
      <c r="N211" s="221">
        <f t="shared" si="39"/>
        <v>-0.36745791069748002</v>
      </c>
    </row>
    <row r="212" spans="2:15" x14ac:dyDescent="0.25">
      <c r="B212" s="145" t="s">
        <v>83</v>
      </c>
      <c r="C212" s="220" t="s">
        <v>233</v>
      </c>
      <c r="D212" s="221" t="s">
        <v>233</v>
      </c>
      <c r="E212" s="220">
        <v>2.5921052631578947</v>
      </c>
      <c r="F212" s="221" t="str">
        <f t="shared" si="40"/>
        <v>-</v>
      </c>
      <c r="G212" s="220">
        <v>2.984</v>
      </c>
      <c r="H212" s="221">
        <f t="shared" si="40"/>
        <v>0.3918947368421053</v>
      </c>
      <c r="I212" s="220">
        <v>2.6162790697674421</v>
      </c>
      <c r="J212" s="221">
        <f t="shared" si="40"/>
        <v>-0.36772093023255792</v>
      </c>
      <c r="K212" s="220">
        <v>2.592233009708738</v>
      </c>
      <c r="L212" s="221">
        <f t="shared" si="41"/>
        <v>-2.4046060058704022E-2</v>
      </c>
      <c r="M212" s="220">
        <v>3.4951456310679609</v>
      </c>
      <c r="N212" s="221">
        <f t="shared" si="39"/>
        <v>0.9029126213592229</v>
      </c>
    </row>
    <row r="213" spans="2:15" x14ac:dyDescent="0.25">
      <c r="B213" s="145" t="s">
        <v>85</v>
      </c>
      <c r="C213" s="220" t="s">
        <v>233</v>
      </c>
      <c r="D213" s="221" t="s">
        <v>233</v>
      </c>
      <c r="E213" s="220">
        <v>3.2180451127819549</v>
      </c>
      <c r="F213" s="221" t="str">
        <f t="shared" si="40"/>
        <v>-</v>
      </c>
      <c r="G213" s="220">
        <v>2.489795918367347</v>
      </c>
      <c r="H213" s="221">
        <f t="shared" si="40"/>
        <v>-0.72824919441460789</v>
      </c>
      <c r="I213" s="220">
        <v>1.8778877887788779</v>
      </c>
      <c r="J213" s="221">
        <f t="shared" si="40"/>
        <v>-0.61190812958846919</v>
      </c>
      <c r="K213" s="220">
        <v>2.952054794520548</v>
      </c>
      <c r="L213" s="221">
        <f t="shared" si="41"/>
        <v>1.0741670057416701</v>
      </c>
      <c r="M213" s="220">
        <v>4.0338164251207731</v>
      </c>
      <c r="N213" s="221">
        <f t="shared" si="39"/>
        <v>1.0817616306002251</v>
      </c>
    </row>
    <row r="214" spans="2:15" x14ac:dyDescent="0.25">
      <c r="B214" s="145" t="s">
        <v>87</v>
      </c>
      <c r="C214" s="220">
        <v>1.6041666666666667</v>
      </c>
      <c r="D214" s="221">
        <v>-2.5184748427672954</v>
      </c>
      <c r="E214" s="220">
        <v>4.07</v>
      </c>
      <c r="F214" s="221">
        <f t="shared" si="40"/>
        <v>2.4658333333333333</v>
      </c>
      <c r="G214" s="220">
        <v>1.7235772357723578</v>
      </c>
      <c r="H214" s="221">
        <f t="shared" si="40"/>
        <v>-2.3464227642276425</v>
      </c>
      <c r="I214" s="220">
        <v>3.0769230769230771</v>
      </c>
      <c r="J214" s="221">
        <f t="shared" si="40"/>
        <v>1.3533458411507193</v>
      </c>
      <c r="K214" s="220">
        <v>5.062176165803109</v>
      </c>
      <c r="L214" s="221">
        <f t="shared" si="41"/>
        <v>1.9852530888800319</v>
      </c>
      <c r="M214" s="220">
        <v>4.6287128712871288</v>
      </c>
      <c r="N214" s="221">
        <f t="shared" si="39"/>
        <v>-0.4334632945159802</v>
      </c>
    </row>
    <row r="215" spans="2:15" x14ac:dyDescent="0.25">
      <c r="B215" s="145" t="s">
        <v>89</v>
      </c>
      <c r="C215" s="220">
        <v>1.5263157894736843</v>
      </c>
      <c r="D215" s="221">
        <v>-1.5330062444246206</v>
      </c>
      <c r="E215" s="220">
        <v>2.6967213114754101</v>
      </c>
      <c r="F215" s="221">
        <f t="shared" si="40"/>
        <v>1.1704055220017258</v>
      </c>
      <c r="G215" s="220">
        <v>1.7846889952153111</v>
      </c>
      <c r="H215" s="221">
        <f t="shared" si="40"/>
        <v>-0.91203231626009895</v>
      </c>
      <c r="I215" s="220">
        <v>3.9452054794520546</v>
      </c>
      <c r="J215" s="221">
        <f t="shared" si="40"/>
        <v>2.1605164842367435</v>
      </c>
      <c r="K215" s="220">
        <v>3.4752475247524752</v>
      </c>
      <c r="L215" s="221">
        <f t="shared" si="41"/>
        <v>-0.46995795469957935</v>
      </c>
      <c r="M215" s="220">
        <v>3.6882129277566542</v>
      </c>
      <c r="N215" s="221">
        <f t="shared" si="39"/>
        <v>0.21296540300417899</v>
      </c>
    </row>
    <row r="216" spans="2:15" x14ac:dyDescent="0.25">
      <c r="B216" s="145" t="s">
        <v>91</v>
      </c>
      <c r="C216" s="220">
        <v>1.5666666666666667</v>
      </c>
      <c r="D216" s="221">
        <v>-1.293146417445483</v>
      </c>
      <c r="E216" s="220">
        <v>2.4550898203592815</v>
      </c>
      <c r="F216" s="221">
        <f t="shared" si="40"/>
        <v>0.88842315369261482</v>
      </c>
      <c r="G216" s="220">
        <v>2.9919354838709675</v>
      </c>
      <c r="H216" s="221">
        <f t="shared" si="40"/>
        <v>0.53684566351168606</v>
      </c>
      <c r="I216" s="220">
        <v>2.8269230769230771</v>
      </c>
      <c r="J216" s="221">
        <f t="shared" si="40"/>
        <v>-0.16501240694789043</v>
      </c>
      <c r="K216" s="220">
        <v>4.169354838709677</v>
      </c>
      <c r="L216" s="221">
        <f t="shared" si="41"/>
        <v>1.3424317617866</v>
      </c>
      <c r="M216" s="220"/>
      <c r="N216" s="221"/>
    </row>
    <row r="217" spans="2:15" x14ac:dyDescent="0.25">
      <c r="B217" s="145" t="s">
        <v>93</v>
      </c>
      <c r="C217" s="220">
        <v>2.6875</v>
      </c>
      <c r="D217" s="221">
        <v>0.27302631578947389</v>
      </c>
      <c r="E217" s="220">
        <v>2.8636363636363638</v>
      </c>
      <c r="F217" s="221">
        <f t="shared" si="40"/>
        <v>0.17613636363636376</v>
      </c>
      <c r="G217" s="220">
        <v>2.5331125827814569</v>
      </c>
      <c r="H217" s="221">
        <f t="shared" si="40"/>
        <v>-0.33052378085490686</v>
      </c>
      <c r="I217" s="220">
        <v>2.8129251700680271</v>
      </c>
      <c r="J217" s="221">
        <f t="shared" si="40"/>
        <v>0.27981258728657021</v>
      </c>
      <c r="K217" s="220">
        <v>2.3783783783783785</v>
      </c>
      <c r="L217" s="221">
        <f t="shared" si="41"/>
        <v>-0.4345467916896486</v>
      </c>
      <c r="M217" s="220"/>
      <c r="N217" s="221"/>
    </row>
    <row r="218" spans="2:15" x14ac:dyDescent="0.25">
      <c r="B218" s="145" t="s">
        <v>95</v>
      </c>
      <c r="C218" s="220">
        <v>2.3488372093023258</v>
      </c>
      <c r="D218" s="221">
        <v>0.36945576600335661</v>
      </c>
      <c r="E218" s="220">
        <v>2.9883720930232558</v>
      </c>
      <c r="F218" s="221">
        <f t="shared" si="40"/>
        <v>0.63953488372093004</v>
      </c>
      <c r="G218" s="220">
        <v>2.8401360544217686</v>
      </c>
      <c r="H218" s="221">
        <f t="shared" si="40"/>
        <v>-0.14823603860148715</v>
      </c>
      <c r="I218" s="220">
        <v>3.3711340206185567</v>
      </c>
      <c r="J218" s="221">
        <f t="shared" si="40"/>
        <v>0.53099796619678807</v>
      </c>
      <c r="K218" s="220">
        <v>3.0121457489878543</v>
      </c>
      <c r="L218" s="221">
        <f t="shared" si="41"/>
        <v>-0.35898827163070246</v>
      </c>
      <c r="M218" s="220"/>
      <c r="N218" s="221"/>
    </row>
    <row r="219" spans="2:15" ht="15.75" x14ac:dyDescent="0.25">
      <c r="B219" s="148" t="s">
        <v>32</v>
      </c>
      <c r="C219" s="222">
        <v>2.4005102040816326</v>
      </c>
      <c r="D219" s="223">
        <v>-0.24150480127742435</v>
      </c>
      <c r="E219" s="222">
        <v>2.7591897974493622</v>
      </c>
      <c r="F219" s="223">
        <f t="shared" si="40"/>
        <v>0.35867959336772959</v>
      </c>
      <c r="G219" s="222">
        <v>2.511853867081228</v>
      </c>
      <c r="H219" s="223">
        <f t="shared" si="40"/>
        <v>-0.24733593036813417</v>
      </c>
      <c r="I219" s="222">
        <v>2.7997724687144481</v>
      </c>
      <c r="J219" s="223">
        <f t="shared" si="40"/>
        <v>0.28791860163322003</v>
      </c>
      <c r="K219" s="222">
        <v>3.1528013582342953</v>
      </c>
      <c r="L219" s="223">
        <f t="shared" si="41"/>
        <v>0.35302888951984723</v>
      </c>
      <c r="M219" s="222">
        <v>3.3304568527918783</v>
      </c>
      <c r="N219" s="223">
        <v>9.5998593466833704E-2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2.3828828828828827</v>
      </c>
      <c r="D229" s="221">
        <v>0.15529667598633123</v>
      </c>
      <c r="E229" s="220">
        <v>1.6046511627906976</v>
      </c>
      <c r="F229" s="221">
        <f t="shared" ref="F229:J231" si="42">IFERROR(E229-C229,"-")</f>
        <v>-0.77823172009218511</v>
      </c>
      <c r="G229" s="220">
        <v>2.4294117647058822</v>
      </c>
      <c r="H229" s="221">
        <f t="shared" si="42"/>
        <v>0.82476060191518452</v>
      </c>
      <c r="I229" s="220">
        <v>2.5857740585774058</v>
      </c>
      <c r="J229" s="221">
        <f t="shared" si="42"/>
        <v>0.15636229387152367</v>
      </c>
      <c r="K229" s="220">
        <v>2.8736462093862816</v>
      </c>
      <c r="L229" s="221">
        <f t="shared" ref="L229:L231" si="43">IFERROR(K229-I229,"-")</f>
        <v>0.28787215080887574</v>
      </c>
      <c r="M229" s="220">
        <v>2.8328173374613002</v>
      </c>
      <c r="N229" s="221">
        <f t="shared" ref="N229:N237" si="44">IFERROR(M229-K229,"-")</f>
        <v>-4.0828871924981414E-2</v>
      </c>
    </row>
    <row r="230" spans="2:15" x14ac:dyDescent="0.25">
      <c r="B230" s="145" t="s">
        <v>75</v>
      </c>
      <c r="C230" s="220">
        <v>2.25</v>
      </c>
      <c r="D230" s="221">
        <v>-0.32971014492753614</v>
      </c>
      <c r="E230" s="220">
        <v>2.2702702702702702</v>
      </c>
      <c r="F230" s="221">
        <f t="shared" si="42"/>
        <v>2.0270270270270174E-2</v>
      </c>
      <c r="G230" s="220">
        <v>2.8324022346368714</v>
      </c>
      <c r="H230" s="221">
        <f t="shared" si="42"/>
        <v>0.56213196436660118</v>
      </c>
      <c r="I230" s="220">
        <v>2.5750000000000002</v>
      </c>
      <c r="J230" s="221">
        <f t="shared" si="42"/>
        <v>-0.25740223463687117</v>
      </c>
      <c r="K230" s="220">
        <v>2.9292929292929295</v>
      </c>
      <c r="L230" s="221">
        <f t="shared" si="43"/>
        <v>0.35429292929292933</v>
      </c>
      <c r="M230" s="220">
        <v>2.6576576576576576</v>
      </c>
      <c r="N230" s="221">
        <f t="shared" si="44"/>
        <v>-0.2716352716352719</v>
      </c>
    </row>
    <row r="231" spans="2:15" x14ac:dyDescent="0.25">
      <c r="B231" s="145" t="s">
        <v>77</v>
      </c>
      <c r="C231" s="220">
        <v>3.0352941176470587</v>
      </c>
      <c r="D231" s="221">
        <v>-1.5430520034100503E-2</v>
      </c>
      <c r="E231" s="220">
        <v>1.65625</v>
      </c>
      <c r="F231" s="221">
        <f t="shared" si="42"/>
        <v>-1.3790441176470587</v>
      </c>
      <c r="G231" s="220">
        <v>2.5076142131979697</v>
      </c>
      <c r="H231" s="221">
        <f t="shared" si="42"/>
        <v>0.85136421319796973</v>
      </c>
      <c r="I231" s="220">
        <v>4.1359223300970873</v>
      </c>
      <c r="J231" s="221">
        <f t="shared" si="42"/>
        <v>1.6283081168991176</v>
      </c>
      <c r="K231" s="220">
        <v>2.9226519337016574</v>
      </c>
      <c r="L231" s="221">
        <f t="shared" si="43"/>
        <v>-1.2132703963954299</v>
      </c>
      <c r="M231" s="220">
        <v>2.2459016393442623</v>
      </c>
      <c r="N231" s="221">
        <f t="shared" si="44"/>
        <v>-0.67675029435739509</v>
      </c>
    </row>
    <row r="232" spans="2:15" x14ac:dyDescent="0.25">
      <c r="B232" s="145" t="s">
        <v>79</v>
      </c>
      <c r="C232" s="220" t="s">
        <v>233</v>
      </c>
      <c r="D232" s="221" t="s">
        <v>233</v>
      </c>
      <c r="E232" s="220">
        <v>1.8064516129032258</v>
      </c>
      <c r="F232" s="221" t="str">
        <f>IFERROR(E232-C232,"-")</f>
        <v>-</v>
      </c>
      <c r="G232" s="220">
        <v>2.7118644067796609</v>
      </c>
      <c r="H232" s="221">
        <f>IFERROR(G232-E232,"-")</f>
        <v>0.90541279387643514</v>
      </c>
      <c r="I232" s="220">
        <v>3.5714285714285716</v>
      </c>
      <c r="J232" s="221">
        <f>IFERROR(I232-G232,"-")</f>
        <v>0.85956416464891072</v>
      </c>
      <c r="K232" s="220">
        <v>4.037383177570093</v>
      </c>
      <c r="L232" s="221">
        <f>IFERROR(K232-I232,"-")</f>
        <v>0.4659546061415214</v>
      </c>
      <c r="M232" s="220">
        <v>2.1925925925925926</v>
      </c>
      <c r="N232" s="221">
        <f t="shared" si="44"/>
        <v>-1.8447905849775004</v>
      </c>
    </row>
    <row r="233" spans="2:15" x14ac:dyDescent="0.25">
      <c r="B233" s="145" t="s">
        <v>81</v>
      </c>
      <c r="C233" s="220" t="s">
        <v>233</v>
      </c>
      <c r="D233" s="221" t="s">
        <v>233</v>
      </c>
      <c r="E233" s="220">
        <v>2.2323232323232323</v>
      </c>
      <c r="F233" s="221" t="str">
        <f t="shared" ref="F233:J241" si="45">IFERROR(E233-C233,"-")</f>
        <v>-</v>
      </c>
      <c r="G233" s="220">
        <v>2.7777777777777777</v>
      </c>
      <c r="H233" s="221">
        <f t="shared" si="45"/>
        <v>0.54545454545454541</v>
      </c>
      <c r="I233" s="220">
        <v>2.8666666666666667</v>
      </c>
      <c r="J233" s="221">
        <f t="shared" si="45"/>
        <v>8.8888888888889017E-2</v>
      </c>
      <c r="K233" s="220">
        <v>2.7593984962406015</v>
      </c>
      <c r="L233" s="221">
        <f t="shared" ref="L233:L241" si="46">IFERROR(K233-I233,"-")</f>
        <v>-0.10726817042606518</v>
      </c>
      <c r="M233" s="220">
        <v>2.5947712418300655</v>
      </c>
      <c r="N233" s="221">
        <f t="shared" si="44"/>
        <v>-0.16462725441053605</v>
      </c>
    </row>
    <row r="234" spans="2:15" x14ac:dyDescent="0.25">
      <c r="B234" s="145" t="s">
        <v>83</v>
      </c>
      <c r="C234" s="220" t="s">
        <v>233</v>
      </c>
      <c r="D234" s="221" t="s">
        <v>233</v>
      </c>
      <c r="E234" s="220">
        <v>2.5396825396825395</v>
      </c>
      <c r="F234" s="221" t="str">
        <f t="shared" si="45"/>
        <v>-</v>
      </c>
      <c r="G234" s="220">
        <v>2.7916666666666665</v>
      </c>
      <c r="H234" s="221">
        <f t="shared" si="45"/>
        <v>0.25198412698412698</v>
      </c>
      <c r="I234" s="220">
        <v>2.5697674418604652</v>
      </c>
      <c r="J234" s="221">
        <f t="shared" si="45"/>
        <v>-0.22189922480620128</v>
      </c>
      <c r="K234" s="220">
        <v>2.324786324786325</v>
      </c>
      <c r="L234" s="221">
        <f t="shared" si="46"/>
        <v>-0.24498111707414028</v>
      </c>
      <c r="M234" s="220">
        <v>2.5315315315315314</v>
      </c>
      <c r="N234" s="221">
        <f t="shared" si="44"/>
        <v>0.20674520674520647</v>
      </c>
    </row>
    <row r="235" spans="2:15" x14ac:dyDescent="0.25">
      <c r="B235" s="145" t="s">
        <v>85</v>
      </c>
      <c r="C235" s="220" t="s">
        <v>233</v>
      </c>
      <c r="D235" s="221" t="s">
        <v>233</v>
      </c>
      <c r="E235" s="220">
        <v>2.5662650602409638</v>
      </c>
      <c r="F235" s="221" t="str">
        <f t="shared" si="45"/>
        <v>-</v>
      </c>
      <c r="G235" s="220">
        <v>3.7247706422018347</v>
      </c>
      <c r="H235" s="221">
        <f t="shared" si="45"/>
        <v>1.1585055819608709</v>
      </c>
      <c r="I235" s="220">
        <v>2.5481481481481483</v>
      </c>
      <c r="J235" s="221">
        <f t="shared" si="45"/>
        <v>-1.1766224940536865</v>
      </c>
      <c r="K235" s="220">
        <v>2.6422764227642275</v>
      </c>
      <c r="L235" s="221">
        <f t="shared" si="46"/>
        <v>9.4128274616079199E-2</v>
      </c>
      <c r="M235" s="220">
        <v>3.4086021505376345</v>
      </c>
      <c r="N235" s="221">
        <f t="shared" si="44"/>
        <v>0.76632572777340702</v>
      </c>
    </row>
    <row r="236" spans="2:15" x14ac:dyDescent="0.25">
      <c r="B236" s="145" t="s">
        <v>87</v>
      </c>
      <c r="C236" s="220">
        <v>2.5714285714285716</v>
      </c>
      <c r="D236" s="221">
        <v>-0.25357142857142856</v>
      </c>
      <c r="E236" s="220">
        <v>2.8058252427184467</v>
      </c>
      <c r="F236" s="221">
        <f t="shared" si="45"/>
        <v>0.23439667128987507</v>
      </c>
      <c r="G236" s="220">
        <v>2.5</v>
      </c>
      <c r="H236" s="221">
        <f t="shared" si="45"/>
        <v>-0.30582524271844669</v>
      </c>
      <c r="I236" s="220">
        <v>3.4957983193277311</v>
      </c>
      <c r="J236" s="221">
        <f t="shared" si="45"/>
        <v>0.99579831932773111</v>
      </c>
      <c r="K236" s="220">
        <v>4.1339285714285712</v>
      </c>
      <c r="L236" s="221">
        <f t="shared" si="46"/>
        <v>0.63813025210084007</v>
      </c>
      <c r="M236" s="220">
        <v>2.3281853281853282</v>
      </c>
      <c r="N236" s="221">
        <f t="shared" si="44"/>
        <v>-1.805743243243243</v>
      </c>
    </row>
    <row r="237" spans="2:15" x14ac:dyDescent="0.25">
      <c r="B237" s="145" t="s">
        <v>89</v>
      </c>
      <c r="C237" s="220">
        <v>1.8918918918918919</v>
      </c>
      <c r="D237" s="221">
        <v>-1.1735286688557716</v>
      </c>
      <c r="E237" s="220">
        <v>2.9885057471264367</v>
      </c>
      <c r="F237" s="221">
        <f t="shared" si="45"/>
        <v>1.0966138552345448</v>
      </c>
      <c r="G237" s="220">
        <v>2.5051546391752577</v>
      </c>
      <c r="H237" s="221">
        <f t="shared" si="45"/>
        <v>-0.48335110795117897</v>
      </c>
      <c r="I237" s="220">
        <v>2.8235294117647061</v>
      </c>
      <c r="J237" s="221">
        <f t="shared" si="45"/>
        <v>0.31837477258944835</v>
      </c>
      <c r="K237" s="220">
        <v>3.06993006993007</v>
      </c>
      <c r="L237" s="221">
        <f t="shared" si="46"/>
        <v>0.24640065816536394</v>
      </c>
      <c r="M237" s="220">
        <v>3.317241379310345</v>
      </c>
      <c r="N237" s="221">
        <f t="shared" si="44"/>
        <v>0.24731130938027501</v>
      </c>
    </row>
    <row r="238" spans="2:15" x14ac:dyDescent="0.25">
      <c r="B238" s="145" t="s">
        <v>91</v>
      </c>
      <c r="C238" s="220">
        <v>2.7872340425531914</v>
      </c>
      <c r="D238" s="221">
        <v>-3.454813566463022E-2</v>
      </c>
      <c r="E238" s="220">
        <v>2.3220338983050848</v>
      </c>
      <c r="F238" s="221">
        <f t="shared" si="45"/>
        <v>-0.46520014424810663</v>
      </c>
      <c r="G238" s="220">
        <v>2.6454545454545455</v>
      </c>
      <c r="H238" s="221">
        <f t="shared" si="45"/>
        <v>0.32342064714946073</v>
      </c>
      <c r="I238" s="220">
        <v>2.8175182481751824</v>
      </c>
      <c r="J238" s="221">
        <f t="shared" si="45"/>
        <v>0.17206370272063687</v>
      </c>
      <c r="K238" s="220">
        <v>2.3806451612903228</v>
      </c>
      <c r="L238" s="221">
        <f t="shared" si="46"/>
        <v>-0.4368730868848596</v>
      </c>
      <c r="M238" s="220"/>
      <c r="N238" s="221"/>
    </row>
    <row r="239" spans="2:15" x14ac:dyDescent="0.25">
      <c r="B239" s="145" t="s">
        <v>93</v>
      </c>
      <c r="C239" s="220">
        <v>1.7192982456140351</v>
      </c>
      <c r="D239" s="221">
        <v>-1.1386252516537243</v>
      </c>
      <c r="E239" s="220">
        <v>2.6972704714640199</v>
      </c>
      <c r="F239" s="221">
        <f t="shared" si="45"/>
        <v>0.97797222584998478</v>
      </c>
      <c r="G239" s="220">
        <v>2.5934065934065935</v>
      </c>
      <c r="H239" s="221">
        <f t="shared" si="45"/>
        <v>-0.10386387805742636</v>
      </c>
      <c r="I239" s="220">
        <v>3.5201465201465201</v>
      </c>
      <c r="J239" s="221">
        <f t="shared" si="45"/>
        <v>0.92673992673992656</v>
      </c>
      <c r="K239" s="220">
        <v>2.2638297872340427</v>
      </c>
      <c r="L239" s="221">
        <f t="shared" si="46"/>
        <v>-1.2563167329124774</v>
      </c>
      <c r="M239" s="220"/>
      <c r="N239" s="221"/>
    </row>
    <row r="240" spans="2:15" x14ac:dyDescent="0.25">
      <c r="B240" s="145" t="s">
        <v>95</v>
      </c>
      <c r="C240" s="220">
        <v>2.6081081081081079</v>
      </c>
      <c r="D240" s="221">
        <v>0.38992628992628964</v>
      </c>
      <c r="E240" s="220">
        <v>2.7487437185929648</v>
      </c>
      <c r="F240" s="221">
        <f t="shared" si="45"/>
        <v>0.14063561048485695</v>
      </c>
      <c r="G240" s="220">
        <v>2.3558718861209966</v>
      </c>
      <c r="H240" s="221">
        <f t="shared" si="45"/>
        <v>-0.39287183247196822</v>
      </c>
      <c r="I240" s="220">
        <v>2.9561403508771931</v>
      </c>
      <c r="J240" s="221">
        <f t="shared" si="45"/>
        <v>0.60026846475619644</v>
      </c>
      <c r="K240" s="220">
        <v>2.6193548387096772</v>
      </c>
      <c r="L240" s="221">
        <f t="shared" si="46"/>
        <v>-0.33678551216751584</v>
      </c>
      <c r="M240" s="220"/>
      <c r="N240" s="221"/>
    </row>
    <row r="241" spans="2:15" ht="15.75" x14ac:dyDescent="0.25">
      <c r="B241" s="148" t="s">
        <v>32</v>
      </c>
      <c r="C241" s="222">
        <v>2.3633004926108376</v>
      </c>
      <c r="D241" s="223">
        <v>-0.28023050469374455</v>
      </c>
      <c r="E241" s="222">
        <v>2.5423728813559321</v>
      </c>
      <c r="F241" s="223">
        <f t="shared" si="45"/>
        <v>0.17907238874509446</v>
      </c>
      <c r="G241" s="222">
        <v>2.642156862745098</v>
      </c>
      <c r="H241" s="223">
        <f t="shared" si="45"/>
        <v>9.9783981389165888E-2</v>
      </c>
      <c r="I241" s="222">
        <v>3.0806618407445709</v>
      </c>
      <c r="J241" s="223">
        <f t="shared" si="45"/>
        <v>0.43850497799947297</v>
      </c>
      <c r="K241" s="222">
        <v>2.8292682926829267</v>
      </c>
      <c r="L241" s="223">
        <f t="shared" si="46"/>
        <v>-0.25139354806164427</v>
      </c>
      <c r="M241" s="222">
        <v>2.6837507280139778</v>
      </c>
      <c r="N241" s="223">
        <v>-0.33781648981492207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2.4518272425249168</v>
      </c>
      <c r="D251" s="221">
        <v>-0.39137833238797537</v>
      </c>
      <c r="E251" s="220">
        <v>2</v>
      </c>
      <c r="F251" s="221">
        <f t="shared" ref="F251:J253" si="47">IFERROR(E251-C251,"-")</f>
        <v>-0.45182724252491679</v>
      </c>
      <c r="G251" s="220">
        <v>3.0178571428571428</v>
      </c>
      <c r="H251" s="221">
        <f t="shared" si="47"/>
        <v>1.0178571428571428</v>
      </c>
      <c r="I251" s="220">
        <v>2.7947368421052632</v>
      </c>
      <c r="J251" s="221">
        <f t="shared" si="47"/>
        <v>-0.22312030075187961</v>
      </c>
      <c r="K251" s="220">
        <v>3.1305970149253732</v>
      </c>
      <c r="L251" s="221">
        <f t="shared" ref="L251:L253" si="48">IFERROR(K251-I251,"-")</f>
        <v>0.33586017282011005</v>
      </c>
      <c r="M251" s="220">
        <v>2.7339901477832513</v>
      </c>
      <c r="N251" s="221">
        <f t="shared" ref="N251:N259" si="49">IFERROR(M251-K251,"-")</f>
        <v>-0.3966068671421219</v>
      </c>
    </row>
    <row r="252" spans="2:15" x14ac:dyDescent="0.25">
      <c r="B252" s="145" t="s">
        <v>75</v>
      </c>
      <c r="C252" s="220">
        <v>2.4299065420560746</v>
      </c>
      <c r="D252" s="221">
        <v>-0.18960565306587673</v>
      </c>
      <c r="E252" s="220">
        <v>2</v>
      </c>
      <c r="F252" s="221">
        <f t="shared" si="47"/>
        <v>-0.42990654205607459</v>
      </c>
      <c r="G252" s="220">
        <v>1.9818181818181819</v>
      </c>
      <c r="H252" s="221">
        <f t="shared" si="47"/>
        <v>-1.8181818181818077E-2</v>
      </c>
      <c r="I252" s="220">
        <v>2.5424836601307188</v>
      </c>
      <c r="J252" s="221">
        <f t="shared" si="47"/>
        <v>0.56066547831253688</v>
      </c>
      <c r="K252" s="220">
        <v>2.8382978723404255</v>
      </c>
      <c r="L252" s="221">
        <f t="shared" si="48"/>
        <v>0.29581421220970672</v>
      </c>
      <c r="M252" s="220">
        <v>2.1507537688442211</v>
      </c>
      <c r="N252" s="221">
        <f t="shared" si="49"/>
        <v>-0.68754410349620443</v>
      </c>
    </row>
    <row r="253" spans="2:15" x14ac:dyDescent="0.25">
      <c r="B253" s="145" t="s">
        <v>77</v>
      </c>
      <c r="C253" s="220">
        <v>2.8</v>
      </c>
      <c r="D253" s="221">
        <v>-0.20324675324675345</v>
      </c>
      <c r="E253" s="220">
        <v>2.25</v>
      </c>
      <c r="F253" s="221">
        <f t="shared" si="47"/>
        <v>-0.54999999999999982</v>
      </c>
      <c r="G253" s="220">
        <v>2.4596774193548385</v>
      </c>
      <c r="H253" s="221">
        <f t="shared" si="47"/>
        <v>0.20967741935483852</v>
      </c>
      <c r="I253" s="220">
        <v>2.0378787878787881</v>
      </c>
      <c r="J253" s="221">
        <f t="shared" si="47"/>
        <v>-0.42179863147605046</v>
      </c>
      <c r="K253" s="220">
        <v>2.6414141414141414</v>
      </c>
      <c r="L253" s="221">
        <f t="shared" si="48"/>
        <v>0.60353535353535337</v>
      </c>
      <c r="M253" s="220">
        <v>2.7602739726027399</v>
      </c>
      <c r="N253" s="221">
        <f t="shared" si="49"/>
        <v>0.11885983118859844</v>
      </c>
    </row>
    <row r="254" spans="2:15" x14ac:dyDescent="0.25">
      <c r="B254" s="145" t="s">
        <v>79</v>
      </c>
      <c r="C254" s="220" t="s">
        <v>233</v>
      </c>
      <c r="D254" s="221" t="s">
        <v>233</v>
      </c>
      <c r="E254" s="220">
        <v>2.1111111111111112</v>
      </c>
      <c r="F254" s="221" t="str">
        <f>IFERROR(E254-C254,"-")</f>
        <v>-</v>
      </c>
      <c r="G254" s="220">
        <v>2.4851485148514851</v>
      </c>
      <c r="H254" s="221">
        <f>IFERROR(G254-E254,"-")</f>
        <v>0.37403740374037397</v>
      </c>
      <c r="I254" s="220">
        <v>1.7355371900826446</v>
      </c>
      <c r="J254" s="221">
        <f>IFERROR(I254-G254,"-")</f>
        <v>-0.74961132476884051</v>
      </c>
      <c r="K254" s="220">
        <v>2.0952380952380953</v>
      </c>
      <c r="L254" s="221">
        <f>IFERROR(K254-I254,"-")</f>
        <v>0.35970090515545072</v>
      </c>
      <c r="M254" s="220">
        <v>2.2439024390243905</v>
      </c>
      <c r="N254" s="221">
        <f t="shared" si="49"/>
        <v>0.14866434378629512</v>
      </c>
    </row>
    <row r="255" spans="2:15" x14ac:dyDescent="0.25">
      <c r="B255" s="145" t="s">
        <v>81</v>
      </c>
      <c r="C255" s="220" t="s">
        <v>233</v>
      </c>
      <c r="D255" s="221" t="s">
        <v>233</v>
      </c>
      <c r="E255" s="220">
        <v>1.3571428571428572</v>
      </c>
      <c r="F255" s="221" t="str">
        <f t="shared" ref="F255:J263" si="50">IFERROR(E255-C255,"-")</f>
        <v>-</v>
      </c>
      <c r="G255" s="220">
        <v>2.6666666666666665</v>
      </c>
      <c r="H255" s="221">
        <f t="shared" si="50"/>
        <v>1.3095238095238093</v>
      </c>
      <c r="I255" s="220">
        <v>2.4285714285714284</v>
      </c>
      <c r="J255" s="221">
        <f t="shared" si="50"/>
        <v>-0.23809523809523814</v>
      </c>
      <c r="K255" s="220">
        <v>2.8461538461538463</v>
      </c>
      <c r="L255" s="221">
        <f t="shared" ref="L255:L263" si="51">IFERROR(K255-I255,"-")</f>
        <v>0.41758241758241788</v>
      </c>
      <c r="M255" s="220">
        <v>2</v>
      </c>
      <c r="N255" s="221">
        <f t="shared" si="49"/>
        <v>-0.84615384615384626</v>
      </c>
    </row>
    <row r="256" spans="2:15" x14ac:dyDescent="0.25">
      <c r="B256" s="145" t="s">
        <v>83</v>
      </c>
      <c r="C256" s="220" t="s">
        <v>233</v>
      </c>
      <c r="D256" s="221" t="s">
        <v>233</v>
      </c>
      <c r="E256" s="220">
        <v>5</v>
      </c>
      <c r="F256" s="221" t="str">
        <f t="shared" si="50"/>
        <v>-</v>
      </c>
      <c r="G256" s="220">
        <v>2.5277777777777777</v>
      </c>
      <c r="H256" s="221">
        <f t="shared" si="50"/>
        <v>-2.4722222222222223</v>
      </c>
      <c r="I256" s="220">
        <v>6.2307692307692308</v>
      </c>
      <c r="J256" s="221">
        <f t="shared" si="50"/>
        <v>3.7029914529914532</v>
      </c>
      <c r="K256" s="220">
        <v>5.8461538461538458</v>
      </c>
      <c r="L256" s="221">
        <f t="shared" si="51"/>
        <v>-0.38461538461538503</v>
      </c>
      <c r="M256" s="220">
        <v>2.7777777777777777</v>
      </c>
      <c r="N256" s="221">
        <f t="shared" si="49"/>
        <v>-3.0683760683760681</v>
      </c>
    </row>
    <row r="257" spans="2:15" x14ac:dyDescent="0.25">
      <c r="B257" s="145" t="s">
        <v>85</v>
      </c>
      <c r="C257" s="220" t="s">
        <v>233</v>
      </c>
      <c r="D257" s="221" t="s">
        <v>233</v>
      </c>
      <c r="E257" s="220">
        <v>4.0370370370370372</v>
      </c>
      <c r="F257" s="221" t="str">
        <f t="shared" si="50"/>
        <v>-</v>
      </c>
      <c r="G257" s="220">
        <v>3.9333333333333331</v>
      </c>
      <c r="H257" s="221">
        <f t="shared" si="50"/>
        <v>-0.10370370370370408</v>
      </c>
      <c r="I257" s="220">
        <v>5.76</v>
      </c>
      <c r="J257" s="221">
        <f t="shared" si="50"/>
        <v>1.8266666666666667</v>
      </c>
      <c r="K257" s="220">
        <v>6.9347826086956523</v>
      </c>
      <c r="L257" s="221">
        <f t="shared" si="51"/>
        <v>1.1747826086956525</v>
      </c>
      <c r="M257" s="220">
        <v>2.6842105263157894</v>
      </c>
      <c r="N257" s="221">
        <f t="shared" si="49"/>
        <v>-4.2505720823798629</v>
      </c>
    </row>
    <row r="258" spans="2:15" x14ac:dyDescent="0.25">
      <c r="B258" s="145" t="s">
        <v>87</v>
      </c>
      <c r="C258" s="220">
        <v>1.5714285714285714</v>
      </c>
      <c r="D258" s="221">
        <v>-3.8730158730158735</v>
      </c>
      <c r="E258" s="220">
        <v>3.6</v>
      </c>
      <c r="F258" s="221">
        <f t="shared" si="50"/>
        <v>2.0285714285714285</v>
      </c>
      <c r="G258" s="220">
        <v>3.5714285714285716</v>
      </c>
      <c r="H258" s="221">
        <f t="shared" si="50"/>
        <v>-2.857142857142847E-2</v>
      </c>
      <c r="I258" s="220">
        <v>7.0909090909090908</v>
      </c>
      <c r="J258" s="221">
        <f t="shared" si="50"/>
        <v>3.5194805194805192</v>
      </c>
      <c r="K258" s="220">
        <v>5.666666666666667</v>
      </c>
      <c r="L258" s="221">
        <f t="shared" si="51"/>
        <v>-1.4242424242424239</v>
      </c>
      <c r="M258" s="220">
        <v>4.5909090909090908</v>
      </c>
      <c r="N258" s="221">
        <f t="shared" si="49"/>
        <v>-1.0757575757575761</v>
      </c>
    </row>
    <row r="259" spans="2:15" x14ac:dyDescent="0.25">
      <c r="B259" s="145" t="s">
        <v>89</v>
      </c>
      <c r="C259" s="220" t="s">
        <v>233</v>
      </c>
      <c r="D259" s="221" t="s">
        <v>233</v>
      </c>
      <c r="E259" s="220">
        <v>3.4117647058823528</v>
      </c>
      <c r="F259" s="221" t="str">
        <f t="shared" si="50"/>
        <v>-</v>
      </c>
      <c r="G259" s="220">
        <v>1.5625</v>
      </c>
      <c r="H259" s="221">
        <f t="shared" si="50"/>
        <v>-1.8492647058823528</v>
      </c>
      <c r="I259" s="220">
        <v>4.8571428571428568</v>
      </c>
      <c r="J259" s="221">
        <f t="shared" si="50"/>
        <v>3.2946428571428568</v>
      </c>
      <c r="K259" s="220">
        <v>2.2916666666666665</v>
      </c>
      <c r="L259" s="221">
        <f t="shared" si="51"/>
        <v>-2.5654761904761902</v>
      </c>
      <c r="M259" s="220">
        <v>3.75</v>
      </c>
      <c r="N259" s="221">
        <f t="shared" si="49"/>
        <v>1.4583333333333335</v>
      </c>
    </row>
    <row r="260" spans="2:15" x14ac:dyDescent="0.25">
      <c r="B260" s="145" t="s">
        <v>91</v>
      </c>
      <c r="C260" s="220">
        <v>3</v>
      </c>
      <c r="D260" s="221">
        <v>1.32</v>
      </c>
      <c r="E260" s="220">
        <v>2.2935779816513762</v>
      </c>
      <c r="F260" s="221">
        <f t="shared" si="50"/>
        <v>-0.70642201834862384</v>
      </c>
      <c r="G260" s="220">
        <v>2.1153846153846154</v>
      </c>
      <c r="H260" s="221">
        <f t="shared" si="50"/>
        <v>-0.17819336626676074</v>
      </c>
      <c r="I260" s="220">
        <v>1.9391304347826086</v>
      </c>
      <c r="J260" s="221">
        <f t="shared" si="50"/>
        <v>-0.17625418060200682</v>
      </c>
      <c r="K260" s="220">
        <v>2.2410714285714284</v>
      </c>
      <c r="L260" s="221">
        <f t="shared" si="51"/>
        <v>0.30194099378881978</v>
      </c>
      <c r="M260" s="220"/>
      <c r="N260" s="221"/>
    </row>
    <row r="261" spans="2:15" x14ac:dyDescent="0.25">
      <c r="B261" s="145" t="s">
        <v>93</v>
      </c>
      <c r="C261" s="220">
        <v>1.6363636363636365</v>
      </c>
      <c r="D261" s="221">
        <v>-0.11501757910597687</v>
      </c>
      <c r="E261" s="220">
        <v>2.5089820359281436</v>
      </c>
      <c r="F261" s="221">
        <f t="shared" si="50"/>
        <v>0.87261839956450715</v>
      </c>
      <c r="G261" s="220">
        <v>2.9285714285714284</v>
      </c>
      <c r="H261" s="221">
        <f t="shared" si="50"/>
        <v>0.41958939264328476</v>
      </c>
      <c r="I261" s="220">
        <v>2.5141242937853105</v>
      </c>
      <c r="J261" s="221">
        <f t="shared" si="50"/>
        <v>-0.41444713478611783</v>
      </c>
      <c r="K261" s="220">
        <v>2.1355932203389831</v>
      </c>
      <c r="L261" s="221">
        <f t="shared" si="51"/>
        <v>-0.37853107344632742</v>
      </c>
      <c r="M261" s="220"/>
      <c r="N261" s="221"/>
    </row>
    <row r="262" spans="2:15" x14ac:dyDescent="0.25">
      <c r="B262" s="145" t="s">
        <v>95</v>
      </c>
      <c r="C262" s="220">
        <v>1.625</v>
      </c>
      <c r="D262" s="221">
        <v>-0.54975728155339798</v>
      </c>
      <c r="E262" s="220">
        <v>2.5635359116022101</v>
      </c>
      <c r="F262" s="221">
        <f t="shared" si="50"/>
        <v>0.93853591160221006</v>
      </c>
      <c r="G262" s="220">
        <v>2.4390243902439024</v>
      </c>
      <c r="H262" s="221">
        <f t="shared" si="50"/>
        <v>-0.12451152135830768</v>
      </c>
      <c r="I262" s="220">
        <v>2.3510638297872339</v>
      </c>
      <c r="J262" s="221">
        <f t="shared" si="50"/>
        <v>-8.7960560456668446E-2</v>
      </c>
      <c r="K262" s="220">
        <v>2.3860759493670884</v>
      </c>
      <c r="L262" s="221">
        <f t="shared" si="51"/>
        <v>3.5012119579854506E-2</v>
      </c>
      <c r="M262" s="220"/>
      <c r="N262" s="221"/>
    </row>
    <row r="263" spans="2:15" ht="15.75" x14ac:dyDescent="0.25">
      <c r="B263" s="148" t="s">
        <v>32</v>
      </c>
      <c r="C263" s="222">
        <v>2.5088495575221237</v>
      </c>
      <c r="D263" s="223">
        <v>-0.14241353551546121</v>
      </c>
      <c r="E263" s="222">
        <v>2.5981981981981983</v>
      </c>
      <c r="F263" s="223">
        <f t="shared" si="50"/>
        <v>8.934864067607462E-2</v>
      </c>
      <c r="G263" s="222">
        <v>2.5553488372093023</v>
      </c>
      <c r="H263" s="223">
        <f t="shared" si="50"/>
        <v>-4.2849360988896024E-2</v>
      </c>
      <c r="I263" s="222">
        <v>2.6137211036539894</v>
      </c>
      <c r="J263" s="223">
        <f t="shared" si="50"/>
        <v>5.8372266444687071E-2</v>
      </c>
      <c r="K263" s="222">
        <v>2.901049475262369</v>
      </c>
      <c r="L263" s="223">
        <f t="shared" si="51"/>
        <v>0.28732837160837965</v>
      </c>
      <c r="M263" s="222">
        <v>2.6176084099868593</v>
      </c>
      <c r="N263" s="223">
        <v>-0.54306812278269678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2.1088082901554404</v>
      </c>
      <c r="D273" s="221">
        <v>-0.39580000477543509</v>
      </c>
      <c r="E273" s="220">
        <v>1.6</v>
      </c>
      <c r="F273" s="221">
        <f t="shared" ref="F273:J275" si="52">IFERROR(E273-C273,"-")</f>
        <v>-0.50880829015544027</v>
      </c>
      <c r="G273" s="220">
        <v>2.0763636363636362</v>
      </c>
      <c r="H273" s="221">
        <f t="shared" si="52"/>
        <v>0.4763636363636361</v>
      </c>
      <c r="I273" s="220">
        <v>2.2141280353200883</v>
      </c>
      <c r="J273" s="221">
        <f t="shared" si="52"/>
        <v>0.13776439895645209</v>
      </c>
      <c r="K273" s="220">
        <v>2.3753280839895012</v>
      </c>
      <c r="L273" s="221">
        <f t="shared" ref="L273:L275" si="53">IFERROR(K273-I273,"-")</f>
        <v>0.16120004866941295</v>
      </c>
      <c r="M273" s="220">
        <v>2.1986607142857144</v>
      </c>
      <c r="N273" s="221">
        <f t="shared" ref="N273:N281" si="54">IFERROR(M273-K273,"-")</f>
        <v>-0.17666736970378683</v>
      </c>
    </row>
    <row r="274" spans="2:14" x14ac:dyDescent="0.25">
      <c r="B274" s="145" t="s">
        <v>75</v>
      </c>
      <c r="C274" s="220">
        <v>1.8259803921568627</v>
      </c>
      <c r="D274" s="221">
        <v>-0.69808377896613183</v>
      </c>
      <c r="E274" s="220">
        <v>1.7</v>
      </c>
      <c r="F274" s="221">
        <f t="shared" si="52"/>
        <v>-0.12598039215686274</v>
      </c>
      <c r="G274" s="220">
        <v>2.2489795918367346</v>
      </c>
      <c r="H274" s="221">
        <f t="shared" si="52"/>
        <v>0.54897959183673462</v>
      </c>
      <c r="I274" s="220">
        <v>1.9424920127795526</v>
      </c>
      <c r="J274" s="221">
        <f t="shared" si="52"/>
        <v>-0.30648757905718194</v>
      </c>
      <c r="K274" s="220">
        <v>2.3452380952380953</v>
      </c>
      <c r="L274" s="221">
        <f t="shared" si="53"/>
        <v>0.40274608245854271</v>
      </c>
      <c r="M274" s="220">
        <v>1.7648648648648648</v>
      </c>
      <c r="N274" s="221">
        <f t="shared" si="54"/>
        <v>-0.58037323037323052</v>
      </c>
    </row>
    <row r="275" spans="2:14" x14ac:dyDescent="0.25">
      <c r="B275" s="145" t="s">
        <v>77</v>
      </c>
      <c r="C275" s="220">
        <v>1.9261363636363635</v>
      </c>
      <c r="D275" s="221">
        <v>0.10672327108557345</v>
      </c>
      <c r="E275" s="220">
        <v>2</v>
      </c>
      <c r="F275" s="221">
        <f t="shared" si="52"/>
        <v>7.3863636363636465E-2</v>
      </c>
      <c r="G275" s="220">
        <v>1.892156862745098</v>
      </c>
      <c r="H275" s="221">
        <f t="shared" si="52"/>
        <v>-0.10784313725490202</v>
      </c>
      <c r="I275" s="220">
        <v>1.9501557632398754</v>
      </c>
      <c r="J275" s="221">
        <f t="shared" si="52"/>
        <v>5.7998900494777406E-2</v>
      </c>
      <c r="K275" s="220">
        <v>2.1419753086419755</v>
      </c>
      <c r="L275" s="221">
        <f t="shared" si="53"/>
        <v>0.19181954540210011</v>
      </c>
      <c r="M275" s="220">
        <v>1.639751552795031</v>
      </c>
      <c r="N275" s="221">
        <f t="shared" si="54"/>
        <v>-0.50222375584694445</v>
      </c>
    </row>
    <row r="276" spans="2:14" x14ac:dyDescent="0.25">
      <c r="B276" s="145" t="s">
        <v>79</v>
      </c>
      <c r="C276" s="220" t="s">
        <v>233</v>
      </c>
      <c r="D276" s="221" t="s">
        <v>233</v>
      </c>
      <c r="E276" s="220">
        <v>3</v>
      </c>
      <c r="F276" s="221" t="str">
        <f>IFERROR(E276-C276,"-")</f>
        <v>-</v>
      </c>
      <c r="G276" s="220">
        <v>1.5960591133004927</v>
      </c>
      <c r="H276" s="221">
        <f>IFERROR(G276-E276,"-")</f>
        <v>-1.4039408866995073</v>
      </c>
      <c r="I276" s="220">
        <v>1.4731182795698925</v>
      </c>
      <c r="J276" s="221">
        <f>IFERROR(I276-G276,"-")</f>
        <v>-0.12294083373060016</v>
      </c>
      <c r="K276" s="220">
        <v>2.8341463414634145</v>
      </c>
      <c r="L276" s="221">
        <f>IFERROR(K276-I276,"-")</f>
        <v>1.361028061893522</v>
      </c>
      <c r="M276" s="220">
        <v>1.641025641025641</v>
      </c>
      <c r="N276" s="221">
        <f t="shared" si="54"/>
        <v>-1.1931207004377735</v>
      </c>
    </row>
    <row r="277" spans="2:14" x14ac:dyDescent="0.25">
      <c r="B277" s="145" t="s">
        <v>81</v>
      </c>
      <c r="C277" s="220" t="s">
        <v>233</v>
      </c>
      <c r="D277" s="221" t="s">
        <v>233</v>
      </c>
      <c r="E277" s="220">
        <v>2.2400000000000002</v>
      </c>
      <c r="F277" s="221" t="str">
        <f t="shared" ref="F277:J285" si="55">IFERROR(E277-C277,"-")</f>
        <v>-</v>
      </c>
      <c r="G277" s="220">
        <v>3.7692307692307692</v>
      </c>
      <c r="H277" s="221">
        <f t="shared" si="55"/>
        <v>1.5292307692307689</v>
      </c>
      <c r="I277" s="220">
        <v>1.7272727272727273</v>
      </c>
      <c r="J277" s="221">
        <f t="shared" si="55"/>
        <v>-2.0419580419580416</v>
      </c>
      <c r="K277" s="220">
        <v>1.6956521739130435</v>
      </c>
      <c r="L277" s="221">
        <f t="shared" ref="L277:L285" si="56">IFERROR(K277-I277,"-")</f>
        <v>-3.1620553359683834E-2</v>
      </c>
      <c r="M277" s="220">
        <v>2.7111111111111112</v>
      </c>
      <c r="N277" s="221">
        <f t="shared" si="54"/>
        <v>1.0154589371980678</v>
      </c>
    </row>
    <row r="278" spans="2:14" x14ac:dyDescent="0.25">
      <c r="B278" s="145" t="s">
        <v>83</v>
      </c>
      <c r="C278" s="220" t="s">
        <v>233</v>
      </c>
      <c r="D278" s="221" t="s">
        <v>233</v>
      </c>
      <c r="E278" s="220">
        <v>2.2592592592592591</v>
      </c>
      <c r="F278" s="221" t="str">
        <f t="shared" si="55"/>
        <v>-</v>
      </c>
      <c r="G278" s="220">
        <v>6.7254901960784315</v>
      </c>
      <c r="H278" s="221">
        <f t="shared" si="55"/>
        <v>4.4662309368191728</v>
      </c>
      <c r="I278" s="220">
        <v>2.3636363636363638</v>
      </c>
      <c r="J278" s="221">
        <f t="shared" si="55"/>
        <v>-4.3618538324420673</v>
      </c>
      <c r="K278" s="220">
        <v>2.1923076923076925</v>
      </c>
      <c r="L278" s="221">
        <f t="shared" si="56"/>
        <v>-0.17132867132867124</v>
      </c>
      <c r="M278" s="220">
        <v>3.2173913043478262</v>
      </c>
      <c r="N278" s="221">
        <f t="shared" si="54"/>
        <v>1.0250836120401337</v>
      </c>
    </row>
    <row r="279" spans="2:14" x14ac:dyDescent="0.25">
      <c r="B279" s="145" t="s">
        <v>85</v>
      </c>
      <c r="C279" s="220" t="s">
        <v>233</v>
      </c>
      <c r="D279" s="221" t="s">
        <v>233</v>
      </c>
      <c r="E279" s="220">
        <v>3.76</v>
      </c>
      <c r="F279" s="221" t="str">
        <f t="shared" si="55"/>
        <v>-</v>
      </c>
      <c r="G279" s="220">
        <v>2.4615384615384617</v>
      </c>
      <c r="H279" s="221">
        <f t="shared" si="55"/>
        <v>-1.2984615384615381</v>
      </c>
      <c r="I279" s="220">
        <v>3.6153846153846154</v>
      </c>
      <c r="J279" s="221">
        <f t="shared" si="55"/>
        <v>1.1538461538461537</v>
      </c>
      <c r="K279" s="220">
        <v>3.7234042553191489</v>
      </c>
      <c r="L279" s="221">
        <f t="shared" si="56"/>
        <v>0.10801963993453345</v>
      </c>
      <c r="M279" s="220">
        <v>3.6481481481481484</v>
      </c>
      <c r="N279" s="221">
        <f t="shared" si="54"/>
        <v>-7.5256107171000508E-2</v>
      </c>
    </row>
    <row r="280" spans="2:14" x14ac:dyDescent="0.25">
      <c r="B280" s="145" t="s">
        <v>87</v>
      </c>
      <c r="C280" s="220">
        <v>1.6</v>
      </c>
      <c r="D280" s="221">
        <v>-3.164705882352941</v>
      </c>
      <c r="E280" s="220">
        <v>2.2142857142857144</v>
      </c>
      <c r="F280" s="221">
        <f t="shared" si="55"/>
        <v>0.61428571428571432</v>
      </c>
      <c r="G280" s="220">
        <v>1.6666666666666667</v>
      </c>
      <c r="H280" s="221">
        <f t="shared" si="55"/>
        <v>-0.54761904761904767</v>
      </c>
      <c r="I280" s="220">
        <v>3</v>
      </c>
      <c r="J280" s="221">
        <f t="shared" si="55"/>
        <v>1.3333333333333333</v>
      </c>
      <c r="K280" s="220">
        <v>4.4210526315789478</v>
      </c>
      <c r="L280" s="221">
        <f t="shared" si="56"/>
        <v>1.4210526315789478</v>
      </c>
      <c r="M280" s="220">
        <v>2.4285714285714284</v>
      </c>
      <c r="N280" s="221">
        <f t="shared" si="54"/>
        <v>-1.9924812030075194</v>
      </c>
    </row>
    <row r="281" spans="2:14" x14ac:dyDescent="0.25">
      <c r="B281" s="145" t="s">
        <v>89</v>
      </c>
      <c r="C281" s="220">
        <v>2.52</v>
      </c>
      <c r="D281" s="221">
        <v>-0.13789473684210529</v>
      </c>
      <c r="E281" s="220">
        <v>3.4242424242424243</v>
      </c>
      <c r="F281" s="221">
        <f t="shared" si="55"/>
        <v>0.90424242424242429</v>
      </c>
      <c r="G281" s="220">
        <v>2.1470588235294117</v>
      </c>
      <c r="H281" s="221">
        <f t="shared" si="55"/>
        <v>-1.2771836007130126</v>
      </c>
      <c r="I281" s="220">
        <v>2.8378378378378377</v>
      </c>
      <c r="J281" s="221">
        <f t="shared" si="55"/>
        <v>0.69077901430842603</v>
      </c>
      <c r="K281" s="220">
        <v>2</v>
      </c>
      <c r="L281" s="221">
        <f t="shared" si="56"/>
        <v>-0.83783783783783772</v>
      </c>
      <c r="M281" s="220">
        <v>2.4</v>
      </c>
      <c r="N281" s="221">
        <f t="shared" si="54"/>
        <v>0.39999999999999991</v>
      </c>
    </row>
    <row r="282" spans="2:14" x14ac:dyDescent="0.25">
      <c r="B282" s="145" t="s">
        <v>91</v>
      </c>
      <c r="C282" s="220">
        <v>1.65</v>
      </c>
      <c r="D282" s="221">
        <v>-0.20098039215686292</v>
      </c>
      <c r="E282" s="220">
        <v>1.8473282442748091</v>
      </c>
      <c r="F282" s="221">
        <f t="shared" si="55"/>
        <v>0.19732824427480922</v>
      </c>
      <c r="G282" s="220">
        <v>1.7763975155279503</v>
      </c>
      <c r="H282" s="221">
        <f t="shared" si="55"/>
        <v>-7.0930728746858795E-2</v>
      </c>
      <c r="I282" s="220">
        <v>1.8677685950413223</v>
      </c>
      <c r="J282" s="221">
        <f t="shared" si="55"/>
        <v>9.1371079513371978E-2</v>
      </c>
      <c r="K282" s="220">
        <v>1.6622807017543859</v>
      </c>
      <c r="L282" s="221">
        <f t="shared" si="56"/>
        <v>-0.2054878932869364</v>
      </c>
      <c r="M282" s="220"/>
      <c r="N282" s="221"/>
    </row>
    <row r="283" spans="2:14" x14ac:dyDescent="0.25">
      <c r="B283" s="145" t="s">
        <v>93</v>
      </c>
      <c r="C283" s="220">
        <v>1.8148148148148149</v>
      </c>
      <c r="D283" s="221">
        <v>-2.8935185185185119E-2</v>
      </c>
      <c r="E283" s="220">
        <v>1.9113924050632911</v>
      </c>
      <c r="F283" s="221">
        <f t="shared" si="55"/>
        <v>9.6577590248476231E-2</v>
      </c>
      <c r="G283" s="220">
        <v>2.0648854961832059</v>
      </c>
      <c r="H283" s="221">
        <f t="shared" si="55"/>
        <v>0.15349309111991483</v>
      </c>
      <c r="I283" s="220">
        <v>2.1746575342465753</v>
      </c>
      <c r="J283" s="221">
        <f t="shared" si="55"/>
        <v>0.10977203806336933</v>
      </c>
      <c r="K283" s="220">
        <v>1.7654986522911051</v>
      </c>
      <c r="L283" s="221">
        <f t="shared" si="56"/>
        <v>-0.40915888195547012</v>
      </c>
      <c r="M283" s="220"/>
      <c r="N283" s="221"/>
    </row>
    <row r="284" spans="2:14" x14ac:dyDescent="0.25">
      <c r="B284" s="145" t="s">
        <v>95</v>
      </c>
      <c r="C284" s="220">
        <v>1.9583333333333333</v>
      </c>
      <c r="D284" s="221">
        <v>-0.21006044905008658</v>
      </c>
      <c r="E284" s="220">
        <v>2.2438271604938271</v>
      </c>
      <c r="F284" s="221">
        <f t="shared" si="55"/>
        <v>0.28549382716049387</v>
      </c>
      <c r="G284" s="220">
        <v>1.8543417366946779</v>
      </c>
      <c r="H284" s="221">
        <f t="shared" si="55"/>
        <v>-0.38948542379914919</v>
      </c>
      <c r="I284" s="220">
        <v>1.8375350140056022</v>
      </c>
      <c r="J284" s="221">
        <f t="shared" si="55"/>
        <v>-1.6806722689075793E-2</v>
      </c>
      <c r="K284" s="220">
        <v>1.9036402569593147</v>
      </c>
      <c r="L284" s="221">
        <f t="shared" si="56"/>
        <v>6.6105242953712562E-2</v>
      </c>
      <c r="M284" s="220"/>
      <c r="N284" s="221"/>
    </row>
    <row r="285" spans="2:14" ht="15.75" x14ac:dyDescent="0.25">
      <c r="B285" s="148" t="s">
        <v>32</v>
      </c>
      <c r="C285" s="222">
        <v>1.9644484958979034</v>
      </c>
      <c r="D285" s="223">
        <v>-0.22838999720168629</v>
      </c>
      <c r="E285" s="222">
        <v>2.1871599564744288</v>
      </c>
      <c r="F285" s="223">
        <f t="shared" si="55"/>
        <v>0.22271146057652547</v>
      </c>
      <c r="G285" s="222">
        <v>2.1336870026525201</v>
      </c>
      <c r="H285" s="223">
        <f t="shared" si="55"/>
        <v>-5.3472953821908753E-2</v>
      </c>
      <c r="I285" s="222">
        <v>2.00081466395112</v>
      </c>
      <c r="J285" s="223">
        <f t="shared" si="55"/>
        <v>-0.13287233870140014</v>
      </c>
      <c r="K285" s="222">
        <v>2.1728840754111514</v>
      </c>
      <c r="L285" s="223">
        <f t="shared" si="56"/>
        <v>0.17206941146003141</v>
      </c>
      <c r="M285" s="222">
        <v>1.9965682910089224</v>
      </c>
      <c r="N285" s="223">
        <v>-0.45192505166802222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B452-D9DC-4E95-8D0F-E3CFC159A445}">
  <sheetPr>
    <tabColor theme="4" tint="0.79998168889431442"/>
  </sheetPr>
  <dimension ref="A4:O111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2.2460468058191019</v>
      </c>
      <c r="D9" s="221">
        <v>-0.19145623509949861</v>
      </c>
      <c r="E9" s="220">
        <v>1.9022445982798406</v>
      </c>
      <c r="F9" s="221">
        <f t="shared" ref="F9:J21" si="0">IFERROR(E9-C9,"-")</f>
        <v>-0.34380220753926127</v>
      </c>
      <c r="G9" s="220">
        <v>2.8322493991234272</v>
      </c>
      <c r="H9" s="221">
        <f t="shared" si="0"/>
        <v>0.93000480084358661</v>
      </c>
      <c r="I9" s="220">
        <v>2.5235291626074803</v>
      </c>
      <c r="J9" s="221">
        <f t="shared" si="0"/>
        <v>-0.30872023651594693</v>
      </c>
      <c r="K9" s="220">
        <v>2.6250052373570201</v>
      </c>
      <c r="L9" s="221">
        <f t="shared" ref="L9:L21" si="1">IFERROR(K9-I9,"-")</f>
        <v>0.10147607474953979</v>
      </c>
      <c r="M9" s="220">
        <v>2.3200146329566702</v>
      </c>
      <c r="N9" s="221">
        <f t="shared" ref="N9:N17" si="2">IFERROR(M9-K9,"-")</f>
        <v>-0.30499060440034986</v>
      </c>
    </row>
    <row r="10" spans="1:15" x14ac:dyDescent="0.25">
      <c r="A10" s="1" t="s">
        <v>74</v>
      </c>
      <c r="B10" s="145" t="s">
        <v>75</v>
      </c>
      <c r="C10" s="220">
        <v>2.2190549563430921</v>
      </c>
      <c r="D10" s="221">
        <v>-4.0345875039200507E-2</v>
      </c>
      <c r="E10" s="220">
        <v>1.8830991170252456</v>
      </c>
      <c r="F10" s="221">
        <f t="shared" si="0"/>
        <v>-0.33595583931784656</v>
      </c>
      <c r="G10" s="220">
        <v>2.4567090685268771</v>
      </c>
      <c r="H10" s="221">
        <f t="shared" si="0"/>
        <v>0.57360995150163152</v>
      </c>
      <c r="I10" s="220">
        <v>2.2917233809001099</v>
      </c>
      <c r="J10" s="221">
        <f t="shared" si="0"/>
        <v>-0.16498568762676724</v>
      </c>
      <c r="K10" s="220">
        <v>2.4732375690607733</v>
      </c>
      <c r="L10" s="221">
        <f t="shared" si="1"/>
        <v>0.18151418816066345</v>
      </c>
      <c r="M10" s="220">
        <v>2.1117708416914067</v>
      </c>
      <c r="N10" s="221">
        <f t="shared" si="2"/>
        <v>-0.36146672736936658</v>
      </c>
    </row>
    <row r="11" spans="1:15" x14ac:dyDescent="0.25">
      <c r="A11" s="1" t="s">
        <v>76</v>
      </c>
      <c r="B11" s="145" t="s">
        <v>77</v>
      </c>
      <c r="C11" s="220">
        <v>2.2663384064458372</v>
      </c>
      <c r="D11" s="221">
        <v>-2.2689676301075323E-3</v>
      </c>
      <c r="E11" s="220">
        <v>2.1653413498836307</v>
      </c>
      <c r="F11" s="221">
        <f t="shared" si="0"/>
        <v>-0.10099705656220648</v>
      </c>
      <c r="G11" s="220">
        <v>2.3488082178119076</v>
      </c>
      <c r="H11" s="221">
        <f t="shared" si="0"/>
        <v>0.18346686792827693</v>
      </c>
      <c r="I11" s="220">
        <v>2.3180265353142131</v>
      </c>
      <c r="J11" s="221">
        <f t="shared" si="0"/>
        <v>-3.0781682497694529E-2</v>
      </c>
      <c r="K11" s="220">
        <v>2.5529145444255801</v>
      </c>
      <c r="L11" s="221">
        <f t="shared" si="1"/>
        <v>0.23488800911136698</v>
      </c>
      <c r="M11" s="220">
        <v>2.1110739128817468</v>
      </c>
      <c r="N11" s="221">
        <f t="shared" si="2"/>
        <v>-0.44184063154383324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2.0378243201000314</v>
      </c>
      <c r="F12" s="221" t="str">
        <f t="shared" si="0"/>
        <v>-</v>
      </c>
      <c r="G12" s="220">
        <v>2.5104382929642446</v>
      </c>
      <c r="H12" s="221">
        <f t="shared" si="0"/>
        <v>0.47261397286421314</v>
      </c>
      <c r="I12" s="220">
        <v>2.2301869061292678</v>
      </c>
      <c r="J12" s="221">
        <f t="shared" si="0"/>
        <v>-0.28025138683497675</v>
      </c>
      <c r="K12" s="220">
        <v>2.4243523043775292</v>
      </c>
      <c r="L12" s="221">
        <f t="shared" si="1"/>
        <v>0.1941653982482614</v>
      </c>
      <c r="M12" s="220">
        <v>2.2593373927218678</v>
      </c>
      <c r="N12" s="221">
        <f t="shared" si="2"/>
        <v>-0.1650149116556614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1.9151056197688323</v>
      </c>
      <c r="F13" s="221" t="str">
        <f t="shared" si="0"/>
        <v>-</v>
      </c>
      <c r="G13" s="220">
        <v>2.4632700120786208</v>
      </c>
      <c r="H13" s="221">
        <f t="shared" si="0"/>
        <v>0.54816439230978853</v>
      </c>
      <c r="I13" s="220">
        <v>2.3830322688887646</v>
      </c>
      <c r="J13" s="221">
        <f t="shared" si="0"/>
        <v>-8.0237743189856214E-2</v>
      </c>
      <c r="K13" s="220">
        <v>2.197144331670394</v>
      </c>
      <c r="L13" s="221">
        <f t="shared" si="1"/>
        <v>-0.1858879372183706</v>
      </c>
      <c r="M13" s="220">
        <v>2.0151193633952253</v>
      </c>
      <c r="N13" s="221">
        <f t="shared" si="2"/>
        <v>-0.18202496827516867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1.9788051104054354</v>
      </c>
      <c r="F14" s="221" t="str">
        <f t="shared" si="0"/>
        <v>-</v>
      </c>
      <c r="G14" s="220">
        <v>2.2983870967741935</v>
      </c>
      <c r="H14" s="221">
        <f t="shared" si="0"/>
        <v>0.31958198636875812</v>
      </c>
      <c r="I14" s="220">
        <v>2.1486403825835509</v>
      </c>
      <c r="J14" s="221">
        <f t="shared" si="0"/>
        <v>-0.14974671419064256</v>
      </c>
      <c r="K14" s="220">
        <v>2.0572924688125673</v>
      </c>
      <c r="L14" s="221">
        <f t="shared" si="1"/>
        <v>-9.1347913770983613E-2</v>
      </c>
      <c r="M14" s="220">
        <v>2.0359794950414409</v>
      </c>
      <c r="N14" s="221">
        <f t="shared" si="2"/>
        <v>-2.1312973771126398E-2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2.1686345325739684</v>
      </c>
      <c r="F15" s="221" t="str">
        <f t="shared" si="0"/>
        <v>-</v>
      </c>
      <c r="G15" s="220">
        <v>2.3937399767737655</v>
      </c>
      <c r="H15" s="221">
        <f t="shared" si="0"/>
        <v>0.22510544419979706</v>
      </c>
      <c r="I15" s="220">
        <v>2.4037477691850091</v>
      </c>
      <c r="J15" s="221">
        <f t="shared" si="0"/>
        <v>1.000779241124361E-2</v>
      </c>
      <c r="K15" s="220">
        <v>2.0914386094674557</v>
      </c>
      <c r="L15" s="221">
        <f t="shared" si="1"/>
        <v>-0.31230915971755335</v>
      </c>
      <c r="M15" s="220">
        <v>2.0875884890880911</v>
      </c>
      <c r="N15" s="221">
        <f t="shared" si="2"/>
        <v>-3.8501203793646077E-3</v>
      </c>
    </row>
    <row r="16" spans="1:15" x14ac:dyDescent="0.25">
      <c r="A16" s="1" t="s">
        <v>86</v>
      </c>
      <c r="B16" s="145" t="s">
        <v>87</v>
      </c>
      <c r="C16" s="220">
        <v>2.2469008264462809</v>
      </c>
      <c r="D16" s="221">
        <v>-0.55988522444910105</v>
      </c>
      <c r="E16" s="220">
        <v>2.5961220825852784</v>
      </c>
      <c r="F16" s="221">
        <f t="shared" si="0"/>
        <v>0.34922125613899757</v>
      </c>
      <c r="G16" s="220">
        <v>2.6865335051546393</v>
      </c>
      <c r="H16" s="221">
        <f t="shared" si="0"/>
        <v>9.0411422569360855E-2</v>
      </c>
      <c r="I16" s="220">
        <v>2.8928833455612621</v>
      </c>
      <c r="J16" s="221">
        <f t="shared" si="0"/>
        <v>0.20634984040662285</v>
      </c>
      <c r="K16" s="220">
        <v>2.8021182816919938</v>
      </c>
      <c r="L16" s="221">
        <f t="shared" si="1"/>
        <v>-9.0765063869268303E-2</v>
      </c>
      <c r="M16" s="220">
        <v>2.8997583829335847</v>
      </c>
      <c r="N16" s="221">
        <f t="shared" si="2"/>
        <v>9.7640101241590838E-2</v>
      </c>
    </row>
    <row r="17" spans="1:15" x14ac:dyDescent="0.25">
      <c r="A17" s="1" t="s">
        <v>88</v>
      </c>
      <c r="B17" s="145" t="s">
        <v>89</v>
      </c>
      <c r="C17" s="220">
        <v>1.9535228344335174</v>
      </c>
      <c r="D17" s="221">
        <v>-0.3270549544609298</v>
      </c>
      <c r="E17" s="220">
        <v>2.197656771687003</v>
      </c>
      <c r="F17" s="221">
        <f t="shared" si="0"/>
        <v>0.24413393725348564</v>
      </c>
      <c r="G17" s="220">
        <v>2.1155368505436143</v>
      </c>
      <c r="H17" s="221">
        <f t="shared" si="0"/>
        <v>-8.211992114338873E-2</v>
      </c>
      <c r="I17" s="220">
        <v>2.5199899579489111</v>
      </c>
      <c r="J17" s="221">
        <f t="shared" si="0"/>
        <v>0.40445310740529683</v>
      </c>
      <c r="K17" s="220">
        <v>2.2043213975583593</v>
      </c>
      <c r="L17" s="221">
        <f t="shared" si="1"/>
        <v>-0.3156685603905518</v>
      </c>
      <c r="M17" s="220">
        <v>2.1866574965612107</v>
      </c>
      <c r="N17" s="221">
        <f t="shared" si="2"/>
        <v>-1.7663900997148652E-2</v>
      </c>
    </row>
    <row r="18" spans="1:15" x14ac:dyDescent="0.25">
      <c r="A18" s="1" t="s">
        <v>90</v>
      </c>
      <c r="B18" s="145" t="s">
        <v>91</v>
      </c>
      <c r="C18" s="220">
        <v>1.8614755861475587</v>
      </c>
      <c r="D18" s="221">
        <v>-0.28640683608299233</v>
      </c>
      <c r="E18" s="220">
        <v>2.1695147304903402</v>
      </c>
      <c r="F18" s="221">
        <f t="shared" si="0"/>
        <v>0.30803914434278146</v>
      </c>
      <c r="G18" s="220">
        <v>2.1997993799015139</v>
      </c>
      <c r="H18" s="221">
        <f t="shared" si="0"/>
        <v>3.0284649411173703E-2</v>
      </c>
      <c r="I18" s="220">
        <v>2.3996983408748114</v>
      </c>
      <c r="J18" s="221">
        <f t="shared" si="0"/>
        <v>0.19989896097329751</v>
      </c>
      <c r="K18" s="220">
        <v>2.2301287686818019</v>
      </c>
      <c r="L18" s="221">
        <f t="shared" si="1"/>
        <v>-0.1695695721930095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1.8271224086870681</v>
      </c>
      <c r="D19" s="221">
        <v>-0.37006458693202338</v>
      </c>
      <c r="E19" s="220">
        <v>2.1612137203166228</v>
      </c>
      <c r="F19" s="221">
        <f t="shared" si="0"/>
        <v>0.33409131162955474</v>
      </c>
      <c r="G19" s="220">
        <v>2.2195556611619343</v>
      </c>
      <c r="H19" s="221">
        <f t="shared" si="0"/>
        <v>5.8341940845311413E-2</v>
      </c>
      <c r="I19" s="220">
        <v>2.3657835805129506</v>
      </c>
      <c r="J19" s="221">
        <f t="shared" si="0"/>
        <v>0.14622791935101631</v>
      </c>
      <c r="K19" s="220">
        <v>2.1195535180386686</v>
      </c>
      <c r="L19" s="221">
        <f t="shared" si="1"/>
        <v>-0.24623006247428192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1.945705257110026</v>
      </c>
      <c r="D20" s="221">
        <v>-0.39368202004908115</v>
      </c>
      <c r="E20" s="220">
        <v>2.5686888669084516</v>
      </c>
      <c r="F20" s="221">
        <f t="shared" si="0"/>
        <v>0.6229836097984256</v>
      </c>
      <c r="G20" s="220">
        <v>2.2557062382641351</v>
      </c>
      <c r="H20" s="221">
        <f t="shared" si="0"/>
        <v>-0.31298262864431647</v>
      </c>
      <c r="I20" s="220">
        <v>2.5818146474218788</v>
      </c>
      <c r="J20" s="221">
        <f t="shared" si="0"/>
        <v>0.32610840915774375</v>
      </c>
      <c r="K20" s="220">
        <v>2.241869341020748</v>
      </c>
      <c r="L20" s="221">
        <f t="shared" si="1"/>
        <v>-0.33994530640113085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2.0931353607171839</v>
      </c>
      <c r="D21" s="223">
        <v>-0.19090610651508255</v>
      </c>
      <c r="E21" s="222">
        <v>2.1866149593931499</v>
      </c>
      <c r="F21" s="223">
        <f t="shared" si="0"/>
        <v>9.3479598675966002E-2</v>
      </c>
      <c r="G21" s="222">
        <v>2.3720011696365835</v>
      </c>
      <c r="H21" s="223">
        <f t="shared" si="0"/>
        <v>0.1853862102434336</v>
      </c>
      <c r="I21" s="222">
        <v>2.410875374829053</v>
      </c>
      <c r="J21" s="223">
        <f t="shared" si="0"/>
        <v>3.8874205192469535E-2</v>
      </c>
      <c r="K21" s="222">
        <v>2.328977841201255</v>
      </c>
      <c r="L21" s="223">
        <f t="shared" si="1"/>
        <v>-8.1897533627798058E-2</v>
      </c>
      <c r="M21" s="222">
        <v>2.2043969657789817</v>
      </c>
      <c r="N21" s="223">
        <v>-0.17578673238403653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2.2460468058191019</v>
      </c>
      <c r="D31" s="221">
        <v>-0.19145623509949861</v>
      </c>
      <c r="E31" s="220">
        <v>1.9022445982798406</v>
      </c>
      <c r="F31" s="221">
        <f t="shared" ref="F31:J43" si="3">IFERROR(E31-C31,"-")</f>
        <v>-0.34380220753926127</v>
      </c>
      <c r="G31" s="220">
        <v>2.8322493991234272</v>
      </c>
      <c r="H31" s="221">
        <f t="shared" si="3"/>
        <v>0.93000480084358661</v>
      </c>
      <c r="I31" s="220">
        <v>2.5235291626074803</v>
      </c>
      <c r="J31" s="221">
        <f t="shared" si="3"/>
        <v>-0.30872023651594693</v>
      </c>
      <c r="K31" s="220">
        <v>2.6250052373570201</v>
      </c>
      <c r="L31" s="221">
        <f t="shared" ref="L31:L43" si="4">IFERROR(K31-I31,"-")</f>
        <v>0.10147607474953979</v>
      </c>
      <c r="M31" s="220">
        <v>2.3200146329566702</v>
      </c>
      <c r="N31" s="221">
        <f>IFERROR(M31-K31,"-")</f>
        <v>-0.30499060440034986</v>
      </c>
    </row>
    <row r="32" spans="1:15" x14ac:dyDescent="0.25">
      <c r="B32" s="145" t="s">
        <v>75</v>
      </c>
      <c r="C32" s="220">
        <v>2.2190549563430921</v>
      </c>
      <c r="D32" s="221">
        <v>-4.0345875039200507E-2</v>
      </c>
      <c r="E32" s="220">
        <v>1.8830991170252456</v>
      </c>
      <c r="F32" s="221">
        <f t="shared" si="3"/>
        <v>-0.33595583931784656</v>
      </c>
      <c r="G32" s="220">
        <v>2.4567090685268771</v>
      </c>
      <c r="H32" s="221">
        <f t="shared" si="3"/>
        <v>0.57360995150163152</v>
      </c>
      <c r="I32" s="220">
        <v>2.2917233809001099</v>
      </c>
      <c r="J32" s="221">
        <f t="shared" si="3"/>
        <v>-0.16498568762676724</v>
      </c>
      <c r="K32" s="220">
        <v>2.4732375690607733</v>
      </c>
      <c r="L32" s="221">
        <f t="shared" si="4"/>
        <v>0.18151418816066345</v>
      </c>
      <c r="M32" s="220">
        <v>2.1117708416914067</v>
      </c>
      <c r="N32" s="221">
        <f t="shared" ref="N32:N39" si="5">IFERROR(M32-K32,"-")</f>
        <v>-0.36146672736936658</v>
      </c>
    </row>
    <row r="33" spans="2:15" x14ac:dyDescent="0.25">
      <c r="B33" s="145" t="s">
        <v>77</v>
      </c>
      <c r="C33" s="220">
        <v>2.2663384064458372</v>
      </c>
      <c r="D33" s="221">
        <v>-2.2689676301075323E-3</v>
      </c>
      <c r="E33" s="220">
        <v>2.1653413498836307</v>
      </c>
      <c r="F33" s="221">
        <f t="shared" si="3"/>
        <v>-0.10099705656220648</v>
      </c>
      <c r="G33" s="220">
        <v>2.3488082178119076</v>
      </c>
      <c r="H33" s="221">
        <f t="shared" si="3"/>
        <v>0.18346686792827693</v>
      </c>
      <c r="I33" s="220">
        <v>2.3180265353142131</v>
      </c>
      <c r="J33" s="221">
        <f t="shared" si="3"/>
        <v>-3.0781682497694529E-2</v>
      </c>
      <c r="K33" s="220">
        <v>2.5529145444255801</v>
      </c>
      <c r="L33" s="221">
        <f t="shared" si="4"/>
        <v>0.23488800911136698</v>
      </c>
      <c r="M33" s="220">
        <v>2.1110739128817468</v>
      </c>
      <c r="N33" s="221">
        <f t="shared" si="5"/>
        <v>-0.44184063154383324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2.0378243201000314</v>
      </c>
      <c r="F34" s="221" t="str">
        <f t="shared" si="3"/>
        <v>-</v>
      </c>
      <c r="G34" s="220">
        <v>2.5104382929642446</v>
      </c>
      <c r="H34" s="221">
        <f t="shared" si="3"/>
        <v>0.47261397286421314</v>
      </c>
      <c r="I34" s="220">
        <v>2.2301869061292678</v>
      </c>
      <c r="J34" s="221">
        <f t="shared" si="3"/>
        <v>-0.28025138683497675</v>
      </c>
      <c r="K34" s="220">
        <v>2.4243523043775292</v>
      </c>
      <c r="L34" s="221">
        <f t="shared" si="4"/>
        <v>0.1941653982482614</v>
      </c>
      <c r="M34" s="220">
        <v>2.2593373927218678</v>
      </c>
      <c r="N34" s="221">
        <f t="shared" si="5"/>
        <v>-0.1650149116556614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1.9151056197688323</v>
      </c>
      <c r="F35" s="221" t="str">
        <f t="shared" si="3"/>
        <v>-</v>
      </c>
      <c r="G35" s="220">
        <v>2.4632700120786208</v>
      </c>
      <c r="H35" s="221">
        <f t="shared" si="3"/>
        <v>0.54816439230978853</v>
      </c>
      <c r="I35" s="220">
        <v>2.3830322688887646</v>
      </c>
      <c r="J35" s="221">
        <f t="shared" si="3"/>
        <v>-8.0237743189856214E-2</v>
      </c>
      <c r="K35" s="220">
        <v>2.197144331670394</v>
      </c>
      <c r="L35" s="221">
        <f t="shared" si="4"/>
        <v>-0.1858879372183706</v>
      </c>
      <c r="M35" s="220">
        <v>2.0151193633952253</v>
      </c>
      <c r="N35" s="221">
        <f t="shared" si="5"/>
        <v>-0.18202496827516867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1.9788051104054354</v>
      </c>
      <c r="F36" s="221" t="str">
        <f t="shared" si="3"/>
        <v>-</v>
      </c>
      <c r="G36" s="220">
        <v>2.2983870967741935</v>
      </c>
      <c r="H36" s="221">
        <f t="shared" si="3"/>
        <v>0.31958198636875812</v>
      </c>
      <c r="I36" s="220">
        <v>2.1486403825835509</v>
      </c>
      <c r="J36" s="221">
        <f t="shared" si="3"/>
        <v>-0.14974671419064256</v>
      </c>
      <c r="K36" s="220">
        <v>2.0572924688125673</v>
      </c>
      <c r="L36" s="221">
        <f t="shared" si="4"/>
        <v>-9.1347913770983613E-2</v>
      </c>
      <c r="M36" s="220">
        <v>2.0359794950414409</v>
      </c>
      <c r="N36" s="221">
        <f t="shared" si="5"/>
        <v>-2.1312973771126398E-2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2.1686345325739684</v>
      </c>
      <c r="F37" s="221" t="str">
        <f t="shared" si="3"/>
        <v>-</v>
      </c>
      <c r="G37" s="220">
        <v>2.3937399767737655</v>
      </c>
      <c r="H37" s="221">
        <f t="shared" si="3"/>
        <v>0.22510544419979706</v>
      </c>
      <c r="I37" s="220">
        <v>2.4037477691850091</v>
      </c>
      <c r="J37" s="221">
        <f t="shared" si="3"/>
        <v>1.000779241124361E-2</v>
      </c>
      <c r="K37" s="220">
        <v>2.0914386094674557</v>
      </c>
      <c r="L37" s="221">
        <f t="shared" si="4"/>
        <v>-0.31230915971755335</v>
      </c>
      <c r="M37" s="220">
        <v>2.0875884890880911</v>
      </c>
      <c r="N37" s="221">
        <f t="shared" si="5"/>
        <v>-3.8501203793646077E-3</v>
      </c>
    </row>
    <row r="38" spans="2:15" x14ac:dyDescent="0.25">
      <c r="B38" s="145" t="s">
        <v>87</v>
      </c>
      <c r="C38" s="220">
        <v>2.2469008264462809</v>
      </c>
      <c r="D38" s="221">
        <v>-0.55988522444910105</v>
      </c>
      <c r="E38" s="220">
        <v>2.5961220825852784</v>
      </c>
      <c r="F38" s="221">
        <f t="shared" si="3"/>
        <v>0.34922125613899757</v>
      </c>
      <c r="G38" s="220">
        <v>2.6865335051546393</v>
      </c>
      <c r="H38" s="221">
        <f t="shared" si="3"/>
        <v>9.0411422569360855E-2</v>
      </c>
      <c r="I38" s="220">
        <v>2.8928833455612621</v>
      </c>
      <c r="J38" s="221">
        <f t="shared" si="3"/>
        <v>0.20634984040662285</v>
      </c>
      <c r="K38" s="220">
        <v>2.8021182816919938</v>
      </c>
      <c r="L38" s="221">
        <f t="shared" si="4"/>
        <v>-9.0765063869268303E-2</v>
      </c>
      <c r="M38" s="220">
        <v>2.8997583829335847</v>
      </c>
      <c r="N38" s="221">
        <f t="shared" si="5"/>
        <v>9.7640101241590838E-2</v>
      </c>
    </row>
    <row r="39" spans="2:15" x14ac:dyDescent="0.25">
      <c r="B39" s="145" t="s">
        <v>89</v>
      </c>
      <c r="C39" s="220">
        <v>1.9535228344335174</v>
      </c>
      <c r="D39" s="221">
        <v>-0.3270549544609298</v>
      </c>
      <c r="E39" s="220">
        <v>2.197656771687003</v>
      </c>
      <c r="F39" s="221">
        <f t="shared" si="3"/>
        <v>0.24413393725348564</v>
      </c>
      <c r="G39" s="220">
        <v>2.1155368505436143</v>
      </c>
      <c r="H39" s="221">
        <f t="shared" si="3"/>
        <v>-8.211992114338873E-2</v>
      </c>
      <c r="I39" s="220">
        <v>2.5199899579489111</v>
      </c>
      <c r="J39" s="221">
        <f t="shared" si="3"/>
        <v>0.40445310740529683</v>
      </c>
      <c r="K39" s="220">
        <v>2.2043213975583593</v>
      </c>
      <c r="L39" s="221">
        <f t="shared" si="4"/>
        <v>-0.3156685603905518</v>
      </c>
      <c r="M39" s="220">
        <v>2.1866574965612107</v>
      </c>
      <c r="N39" s="221">
        <f t="shared" si="5"/>
        <v>-1.7663900997148652E-2</v>
      </c>
    </row>
    <row r="40" spans="2:15" x14ac:dyDescent="0.25">
      <c r="B40" s="145" t="s">
        <v>91</v>
      </c>
      <c r="C40" s="220">
        <v>1.8614755861475587</v>
      </c>
      <c r="D40" s="221">
        <v>-0.28640683608299233</v>
      </c>
      <c r="E40" s="220">
        <v>2.1695147304903402</v>
      </c>
      <c r="F40" s="221">
        <f t="shared" si="3"/>
        <v>0.30803914434278146</v>
      </c>
      <c r="G40" s="220">
        <v>2.1997993799015139</v>
      </c>
      <c r="H40" s="221">
        <f t="shared" si="3"/>
        <v>3.0284649411173703E-2</v>
      </c>
      <c r="I40" s="220">
        <v>2.3996983408748114</v>
      </c>
      <c r="J40" s="221">
        <f t="shared" si="3"/>
        <v>0.19989896097329751</v>
      </c>
      <c r="K40" s="220">
        <v>2.2301287686818019</v>
      </c>
      <c r="L40" s="221">
        <f t="shared" si="4"/>
        <v>-0.1695695721930095</v>
      </c>
      <c r="M40" s="220"/>
      <c r="N40" s="221"/>
    </row>
    <row r="41" spans="2:15" x14ac:dyDescent="0.25">
      <c r="B41" s="145" t="s">
        <v>93</v>
      </c>
      <c r="C41" s="220">
        <v>1.8271224086870681</v>
      </c>
      <c r="D41" s="221">
        <v>-0.37006458693202338</v>
      </c>
      <c r="E41" s="220">
        <v>2.1612137203166228</v>
      </c>
      <c r="F41" s="221">
        <f t="shared" si="3"/>
        <v>0.33409131162955474</v>
      </c>
      <c r="G41" s="220">
        <v>2.2195556611619343</v>
      </c>
      <c r="H41" s="221">
        <f t="shared" si="3"/>
        <v>5.8341940845311413E-2</v>
      </c>
      <c r="I41" s="220">
        <v>2.3657835805129506</v>
      </c>
      <c r="J41" s="221">
        <f t="shared" si="3"/>
        <v>0.14622791935101631</v>
      </c>
      <c r="K41" s="220">
        <v>2.1195535180386686</v>
      </c>
      <c r="L41" s="221">
        <f t="shared" si="4"/>
        <v>-0.24623006247428192</v>
      </c>
      <c r="M41" s="220"/>
      <c r="N41" s="221"/>
    </row>
    <row r="42" spans="2:15" x14ac:dyDescent="0.25">
      <c r="B42" s="145" t="s">
        <v>95</v>
      </c>
      <c r="C42" s="220">
        <v>1.945705257110026</v>
      </c>
      <c r="D42" s="221">
        <v>-0.39368202004908115</v>
      </c>
      <c r="E42" s="220">
        <v>2.5686888669084516</v>
      </c>
      <c r="F42" s="221">
        <f t="shared" si="3"/>
        <v>0.6229836097984256</v>
      </c>
      <c r="G42" s="220">
        <v>2.2557062382641351</v>
      </c>
      <c r="H42" s="221">
        <f t="shared" si="3"/>
        <v>-0.31298262864431647</v>
      </c>
      <c r="I42" s="220">
        <v>2.5818146474218788</v>
      </c>
      <c r="J42" s="221">
        <f t="shared" si="3"/>
        <v>0.32610840915774375</v>
      </c>
      <c r="K42" s="220">
        <v>2.241869341020748</v>
      </c>
      <c r="L42" s="221">
        <f t="shared" si="4"/>
        <v>-0.33994530640113085</v>
      </c>
      <c r="M42" s="220"/>
      <c r="N42" s="221"/>
    </row>
    <row r="43" spans="2:15" ht="15.75" x14ac:dyDescent="0.25">
      <c r="B43" s="148" t="s">
        <v>32</v>
      </c>
      <c r="C43" s="222">
        <v>2.0931353607171839</v>
      </c>
      <c r="D43" s="223">
        <v>-0.19090610651508255</v>
      </c>
      <c r="E43" s="222">
        <v>2.1866149593931499</v>
      </c>
      <c r="F43" s="223">
        <f t="shared" si="3"/>
        <v>9.3479598675966002E-2</v>
      </c>
      <c r="G43" s="222">
        <v>2.3720011696365835</v>
      </c>
      <c r="H43" s="223">
        <f t="shared" si="3"/>
        <v>0.1853862102434336</v>
      </c>
      <c r="I43" s="222">
        <v>2.410875374829053</v>
      </c>
      <c r="J43" s="223">
        <f t="shared" si="3"/>
        <v>3.8874205192469535E-2</v>
      </c>
      <c r="K43" s="222">
        <v>2.328977841201255</v>
      </c>
      <c r="L43" s="223">
        <f t="shared" si="4"/>
        <v>-8.1897533627798058E-2</v>
      </c>
      <c r="M43" s="222">
        <v>2.2043969657789817</v>
      </c>
      <c r="N43" s="223">
        <v>-0.17578673238403653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2.4191376017690218</v>
      </c>
      <c r="D53" s="221">
        <v>-3.6153009259294322E-2</v>
      </c>
      <c r="E53" s="220">
        <v>1.8884439359267735</v>
      </c>
      <c r="F53" s="221">
        <f t="shared" ref="F53:J65" si="6">IFERROR(E53-C53,"-")</f>
        <v>-0.53069366584224831</v>
      </c>
      <c r="G53" s="220">
        <v>3.0459280303030303</v>
      </c>
      <c r="H53" s="221">
        <f t="shared" si="6"/>
        <v>1.1574840943762568</v>
      </c>
      <c r="I53" s="220">
        <v>2.5357270326218861</v>
      </c>
      <c r="J53" s="221">
        <f t="shared" si="6"/>
        <v>-0.51020099768114413</v>
      </c>
      <c r="K53" s="220">
        <v>2.677678115656676</v>
      </c>
      <c r="L53" s="221">
        <f t="shared" ref="L53:L65" si="7">IFERROR(K53-I53,"-")</f>
        <v>0.14195108303478987</v>
      </c>
      <c r="M53" s="220">
        <v>2.5616615067079462</v>
      </c>
      <c r="N53" s="221">
        <f>IFERROR(M53-K53,"-")</f>
        <v>-0.11601660894872978</v>
      </c>
    </row>
    <row r="54" spans="1:15" x14ac:dyDescent="0.25">
      <c r="A54" s="1"/>
      <c r="B54" s="145" t="s">
        <v>75</v>
      </c>
      <c r="C54" s="220">
        <v>2.3082387594212941</v>
      </c>
      <c r="D54" s="221">
        <v>-5.0871010476857492E-2</v>
      </c>
      <c r="E54" s="220">
        <v>1.9543461439257157</v>
      </c>
      <c r="F54" s="221">
        <f t="shared" si="6"/>
        <v>-0.35389261549557838</v>
      </c>
      <c r="G54" s="220">
        <v>2.5615745079662604</v>
      </c>
      <c r="H54" s="221">
        <f t="shared" si="6"/>
        <v>0.6072283640405447</v>
      </c>
      <c r="I54" s="220">
        <v>2.3779191670884248</v>
      </c>
      <c r="J54" s="221">
        <f t="shared" si="6"/>
        <v>-0.18365534087783564</v>
      </c>
      <c r="K54" s="220">
        <v>2.5754752996869512</v>
      </c>
      <c r="L54" s="221">
        <f t="shared" si="7"/>
        <v>0.19755613259852645</v>
      </c>
      <c r="M54" s="220">
        <v>2.3074914001783666</v>
      </c>
      <c r="N54" s="221">
        <f t="shared" ref="N54:N61" si="8">IFERROR(M54-K54,"-")</f>
        <v>-0.26798389950858459</v>
      </c>
    </row>
    <row r="55" spans="1:15" x14ac:dyDescent="0.25">
      <c r="A55" s="1"/>
      <c r="B55" s="145" t="s">
        <v>77</v>
      </c>
      <c r="C55" s="220">
        <v>2.3149999999999999</v>
      </c>
      <c r="D55" s="221">
        <v>-9.8919619706139272E-3</v>
      </c>
      <c r="E55" s="220">
        <v>2.4047530634979575</v>
      </c>
      <c r="F55" s="221">
        <f t="shared" si="6"/>
        <v>8.975306349795753E-2</v>
      </c>
      <c r="G55" s="220">
        <v>2.4389859864588255</v>
      </c>
      <c r="H55" s="221">
        <f t="shared" si="6"/>
        <v>3.4232922960867995E-2</v>
      </c>
      <c r="I55" s="220">
        <v>2.280765423952491</v>
      </c>
      <c r="J55" s="221">
        <f t="shared" si="6"/>
        <v>-0.15822056250633443</v>
      </c>
      <c r="K55" s="220">
        <v>2.5351388153415537</v>
      </c>
      <c r="L55" s="221">
        <f t="shared" si="7"/>
        <v>0.25437339138906268</v>
      </c>
      <c r="M55" s="220">
        <v>2.2286604720955734</v>
      </c>
      <c r="N55" s="221">
        <f t="shared" si="8"/>
        <v>-0.30647834324598033</v>
      </c>
    </row>
    <row r="56" spans="1:15" x14ac:dyDescent="0.25">
      <c r="A56" s="1"/>
      <c r="B56" s="145" t="s">
        <v>79</v>
      </c>
      <c r="C56" s="220" t="s">
        <v>233</v>
      </c>
      <c r="D56" s="221" t="s">
        <v>233</v>
      </c>
      <c r="E56" s="220">
        <v>2.0838247011952191</v>
      </c>
      <c r="F56" s="221" t="str">
        <f t="shared" si="6"/>
        <v>-</v>
      </c>
      <c r="G56" s="220">
        <v>2.5931468036125378</v>
      </c>
      <c r="H56" s="221">
        <f t="shared" si="6"/>
        <v>0.50932210241731868</v>
      </c>
      <c r="I56" s="220">
        <v>2.3284384871510286</v>
      </c>
      <c r="J56" s="221">
        <f t="shared" si="6"/>
        <v>-0.26470831646150916</v>
      </c>
      <c r="K56" s="220">
        <v>2.5466188983430365</v>
      </c>
      <c r="L56" s="221">
        <f t="shared" si="7"/>
        <v>0.21818041119200782</v>
      </c>
      <c r="M56" s="220">
        <v>2.4463859020310634</v>
      </c>
      <c r="N56" s="221">
        <f t="shared" si="8"/>
        <v>-0.10023299631197302</v>
      </c>
    </row>
    <row r="57" spans="1:15" x14ac:dyDescent="0.25">
      <c r="A57" s="1"/>
      <c r="B57" s="145" t="s">
        <v>81</v>
      </c>
      <c r="C57" s="220" t="s">
        <v>233</v>
      </c>
      <c r="D57" s="221" t="s">
        <v>233</v>
      </c>
      <c r="E57" s="220">
        <v>1.9248753857108949</v>
      </c>
      <c r="F57" s="221" t="str">
        <f t="shared" si="6"/>
        <v>-</v>
      </c>
      <c r="G57" s="220">
        <v>2.4652253909843607</v>
      </c>
      <c r="H57" s="221">
        <f t="shared" si="6"/>
        <v>0.54035000527346577</v>
      </c>
      <c r="I57" s="220">
        <v>2.3221131369798971</v>
      </c>
      <c r="J57" s="221">
        <f t="shared" si="6"/>
        <v>-0.14311225400446359</v>
      </c>
      <c r="K57" s="220">
        <v>2.2173870526109916</v>
      </c>
      <c r="L57" s="221">
        <f t="shared" si="7"/>
        <v>-0.10472608436890551</v>
      </c>
      <c r="M57" s="220">
        <v>2.0691586350612137</v>
      </c>
      <c r="N57" s="221">
        <f t="shared" si="8"/>
        <v>-0.14822841754977789</v>
      </c>
    </row>
    <row r="58" spans="1:15" x14ac:dyDescent="0.25">
      <c r="A58" s="1"/>
      <c r="B58" s="145" t="s">
        <v>83</v>
      </c>
      <c r="C58" s="220" t="s">
        <v>233</v>
      </c>
      <c r="D58" s="221" t="s">
        <v>233</v>
      </c>
      <c r="E58" s="220">
        <v>1.9697433096668486</v>
      </c>
      <c r="F58" s="221" t="str">
        <f t="shared" si="6"/>
        <v>-</v>
      </c>
      <c r="G58" s="220">
        <v>2.4094270781974165</v>
      </c>
      <c r="H58" s="221">
        <f t="shared" si="6"/>
        <v>0.4396837685305679</v>
      </c>
      <c r="I58" s="220">
        <v>2.2037364798426746</v>
      </c>
      <c r="J58" s="221">
        <f t="shared" si="6"/>
        <v>-0.2056905983547419</v>
      </c>
      <c r="K58" s="220">
        <v>2.1963106971697259</v>
      </c>
      <c r="L58" s="221">
        <f t="shared" si="7"/>
        <v>-7.4257826729486887E-3</v>
      </c>
      <c r="M58" s="220">
        <v>2.0636521739130433</v>
      </c>
      <c r="N58" s="221">
        <f t="shared" si="8"/>
        <v>-0.13265852325668259</v>
      </c>
    </row>
    <row r="59" spans="1:15" x14ac:dyDescent="0.25">
      <c r="A59" s="1"/>
      <c r="B59" s="145" t="s">
        <v>85</v>
      </c>
      <c r="C59" s="220" t="s">
        <v>233</v>
      </c>
      <c r="D59" s="221" t="s">
        <v>233</v>
      </c>
      <c r="E59" s="220">
        <v>2.2148355493351994</v>
      </c>
      <c r="F59" s="221" t="str">
        <f t="shared" si="6"/>
        <v>-</v>
      </c>
      <c r="G59" s="220">
        <v>2.5594205572983943</v>
      </c>
      <c r="H59" s="221">
        <f t="shared" si="6"/>
        <v>0.34458500796319491</v>
      </c>
      <c r="I59" s="220">
        <v>2.604031533779064</v>
      </c>
      <c r="J59" s="221">
        <f t="shared" si="6"/>
        <v>4.4610976480669695E-2</v>
      </c>
      <c r="K59" s="220">
        <v>2.2843620744511615</v>
      </c>
      <c r="L59" s="221">
        <f t="shared" si="7"/>
        <v>-0.31966945932790258</v>
      </c>
      <c r="M59" s="220">
        <v>2.2098007344530735</v>
      </c>
      <c r="N59" s="221">
        <f t="shared" si="8"/>
        <v>-7.4561339998088005E-2</v>
      </c>
    </row>
    <row r="60" spans="1:15" x14ac:dyDescent="0.25">
      <c r="A60" s="1"/>
      <c r="B60" s="145" t="s">
        <v>87</v>
      </c>
      <c r="C60" s="220">
        <v>2.3061282123693871</v>
      </c>
      <c r="D60" s="221">
        <v>-1.0387984472404721</v>
      </c>
      <c r="E60" s="220">
        <v>2.7658452598730228</v>
      </c>
      <c r="F60" s="221">
        <f t="shared" si="6"/>
        <v>0.45971704750363562</v>
      </c>
      <c r="G60" s="220">
        <v>3.04468764249886</v>
      </c>
      <c r="H60" s="221">
        <f t="shared" si="6"/>
        <v>0.27884238262583727</v>
      </c>
      <c r="I60" s="220">
        <v>3.0982964765633265</v>
      </c>
      <c r="J60" s="221">
        <f t="shared" si="6"/>
        <v>5.3608834064466482E-2</v>
      </c>
      <c r="K60" s="220">
        <v>3.2368137782561894</v>
      </c>
      <c r="L60" s="221">
        <f t="shared" si="7"/>
        <v>0.13851730169286292</v>
      </c>
      <c r="M60" s="220">
        <v>3.1288806846786374</v>
      </c>
      <c r="N60" s="221">
        <f t="shared" si="8"/>
        <v>-0.10793309357755199</v>
      </c>
    </row>
    <row r="61" spans="1:15" x14ac:dyDescent="0.25">
      <c r="A61" s="1"/>
      <c r="B61" s="145" t="s">
        <v>89</v>
      </c>
      <c r="C61" s="220">
        <v>1.9505984211866565</v>
      </c>
      <c r="D61" s="221">
        <v>-0.4226591936816968</v>
      </c>
      <c r="E61" s="220">
        <v>2.3052071455720258</v>
      </c>
      <c r="F61" s="221">
        <f t="shared" si="6"/>
        <v>0.35460872438536928</v>
      </c>
      <c r="G61" s="220">
        <v>2.1439809086088033</v>
      </c>
      <c r="H61" s="221">
        <f t="shared" si="6"/>
        <v>-0.16122623696322247</v>
      </c>
      <c r="I61" s="220">
        <v>2.7898680738786279</v>
      </c>
      <c r="J61" s="221">
        <f t="shared" si="6"/>
        <v>0.64588716526982459</v>
      </c>
      <c r="K61" s="220">
        <v>2.3288418350978506</v>
      </c>
      <c r="L61" s="221">
        <f t="shared" si="7"/>
        <v>-0.46102623878077731</v>
      </c>
      <c r="M61" s="220">
        <v>2.2692999400519551</v>
      </c>
      <c r="N61" s="221">
        <f t="shared" si="8"/>
        <v>-5.9541895045895465E-2</v>
      </c>
    </row>
    <row r="62" spans="1:15" x14ac:dyDescent="0.25">
      <c r="A62" s="1"/>
      <c r="B62" s="145" t="s">
        <v>91</v>
      </c>
      <c r="C62" s="220">
        <v>1.797002997002997</v>
      </c>
      <c r="D62" s="221">
        <v>-0.4582998676372827</v>
      </c>
      <c r="E62" s="220">
        <v>2.2930118188308084</v>
      </c>
      <c r="F62" s="221">
        <f t="shared" si="6"/>
        <v>0.49600882182781136</v>
      </c>
      <c r="G62" s="220">
        <v>2.1939564867042707</v>
      </c>
      <c r="H62" s="221">
        <f t="shared" si="6"/>
        <v>-9.9055332126537721E-2</v>
      </c>
      <c r="I62" s="220">
        <v>2.3949275362318843</v>
      </c>
      <c r="J62" s="221">
        <f t="shared" si="6"/>
        <v>0.20097104952761358</v>
      </c>
      <c r="K62" s="220">
        <v>2.3148834336884359</v>
      </c>
      <c r="L62" s="221">
        <f t="shared" si="7"/>
        <v>-8.0044102543448403E-2</v>
      </c>
      <c r="M62" s="220"/>
      <c r="N62" s="221"/>
    </row>
    <row r="63" spans="1:15" x14ac:dyDescent="0.25">
      <c r="A63" s="1"/>
      <c r="B63" s="145" t="s">
        <v>93</v>
      </c>
      <c r="C63" s="220">
        <v>1.7940783615316118</v>
      </c>
      <c r="D63" s="221">
        <v>-0.48813458580876667</v>
      </c>
      <c r="E63" s="220">
        <v>2.2350271608333907</v>
      </c>
      <c r="F63" s="221">
        <f t="shared" si="6"/>
        <v>0.44094879930177888</v>
      </c>
      <c r="G63" s="220">
        <v>2.2719651012200939</v>
      </c>
      <c r="H63" s="221">
        <f t="shared" si="6"/>
        <v>3.6937940386703172E-2</v>
      </c>
      <c r="I63" s="220">
        <v>2.2942457436980335</v>
      </c>
      <c r="J63" s="221">
        <f t="shared" si="6"/>
        <v>2.2280642477939594E-2</v>
      </c>
      <c r="K63" s="220">
        <v>2.2874057456222348</v>
      </c>
      <c r="L63" s="221">
        <f t="shared" si="7"/>
        <v>-6.8399980757987144E-3</v>
      </c>
      <c r="M63" s="220"/>
      <c r="N63" s="221"/>
    </row>
    <row r="64" spans="1:15" x14ac:dyDescent="0.25">
      <c r="A64" s="1"/>
      <c r="B64" s="145" t="s">
        <v>95</v>
      </c>
      <c r="C64" s="220">
        <v>1.9831704668838219</v>
      </c>
      <c r="D64" s="221">
        <v>-0.46633829438428287</v>
      </c>
      <c r="E64" s="220">
        <v>2.718375799045647</v>
      </c>
      <c r="F64" s="221">
        <f t="shared" si="6"/>
        <v>0.73520533216182504</v>
      </c>
      <c r="G64" s="220">
        <v>2.2874622245153682</v>
      </c>
      <c r="H64" s="221">
        <f t="shared" si="6"/>
        <v>-0.43091357453027879</v>
      </c>
      <c r="I64" s="220">
        <v>2.485259025479178</v>
      </c>
      <c r="J64" s="221">
        <f t="shared" si="6"/>
        <v>0.1977968009638098</v>
      </c>
      <c r="K64" s="220">
        <v>2.4197963287280273</v>
      </c>
      <c r="L64" s="221">
        <f t="shared" si="7"/>
        <v>-6.5462696751150684E-2</v>
      </c>
      <c r="M64" s="220"/>
      <c r="N64" s="221"/>
    </row>
    <row r="65" spans="1:15" ht="15.75" x14ac:dyDescent="0.25">
      <c r="B65" s="148" t="s">
        <v>32</v>
      </c>
      <c r="C65" s="222">
        <v>2.1365079944513399</v>
      </c>
      <c r="D65" s="223">
        <v>-0.27876612400248035</v>
      </c>
      <c r="E65" s="222">
        <v>2.2816385607709044</v>
      </c>
      <c r="F65" s="223">
        <f t="shared" si="6"/>
        <v>0.14513056631956456</v>
      </c>
      <c r="G65" s="222">
        <v>2.4676964118587734</v>
      </c>
      <c r="H65" s="223">
        <f t="shared" si="6"/>
        <v>0.18605785108786899</v>
      </c>
      <c r="I65" s="222">
        <v>2.4542389639995332</v>
      </c>
      <c r="J65" s="223">
        <f t="shared" si="6"/>
        <v>-1.345744785924019E-2</v>
      </c>
      <c r="K65" s="222">
        <v>2.4544757219279627</v>
      </c>
      <c r="L65" s="223">
        <f t="shared" si="7"/>
        <v>2.3675792842947629E-4</v>
      </c>
      <c r="M65" s="222">
        <v>2.3434619879580456</v>
      </c>
      <c r="N65" s="223">
        <v>-0.15805005690708729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2.0836476801207091</v>
      </c>
      <c r="D75" s="221">
        <v>-0.33440264075124748</v>
      </c>
      <c r="E75" s="220">
        <v>1.9102351772109971</v>
      </c>
      <c r="F75" s="221">
        <f t="shared" ref="F75:J87" si="9">IFERROR(E75-C75,"-")</f>
        <v>-0.173412502909712</v>
      </c>
      <c r="G75" s="220">
        <v>2.5154440154440154</v>
      </c>
      <c r="H75" s="221">
        <f t="shared" si="9"/>
        <v>0.6052088382330183</v>
      </c>
      <c r="I75" s="220">
        <v>2.5057291666666668</v>
      </c>
      <c r="J75" s="221">
        <f t="shared" si="9"/>
        <v>-9.7148487773486281E-3</v>
      </c>
      <c r="K75" s="220">
        <v>2.5538703959030924</v>
      </c>
      <c r="L75" s="221">
        <f t="shared" ref="L75:L87" si="10">IFERROR(K75-I75,"-")</f>
        <v>4.8141229236425609E-2</v>
      </c>
      <c r="M75" s="220">
        <v>1.9082215871620136</v>
      </c>
      <c r="N75" s="221">
        <f>IFERROR(M75-K75,"-")</f>
        <v>-0.64564880874107877</v>
      </c>
    </row>
    <row r="76" spans="1:15" x14ac:dyDescent="0.25">
      <c r="A76" s="1"/>
      <c r="B76" s="145" t="s">
        <v>75</v>
      </c>
      <c r="C76" s="220">
        <v>2.1319685305811693</v>
      </c>
      <c r="D76" s="221">
        <v>-2.502904811132467E-2</v>
      </c>
      <c r="E76" s="220">
        <v>1.8167627281460135</v>
      </c>
      <c r="F76" s="221">
        <f t="shared" si="9"/>
        <v>-0.31520580243515584</v>
      </c>
      <c r="G76" s="220">
        <v>2.2815777116919707</v>
      </c>
      <c r="H76" s="221">
        <f t="shared" si="9"/>
        <v>0.46481498354595718</v>
      </c>
      <c r="I76" s="220">
        <v>2.1584302325581395</v>
      </c>
      <c r="J76" s="221">
        <f t="shared" si="9"/>
        <v>-0.12314747913383117</v>
      </c>
      <c r="K76" s="220">
        <v>2.3327036104114192</v>
      </c>
      <c r="L76" s="221">
        <f t="shared" si="10"/>
        <v>0.17427337785327968</v>
      </c>
      <c r="M76" s="220">
        <v>1.7788253142609449</v>
      </c>
      <c r="N76" s="221">
        <f t="shared" ref="N76:N83" si="11">IFERROR(M76-K76,"-")</f>
        <v>-0.55387829615047424</v>
      </c>
    </row>
    <row r="77" spans="1:15" x14ac:dyDescent="0.25">
      <c r="A77" s="1"/>
      <c r="B77" s="145" t="s">
        <v>77</v>
      </c>
      <c r="C77" s="220">
        <v>2.2098646034816247</v>
      </c>
      <c r="D77" s="221">
        <v>5.0453263731911058E-3</v>
      </c>
      <c r="E77" s="220">
        <v>1.9035728786033292</v>
      </c>
      <c r="F77" s="221">
        <f t="shared" si="9"/>
        <v>-0.30629172487829548</v>
      </c>
      <c r="G77" s="220">
        <v>2.1930087051142548</v>
      </c>
      <c r="H77" s="221">
        <f t="shared" si="9"/>
        <v>0.28943582651092559</v>
      </c>
      <c r="I77" s="220">
        <v>2.374388661543068</v>
      </c>
      <c r="J77" s="221">
        <f t="shared" si="9"/>
        <v>0.18137995642881322</v>
      </c>
      <c r="K77" s="220">
        <v>2.5770098441345364</v>
      </c>
      <c r="L77" s="221">
        <f t="shared" si="10"/>
        <v>0.20262118259146833</v>
      </c>
      <c r="M77" s="220">
        <v>1.8978652155713687</v>
      </c>
      <c r="N77" s="221">
        <f t="shared" si="11"/>
        <v>-0.67914462856316771</v>
      </c>
    </row>
    <row r="78" spans="1:15" x14ac:dyDescent="0.25">
      <c r="A78" s="1"/>
      <c r="B78" s="145" t="s">
        <v>79</v>
      </c>
      <c r="C78" s="220" t="s">
        <v>233</v>
      </c>
      <c r="D78" s="221" t="s">
        <v>233</v>
      </c>
      <c r="E78" s="220">
        <v>1.9509331727874775</v>
      </c>
      <c r="F78" s="221" t="str">
        <f t="shared" si="9"/>
        <v>-</v>
      </c>
      <c r="G78" s="220">
        <v>2.3559378101223949</v>
      </c>
      <c r="H78" s="221">
        <f t="shared" si="9"/>
        <v>0.40500463733491743</v>
      </c>
      <c r="I78" s="220">
        <v>2.0755274828652062</v>
      </c>
      <c r="J78" s="221">
        <f t="shared" si="9"/>
        <v>-0.28041032725718873</v>
      </c>
      <c r="K78" s="220">
        <v>2.250762970498474</v>
      </c>
      <c r="L78" s="221">
        <f t="shared" si="10"/>
        <v>0.17523548763326779</v>
      </c>
      <c r="M78" s="220">
        <v>1.9237776289350301</v>
      </c>
      <c r="N78" s="221">
        <f t="shared" si="11"/>
        <v>-0.32698534156344383</v>
      </c>
    </row>
    <row r="79" spans="1:15" x14ac:dyDescent="0.25">
      <c r="A79" s="1"/>
      <c r="B79" s="145" t="s">
        <v>81</v>
      </c>
      <c r="C79" s="220" t="s">
        <v>233</v>
      </c>
      <c r="D79" s="221" t="s">
        <v>233</v>
      </c>
      <c r="E79" s="220">
        <v>1.8951201747997086</v>
      </c>
      <c r="F79" s="221" t="str">
        <f t="shared" si="9"/>
        <v>-</v>
      </c>
      <c r="G79" s="220">
        <v>2.460375816993464</v>
      </c>
      <c r="H79" s="221">
        <f t="shared" si="9"/>
        <v>0.56525564219375535</v>
      </c>
      <c r="I79" s="220">
        <v>2.4736988588922904</v>
      </c>
      <c r="J79" s="221">
        <f t="shared" si="9"/>
        <v>1.3323041898826382E-2</v>
      </c>
      <c r="K79" s="220">
        <v>2.1684458616387077</v>
      </c>
      <c r="L79" s="221">
        <f t="shared" si="10"/>
        <v>-0.30525299725358268</v>
      </c>
      <c r="M79" s="220">
        <v>1.9008810572687225</v>
      </c>
      <c r="N79" s="221">
        <f t="shared" si="11"/>
        <v>-0.2675648043699852</v>
      </c>
    </row>
    <row r="80" spans="1:15" x14ac:dyDescent="0.25">
      <c r="A80" s="1"/>
      <c r="B80" s="145" t="s">
        <v>83</v>
      </c>
      <c r="C80" s="220" t="s">
        <v>233</v>
      </c>
      <c r="D80" s="221" t="s">
        <v>233</v>
      </c>
      <c r="E80" s="220">
        <v>1.997720018239854</v>
      </c>
      <c r="F80" s="221" t="str">
        <f t="shared" si="9"/>
        <v>-</v>
      </c>
      <c r="G80" s="220">
        <v>2.1475826972010177</v>
      </c>
      <c r="H80" s="221">
        <f t="shared" si="9"/>
        <v>0.14986267896116368</v>
      </c>
      <c r="I80" s="220">
        <v>2.0769230769230771</v>
      </c>
      <c r="J80" s="221">
        <f t="shared" si="9"/>
        <v>-7.0659620277940594E-2</v>
      </c>
      <c r="K80" s="220">
        <v>1.8747030878859858</v>
      </c>
      <c r="L80" s="221">
        <f t="shared" si="10"/>
        <v>-0.20221998903709126</v>
      </c>
      <c r="M80" s="220">
        <v>1.9747614650661742</v>
      </c>
      <c r="N80" s="221">
        <f t="shared" si="11"/>
        <v>0.1000583771801884</v>
      </c>
    </row>
    <row r="81" spans="1:15" x14ac:dyDescent="0.25">
      <c r="A81" s="1"/>
      <c r="B81" s="145" t="s">
        <v>85</v>
      </c>
      <c r="C81" s="220" t="s">
        <v>233</v>
      </c>
      <c r="D81" s="221" t="s">
        <v>233</v>
      </c>
      <c r="E81" s="220">
        <v>2.0634812286689419</v>
      </c>
      <c r="F81" s="221" t="str">
        <f t="shared" si="9"/>
        <v>-</v>
      </c>
      <c r="G81" s="220">
        <v>2.1458937198067631</v>
      </c>
      <c r="H81" s="221">
        <f t="shared" si="9"/>
        <v>8.2412491137821231E-2</v>
      </c>
      <c r="I81" s="220">
        <v>2.1081160701134189</v>
      </c>
      <c r="J81" s="221">
        <f t="shared" si="9"/>
        <v>-3.7777649693344184E-2</v>
      </c>
      <c r="K81" s="220">
        <v>1.8237306843267109</v>
      </c>
      <c r="L81" s="221">
        <f t="shared" si="10"/>
        <v>-0.28438538578670802</v>
      </c>
      <c r="M81" s="220">
        <v>1.8080418617460754</v>
      </c>
      <c r="N81" s="221">
        <f t="shared" si="11"/>
        <v>-1.5688822580635531E-2</v>
      </c>
    </row>
    <row r="82" spans="1:15" x14ac:dyDescent="0.25">
      <c r="A82" s="1"/>
      <c r="B82" s="145" t="s">
        <v>87</v>
      </c>
      <c r="C82" s="220">
        <v>2.1820710973724884</v>
      </c>
      <c r="D82" s="221">
        <v>-0.12907096390884876</v>
      </c>
      <c r="E82" s="220">
        <v>2.2556131260794472</v>
      </c>
      <c r="F82" s="221">
        <f t="shared" si="9"/>
        <v>7.3542028706958806E-2</v>
      </c>
      <c r="G82" s="220">
        <v>2.2209543568464731</v>
      </c>
      <c r="H82" s="221">
        <f t="shared" si="9"/>
        <v>-3.4658769232974063E-2</v>
      </c>
      <c r="I82" s="220">
        <v>2.5425839047275351</v>
      </c>
      <c r="J82" s="221">
        <f t="shared" si="9"/>
        <v>0.32162954788106202</v>
      </c>
      <c r="K82" s="220">
        <v>2.1189308069700559</v>
      </c>
      <c r="L82" s="221">
        <f t="shared" si="10"/>
        <v>-0.42365309775747928</v>
      </c>
      <c r="M82" s="220">
        <v>2.3591368045931498</v>
      </c>
      <c r="N82" s="221">
        <f t="shared" si="11"/>
        <v>0.24020599762309391</v>
      </c>
    </row>
    <row r="83" spans="1:15" x14ac:dyDescent="0.25">
      <c r="A83" s="1"/>
      <c r="B83" s="145" t="s">
        <v>89</v>
      </c>
      <c r="C83" s="220">
        <v>1.9568077803203661</v>
      </c>
      <c r="D83" s="221">
        <v>-0.2366662614069508</v>
      </c>
      <c r="E83" s="220">
        <v>2.0073962010421922</v>
      </c>
      <c r="F83" s="221">
        <f t="shared" si="9"/>
        <v>5.0588420721826122E-2</v>
      </c>
      <c r="G83" s="220">
        <v>2.0783111625216888</v>
      </c>
      <c r="H83" s="221">
        <f t="shared" si="9"/>
        <v>7.0914961479496608E-2</v>
      </c>
      <c r="I83" s="220">
        <v>2.1240322081139671</v>
      </c>
      <c r="J83" s="221">
        <f t="shared" si="9"/>
        <v>4.5721045592278298E-2</v>
      </c>
      <c r="K83" s="220">
        <v>1.9859333239555492</v>
      </c>
      <c r="L83" s="221">
        <f t="shared" si="10"/>
        <v>-0.13809888415841787</v>
      </c>
      <c r="M83" s="220">
        <v>2.004119464469619</v>
      </c>
      <c r="N83" s="221">
        <f t="shared" si="11"/>
        <v>1.8186140514069749E-2</v>
      </c>
    </row>
    <row r="84" spans="1:15" x14ac:dyDescent="0.25">
      <c r="A84" s="1"/>
      <c r="B84" s="145" t="s">
        <v>91</v>
      </c>
      <c r="C84" s="220">
        <v>1.9366410435592825</v>
      </c>
      <c r="D84" s="221">
        <v>-0.10816013155350723</v>
      </c>
      <c r="E84" s="220">
        <v>1.9506606691031769</v>
      </c>
      <c r="F84" s="221">
        <f t="shared" si="9"/>
        <v>1.4019625543894465E-2</v>
      </c>
      <c r="G84" s="220">
        <v>2.2074144087376601</v>
      </c>
      <c r="H84" s="221">
        <f t="shared" si="9"/>
        <v>0.25675373963448322</v>
      </c>
      <c r="I84" s="220">
        <v>2.4078617596623135</v>
      </c>
      <c r="J84" s="221">
        <f t="shared" si="9"/>
        <v>0.20044735092465338</v>
      </c>
      <c r="K84" s="220">
        <v>2.0581231395895347</v>
      </c>
      <c r="L84" s="221">
        <f t="shared" si="10"/>
        <v>-0.34973862007277878</v>
      </c>
      <c r="M84" s="220"/>
      <c r="N84" s="221"/>
    </row>
    <row r="85" spans="1:15" x14ac:dyDescent="0.25">
      <c r="A85" s="1"/>
      <c r="B85" s="145" t="s">
        <v>93</v>
      </c>
      <c r="C85" s="220">
        <v>1.8682170542635659</v>
      </c>
      <c r="D85" s="221">
        <v>-0.23711679070957303</v>
      </c>
      <c r="E85" s="220">
        <v>2.0302549713309745</v>
      </c>
      <c r="F85" s="221">
        <f t="shared" si="9"/>
        <v>0.16203791706740867</v>
      </c>
      <c r="G85" s="220">
        <v>2.1468809073724007</v>
      </c>
      <c r="H85" s="221">
        <f t="shared" si="9"/>
        <v>0.11662593604142613</v>
      </c>
      <c r="I85" s="220">
        <v>2.4931281569364501</v>
      </c>
      <c r="J85" s="221">
        <f t="shared" si="9"/>
        <v>0.3462472495640494</v>
      </c>
      <c r="K85" s="220">
        <v>1.8215313122372205</v>
      </c>
      <c r="L85" s="221">
        <f t="shared" si="10"/>
        <v>-0.67159684469922953</v>
      </c>
      <c r="M85" s="220"/>
      <c r="N85" s="221"/>
    </row>
    <row r="86" spans="1:15" x14ac:dyDescent="0.25">
      <c r="A86" s="1"/>
      <c r="B86" s="145" t="s">
        <v>95</v>
      </c>
      <c r="C86" s="220">
        <v>1.9035997559487492</v>
      </c>
      <c r="D86" s="221">
        <v>-0.33739571916437283</v>
      </c>
      <c r="E86" s="220">
        <v>2.3342264842758427</v>
      </c>
      <c r="F86" s="221">
        <f t="shared" si="9"/>
        <v>0.43062672832709348</v>
      </c>
      <c r="G86" s="220">
        <v>2.214271975379881</v>
      </c>
      <c r="H86" s="221">
        <f t="shared" si="9"/>
        <v>-0.11995450889596171</v>
      </c>
      <c r="I86" s="220">
        <v>2.7471658317954124</v>
      </c>
      <c r="J86" s="221">
        <f t="shared" si="9"/>
        <v>0.53289385641553144</v>
      </c>
      <c r="K86" s="220">
        <v>1.9440946591402519</v>
      </c>
      <c r="L86" s="221">
        <f t="shared" si="10"/>
        <v>-0.80307117265516048</v>
      </c>
      <c r="M86" s="220"/>
      <c r="N86" s="221"/>
    </row>
    <row r="87" spans="1:15" ht="15.75" x14ac:dyDescent="0.25">
      <c r="B87" s="148" t="s">
        <v>32</v>
      </c>
      <c r="C87" s="222">
        <v>2.044368740765063</v>
      </c>
      <c r="D87" s="223">
        <v>-0.10695395262010132</v>
      </c>
      <c r="E87" s="222">
        <v>2.0270737515086279</v>
      </c>
      <c r="F87" s="223">
        <f t="shared" si="9"/>
        <v>-1.7294989256435134E-2</v>
      </c>
      <c r="G87" s="222">
        <v>2.233020099749556</v>
      </c>
      <c r="H87" s="223">
        <f t="shared" si="9"/>
        <v>0.20594634824092806</v>
      </c>
      <c r="I87" s="222">
        <v>2.3433113659705582</v>
      </c>
      <c r="J87" s="223">
        <f t="shared" si="9"/>
        <v>0.11029126622100227</v>
      </c>
      <c r="K87" s="222">
        <v>2.1385131066597087</v>
      </c>
      <c r="L87" s="223">
        <f t="shared" si="10"/>
        <v>-0.2047982593108495</v>
      </c>
      <c r="M87" s="222">
        <v>1.9288028261921166</v>
      </c>
      <c r="N87" s="223">
        <v>-0.27862008511422509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 t="s">
        <v>233</v>
      </c>
      <c r="D97" s="221" t="s">
        <v>233</v>
      </c>
      <c r="E97" s="220" t="s">
        <v>233</v>
      </c>
      <c r="F97" s="221" t="str">
        <f t="shared" ref="F97:J109" si="12">IFERROR(E97-C97,"-")</f>
        <v>-</v>
      </c>
      <c r="G97" s="220" t="s">
        <v>233</v>
      </c>
      <c r="H97" s="221" t="str">
        <f t="shared" si="12"/>
        <v>-</v>
      </c>
      <c r="I97" s="220" t="s">
        <v>233</v>
      </c>
      <c r="J97" s="221" t="str">
        <f t="shared" si="12"/>
        <v>-</v>
      </c>
      <c r="K97" s="220" t="s">
        <v>233</v>
      </c>
      <c r="L97" s="221" t="str">
        <f t="shared" ref="L97:L109" si="13">IFERROR(K97-I97,"-")</f>
        <v>-</v>
      </c>
      <c r="M97" s="220" t="s">
        <v>233</v>
      </c>
      <c r="N97" s="221" t="str">
        <f>IFERROR(M97-K97,"-")</f>
        <v>-</v>
      </c>
    </row>
    <row r="98" spans="2:14" x14ac:dyDescent="0.25">
      <c r="B98" s="145" t="s">
        <v>75</v>
      </c>
      <c r="C98" s="220" t="s">
        <v>233</v>
      </c>
      <c r="D98" s="221" t="s">
        <v>233</v>
      </c>
      <c r="E98" s="220" t="s">
        <v>233</v>
      </c>
      <c r="F98" s="221" t="str">
        <f t="shared" si="12"/>
        <v>-</v>
      </c>
      <c r="G98" s="220" t="s">
        <v>233</v>
      </c>
      <c r="H98" s="221" t="str">
        <f t="shared" si="12"/>
        <v>-</v>
      </c>
      <c r="I98" s="220" t="s">
        <v>233</v>
      </c>
      <c r="J98" s="221" t="str">
        <f t="shared" si="12"/>
        <v>-</v>
      </c>
      <c r="K98" s="220" t="s">
        <v>233</v>
      </c>
      <c r="L98" s="221" t="str">
        <f t="shared" si="13"/>
        <v>-</v>
      </c>
      <c r="M98" s="220" t="s">
        <v>233</v>
      </c>
      <c r="N98" s="221" t="str">
        <f t="shared" ref="N98:N105" si="14">IFERROR(M98-K98,"-")</f>
        <v>-</v>
      </c>
    </row>
    <row r="99" spans="2:14" x14ac:dyDescent="0.25">
      <c r="B99" s="145" t="s">
        <v>77</v>
      </c>
      <c r="C99" s="220" t="s">
        <v>233</v>
      </c>
      <c r="D99" s="221" t="s">
        <v>233</v>
      </c>
      <c r="E99" s="220" t="s">
        <v>233</v>
      </c>
      <c r="F99" s="221" t="str">
        <f t="shared" si="12"/>
        <v>-</v>
      </c>
      <c r="G99" s="220" t="s">
        <v>233</v>
      </c>
      <c r="H99" s="221" t="str">
        <f t="shared" si="12"/>
        <v>-</v>
      </c>
      <c r="I99" s="220" t="s">
        <v>233</v>
      </c>
      <c r="J99" s="221" t="str">
        <f t="shared" si="12"/>
        <v>-</v>
      </c>
      <c r="K99" s="220" t="s">
        <v>233</v>
      </c>
      <c r="L99" s="221" t="str">
        <f t="shared" si="13"/>
        <v>-</v>
      </c>
      <c r="M99" s="220" t="s">
        <v>233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 t="s">
        <v>233</v>
      </c>
      <c r="F100" s="221" t="str">
        <f t="shared" si="12"/>
        <v>-</v>
      </c>
      <c r="G100" s="220" t="s">
        <v>233</v>
      </c>
      <c r="H100" s="221" t="str">
        <f t="shared" si="12"/>
        <v>-</v>
      </c>
      <c r="I100" s="220" t="s">
        <v>233</v>
      </c>
      <c r="J100" s="221" t="str">
        <f t="shared" si="12"/>
        <v>-</v>
      </c>
      <c r="K100" s="220" t="s">
        <v>233</v>
      </c>
      <c r="L100" s="221" t="str">
        <f t="shared" si="13"/>
        <v>-</v>
      </c>
      <c r="M100" s="220" t="s">
        <v>233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 t="s">
        <v>233</v>
      </c>
      <c r="F101" s="221" t="str">
        <f t="shared" si="12"/>
        <v>-</v>
      </c>
      <c r="G101" s="220" t="s">
        <v>233</v>
      </c>
      <c r="H101" s="221" t="str">
        <f t="shared" si="12"/>
        <v>-</v>
      </c>
      <c r="I101" s="220" t="s">
        <v>233</v>
      </c>
      <c r="J101" s="221" t="str">
        <f t="shared" si="12"/>
        <v>-</v>
      </c>
      <c r="K101" s="220" t="s">
        <v>233</v>
      </c>
      <c r="L101" s="221" t="str">
        <f t="shared" si="13"/>
        <v>-</v>
      </c>
      <c r="M101" s="220" t="s">
        <v>233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 t="s">
        <v>233</v>
      </c>
      <c r="F102" s="221" t="str">
        <f t="shared" si="12"/>
        <v>-</v>
      </c>
      <c r="G102" s="220" t="s">
        <v>233</v>
      </c>
      <c r="H102" s="221" t="str">
        <f t="shared" si="12"/>
        <v>-</v>
      </c>
      <c r="I102" s="220" t="s">
        <v>233</v>
      </c>
      <c r="J102" s="221" t="str">
        <f t="shared" si="12"/>
        <v>-</v>
      </c>
      <c r="K102" s="220" t="s">
        <v>233</v>
      </c>
      <c r="L102" s="221" t="str">
        <f t="shared" si="13"/>
        <v>-</v>
      </c>
      <c r="M102" s="220" t="s">
        <v>233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 t="s">
        <v>233</v>
      </c>
      <c r="F103" s="221" t="str">
        <f t="shared" si="12"/>
        <v>-</v>
      </c>
      <c r="G103" s="220" t="s">
        <v>233</v>
      </c>
      <c r="H103" s="221" t="str">
        <f t="shared" si="12"/>
        <v>-</v>
      </c>
      <c r="I103" s="220" t="s">
        <v>233</v>
      </c>
      <c r="J103" s="221" t="str">
        <f t="shared" si="12"/>
        <v>-</v>
      </c>
      <c r="K103" s="220" t="s">
        <v>233</v>
      </c>
      <c r="L103" s="221" t="str">
        <f t="shared" si="13"/>
        <v>-</v>
      </c>
      <c r="M103" s="220" t="s">
        <v>233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233</v>
      </c>
      <c r="D104" s="221" t="s">
        <v>233</v>
      </c>
      <c r="E104" s="220" t="s">
        <v>233</v>
      </c>
      <c r="F104" s="221" t="str">
        <f t="shared" si="12"/>
        <v>-</v>
      </c>
      <c r="G104" s="220" t="s">
        <v>233</v>
      </c>
      <c r="H104" s="221" t="str">
        <f t="shared" si="12"/>
        <v>-</v>
      </c>
      <c r="I104" s="220" t="s">
        <v>233</v>
      </c>
      <c r="J104" s="221" t="str">
        <f t="shared" si="12"/>
        <v>-</v>
      </c>
      <c r="K104" s="220" t="s">
        <v>233</v>
      </c>
      <c r="L104" s="221" t="str">
        <f t="shared" si="13"/>
        <v>-</v>
      </c>
      <c r="M104" s="220" t="s">
        <v>233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233</v>
      </c>
      <c r="D105" s="221" t="s">
        <v>233</v>
      </c>
      <c r="E105" s="220" t="s">
        <v>233</v>
      </c>
      <c r="F105" s="221" t="str">
        <f t="shared" si="12"/>
        <v>-</v>
      </c>
      <c r="G105" s="220" t="s">
        <v>233</v>
      </c>
      <c r="H105" s="221" t="str">
        <f t="shared" si="12"/>
        <v>-</v>
      </c>
      <c r="I105" s="220" t="s">
        <v>233</v>
      </c>
      <c r="J105" s="221" t="str">
        <f t="shared" si="12"/>
        <v>-</v>
      </c>
      <c r="K105" s="220" t="s">
        <v>233</v>
      </c>
      <c r="L105" s="221" t="str">
        <f t="shared" si="13"/>
        <v>-</v>
      </c>
      <c r="M105" s="220" t="s">
        <v>233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233</v>
      </c>
      <c r="D106" s="221" t="s">
        <v>233</v>
      </c>
      <c r="E106" s="220" t="s">
        <v>233</v>
      </c>
      <c r="F106" s="221" t="str">
        <f t="shared" si="12"/>
        <v>-</v>
      </c>
      <c r="G106" s="220" t="s">
        <v>233</v>
      </c>
      <c r="H106" s="221" t="str">
        <f t="shared" si="12"/>
        <v>-</v>
      </c>
      <c r="I106" s="220" t="s">
        <v>233</v>
      </c>
      <c r="J106" s="221" t="str">
        <f t="shared" si="12"/>
        <v>-</v>
      </c>
      <c r="K106" s="220" t="s">
        <v>233</v>
      </c>
      <c r="L106" s="221" t="str">
        <f t="shared" si="13"/>
        <v>-</v>
      </c>
      <c r="M106" s="220"/>
      <c r="N106" s="221"/>
    </row>
    <row r="107" spans="2:14" x14ac:dyDescent="0.25">
      <c r="B107" s="145" t="s">
        <v>93</v>
      </c>
      <c r="C107" s="220" t="s">
        <v>233</v>
      </c>
      <c r="D107" s="221" t="s">
        <v>233</v>
      </c>
      <c r="E107" s="220" t="s">
        <v>233</v>
      </c>
      <c r="F107" s="221" t="str">
        <f t="shared" si="12"/>
        <v>-</v>
      </c>
      <c r="G107" s="220" t="s">
        <v>233</v>
      </c>
      <c r="H107" s="221" t="str">
        <f t="shared" si="12"/>
        <v>-</v>
      </c>
      <c r="I107" s="220" t="s">
        <v>233</v>
      </c>
      <c r="J107" s="221" t="str">
        <f t="shared" si="12"/>
        <v>-</v>
      </c>
      <c r="K107" s="220" t="s">
        <v>233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233</v>
      </c>
      <c r="D108" s="221" t="s">
        <v>233</v>
      </c>
      <c r="E108" s="220" t="s">
        <v>233</v>
      </c>
      <c r="F108" s="221" t="str">
        <f t="shared" si="12"/>
        <v>-</v>
      </c>
      <c r="G108" s="220" t="s">
        <v>233</v>
      </c>
      <c r="H108" s="221" t="str">
        <f t="shared" si="12"/>
        <v>-</v>
      </c>
      <c r="I108" s="220" t="s">
        <v>233</v>
      </c>
      <c r="J108" s="221" t="str">
        <f t="shared" si="12"/>
        <v>-</v>
      </c>
      <c r="K108" s="220" t="s">
        <v>233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233</v>
      </c>
      <c r="D109" s="223" t="s">
        <v>233</v>
      </c>
      <c r="E109" s="222" t="s">
        <v>233</v>
      </c>
      <c r="F109" s="223" t="str">
        <f t="shared" si="12"/>
        <v>-</v>
      </c>
      <c r="G109" s="222" t="s">
        <v>233</v>
      </c>
      <c r="H109" s="223" t="str">
        <f t="shared" si="12"/>
        <v>-</v>
      </c>
      <c r="I109" s="222" t="s">
        <v>233</v>
      </c>
      <c r="J109" s="223" t="str">
        <f t="shared" si="12"/>
        <v>-</v>
      </c>
      <c r="K109" s="222" t="s">
        <v>233</v>
      </c>
      <c r="L109" s="223" t="str">
        <f t="shared" si="13"/>
        <v>-</v>
      </c>
      <c r="M109" s="222" t="s">
        <v>233</v>
      </c>
      <c r="N109" s="223" t="s">
        <v>233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98AA-B78E-4A4B-AB05-AB63839385E9}">
  <sheetPr>
    <tabColor rgb="FF7030A0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EAA5-87A3-46FF-A657-00518E77F78B}">
  <sheetPr>
    <tabColor rgb="FFAC75D5"/>
  </sheetPr>
  <dimension ref="A1:AC112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0.52139999999999997</v>
      </c>
      <c r="D9" s="147">
        <v>-0.11114899420388691</v>
      </c>
      <c r="E9" s="231">
        <v>0.17649999999999999</v>
      </c>
      <c r="F9" s="147">
        <f t="shared" ref="F9:L21" si="0">IFERROR(E9/C9-1,"-")</f>
        <v>-0.66148830072880704</v>
      </c>
      <c r="G9" s="231">
        <v>0.51840000000000008</v>
      </c>
      <c r="H9" s="147">
        <f t="shared" si="0"/>
        <v>1.9371104815864029</v>
      </c>
      <c r="I9" s="231">
        <v>0.67859999999999998</v>
      </c>
      <c r="J9" s="147">
        <f t="shared" si="0"/>
        <v>0.30902777777777746</v>
      </c>
      <c r="K9" s="231">
        <v>0.73069999999999991</v>
      </c>
      <c r="L9" s="147">
        <f t="shared" si="0"/>
        <v>7.6775714706749154E-2</v>
      </c>
      <c r="M9" s="231">
        <v>0.68730000000000002</v>
      </c>
      <c r="N9" s="147">
        <f t="shared" ref="N9:N16" si="1">IFERROR(M9/K9-1,"-")</f>
        <v>-5.9395100588476635E-2</v>
      </c>
    </row>
    <row r="10" spans="1:16" x14ac:dyDescent="0.25">
      <c r="A10" s="1" t="s">
        <v>74</v>
      </c>
      <c r="B10" s="145" t="s">
        <v>75</v>
      </c>
      <c r="C10" s="231">
        <v>0.626</v>
      </c>
      <c r="D10" s="147">
        <v>2.1540469973890364E-2</v>
      </c>
      <c r="E10" s="231">
        <v>0.32640000000000002</v>
      </c>
      <c r="F10" s="147">
        <f t="shared" si="0"/>
        <v>-0.47859424920127791</v>
      </c>
      <c r="G10" s="231">
        <v>0.60040000000000004</v>
      </c>
      <c r="H10" s="147">
        <f t="shared" si="0"/>
        <v>0.83946078431372539</v>
      </c>
      <c r="I10" s="231">
        <v>0.6581999999999999</v>
      </c>
      <c r="J10" s="147">
        <f t="shared" si="0"/>
        <v>9.6269153897401427E-2</v>
      </c>
      <c r="K10" s="231">
        <v>0.69579999999999997</v>
      </c>
      <c r="L10" s="147">
        <f t="shared" si="0"/>
        <v>5.712549377089049E-2</v>
      </c>
      <c r="M10" s="231">
        <v>0.70169999999999999</v>
      </c>
      <c r="N10" s="147">
        <f t="shared" si="1"/>
        <v>8.4794481172751901E-3</v>
      </c>
    </row>
    <row r="11" spans="1:16" x14ac:dyDescent="0.25">
      <c r="A11" s="1" t="s">
        <v>76</v>
      </c>
      <c r="B11" s="145" t="s">
        <v>77</v>
      </c>
      <c r="C11" s="231">
        <v>0.22870000000000001</v>
      </c>
      <c r="D11" s="147">
        <v>-0.60453052049109457</v>
      </c>
      <c r="E11" s="231">
        <v>0.3256</v>
      </c>
      <c r="F11" s="147">
        <f t="shared" si="0"/>
        <v>0.4236991692173151</v>
      </c>
      <c r="G11" s="231">
        <v>0.59799999999999998</v>
      </c>
      <c r="H11" s="147">
        <f t="shared" si="0"/>
        <v>0.83660933660933656</v>
      </c>
      <c r="I11" s="231">
        <v>0.65930000000000011</v>
      </c>
      <c r="J11" s="147">
        <f t="shared" si="0"/>
        <v>0.10250836120401363</v>
      </c>
      <c r="K11" s="231">
        <v>0.68220000000000003</v>
      </c>
      <c r="L11" s="147">
        <f t="shared" si="0"/>
        <v>3.4733808584862524E-2</v>
      </c>
      <c r="M11" s="231">
        <v>0.68340000000000001</v>
      </c>
      <c r="N11" s="147">
        <f t="shared" si="1"/>
        <v>1.7590149516271136E-3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0.27410000000000001</v>
      </c>
      <c r="F12" s="147" t="str">
        <f t="shared" si="0"/>
        <v>-</v>
      </c>
      <c r="G12" s="231">
        <v>0.55030000000000001</v>
      </c>
      <c r="H12" s="147">
        <f t="shared" si="0"/>
        <v>1.0076614374315942</v>
      </c>
      <c r="I12" s="231">
        <v>0.49869999999999998</v>
      </c>
      <c r="J12" s="147">
        <f t="shared" si="0"/>
        <v>-9.3767036162093476E-2</v>
      </c>
      <c r="K12" s="231">
        <v>0.55449999999999999</v>
      </c>
      <c r="L12" s="147">
        <f t="shared" si="0"/>
        <v>0.11189091638259474</v>
      </c>
      <c r="M12" s="231">
        <v>0.58630000000000004</v>
      </c>
      <c r="N12" s="147">
        <f t="shared" si="1"/>
        <v>5.7348963029756561E-2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0.32590000000000002</v>
      </c>
      <c r="F13" s="147" t="str">
        <f t="shared" si="0"/>
        <v>-</v>
      </c>
      <c r="G13" s="231">
        <v>0.53539999999999999</v>
      </c>
      <c r="H13" s="147">
        <f t="shared" si="0"/>
        <v>0.64283522552930328</v>
      </c>
      <c r="I13" s="231">
        <v>0.48149999999999998</v>
      </c>
      <c r="J13" s="147">
        <f t="shared" si="0"/>
        <v>-0.10067239447142329</v>
      </c>
      <c r="K13" s="231">
        <v>0.44569999999999999</v>
      </c>
      <c r="L13" s="147">
        <f t="shared" si="0"/>
        <v>-7.4350986500519189E-2</v>
      </c>
      <c r="M13" s="231">
        <v>0.54890000000000005</v>
      </c>
      <c r="N13" s="147">
        <f t="shared" si="1"/>
        <v>0.23154588288086164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0.37560000000000004</v>
      </c>
      <c r="F14" s="147" t="str">
        <f t="shared" si="0"/>
        <v>-</v>
      </c>
      <c r="G14" s="231">
        <v>0.49780000000000002</v>
      </c>
      <c r="H14" s="147">
        <f t="shared" si="0"/>
        <v>0.32534611288604887</v>
      </c>
      <c r="I14" s="231">
        <v>0.47020000000000001</v>
      </c>
      <c r="J14" s="147">
        <f t="shared" si="0"/>
        <v>-5.5443953394937795E-2</v>
      </c>
      <c r="K14" s="231">
        <v>0.48170000000000002</v>
      </c>
      <c r="L14" s="147">
        <f t="shared" si="0"/>
        <v>2.4457677584006854E-2</v>
      </c>
      <c r="M14" s="231">
        <v>0.52880000000000005</v>
      </c>
      <c r="N14" s="147">
        <f t="shared" si="1"/>
        <v>9.7778700435956045E-2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0.42359999999999998</v>
      </c>
      <c r="F15" s="147" t="str">
        <f t="shared" si="0"/>
        <v>-</v>
      </c>
      <c r="G15" s="231">
        <v>0.52890000000000004</v>
      </c>
      <c r="H15" s="147">
        <f t="shared" si="0"/>
        <v>0.24858356940509929</v>
      </c>
      <c r="I15" s="231">
        <v>0.49259999999999998</v>
      </c>
      <c r="J15" s="147">
        <f t="shared" si="0"/>
        <v>-6.8633011911514608E-2</v>
      </c>
      <c r="K15" s="231">
        <v>0.52629999999999999</v>
      </c>
      <c r="L15" s="147">
        <f t="shared" si="0"/>
        <v>6.8412505075111651E-2</v>
      </c>
      <c r="M15" s="231">
        <v>0.60099999999999998</v>
      </c>
      <c r="N15" s="147">
        <f t="shared" si="1"/>
        <v>0.14193425802774073</v>
      </c>
    </row>
    <row r="16" spans="1:16" x14ac:dyDescent="0.25">
      <c r="A16" s="1" t="s">
        <v>86</v>
      </c>
      <c r="B16" s="145" t="s">
        <v>87</v>
      </c>
      <c r="C16" s="231">
        <v>0.48630000000000001</v>
      </c>
      <c r="D16" s="147">
        <v>-4.2150876501871215E-2</v>
      </c>
      <c r="E16" s="231">
        <v>0.51919999999999999</v>
      </c>
      <c r="F16" s="147">
        <f t="shared" si="0"/>
        <v>6.7653711700596197E-2</v>
      </c>
      <c r="G16" s="231">
        <v>0.51259999999999994</v>
      </c>
      <c r="H16" s="147">
        <f t="shared" si="0"/>
        <v>-1.2711864406779738E-2</v>
      </c>
      <c r="I16" s="231">
        <v>0.52780000000000005</v>
      </c>
      <c r="J16" s="147">
        <f t="shared" si="0"/>
        <v>2.9652750682793716E-2</v>
      </c>
      <c r="K16" s="231">
        <v>0.52239999999999998</v>
      </c>
      <c r="L16" s="147">
        <f t="shared" si="0"/>
        <v>-1.0231148162182735E-2</v>
      </c>
      <c r="M16" s="231">
        <v>0.62690000000000001</v>
      </c>
      <c r="N16" s="147">
        <f t="shared" si="1"/>
        <v>0.20003828483920372</v>
      </c>
    </row>
    <row r="17" spans="1:29" x14ac:dyDescent="0.25">
      <c r="A17" s="1" t="s">
        <v>88</v>
      </c>
      <c r="B17" s="145" t="s">
        <v>89</v>
      </c>
      <c r="C17" s="231">
        <v>0.29170000000000001</v>
      </c>
      <c r="D17" s="147">
        <v>-0.35018935174871912</v>
      </c>
      <c r="E17" s="231">
        <v>0.48560000000000003</v>
      </c>
      <c r="F17" s="147">
        <f t="shared" si="0"/>
        <v>0.66472403153925264</v>
      </c>
      <c r="G17" s="231">
        <v>0.498</v>
      </c>
      <c r="H17" s="147">
        <f t="shared" si="0"/>
        <v>2.5535420098846684E-2</v>
      </c>
      <c r="I17" s="231">
        <v>0.48670000000000002</v>
      </c>
      <c r="J17" s="147">
        <f t="shared" si="0"/>
        <v>-2.269076305220874E-2</v>
      </c>
      <c r="K17" s="231">
        <v>0.57379999999999998</v>
      </c>
      <c r="L17" s="147">
        <f t="shared" si="0"/>
        <v>0.17896034518183668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0.33689999999999998</v>
      </c>
      <c r="D18" s="147">
        <v>-0.29504080351537987</v>
      </c>
      <c r="E18" s="231">
        <v>0.5554</v>
      </c>
      <c r="F18" s="147">
        <f t="shared" si="0"/>
        <v>0.64856040368061763</v>
      </c>
      <c r="G18" s="231">
        <v>0.54949999999999999</v>
      </c>
      <c r="H18" s="147">
        <f t="shared" si="0"/>
        <v>-1.0622974432841215E-2</v>
      </c>
      <c r="I18" s="231">
        <v>0.57689999999999997</v>
      </c>
      <c r="J18" s="147">
        <f t="shared" si="0"/>
        <v>4.9863512283894407E-2</v>
      </c>
      <c r="K18" s="231">
        <v>0.52039999999999997</v>
      </c>
      <c r="L18" s="147">
        <f t="shared" si="0"/>
        <v>-9.793725082336624E-2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0.2979</v>
      </c>
      <c r="D19" s="147">
        <v>-0.49207161125319698</v>
      </c>
      <c r="E19" s="231">
        <v>0.65709999999999991</v>
      </c>
      <c r="F19" s="147">
        <f t="shared" si="0"/>
        <v>1.2057737495803957</v>
      </c>
      <c r="G19" s="231">
        <v>0.65969999999999995</v>
      </c>
      <c r="H19" s="147">
        <f t="shared" si="0"/>
        <v>3.956779789986431E-3</v>
      </c>
      <c r="I19" s="231">
        <v>0.67669999999999997</v>
      </c>
      <c r="J19" s="147">
        <f t="shared" si="0"/>
        <v>2.576928907078968E-2</v>
      </c>
      <c r="K19" s="231">
        <v>0.66159999999999997</v>
      </c>
      <c r="L19" s="147">
        <f t="shared" si="0"/>
        <v>-2.2314171715679065E-2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0.26369999999999999</v>
      </c>
      <c r="D20" s="147">
        <v>-0.54776196192762827</v>
      </c>
      <c r="E20" s="231">
        <v>0.60489999999999999</v>
      </c>
      <c r="F20" s="147">
        <f t="shared" si="0"/>
        <v>1.2938945771710277</v>
      </c>
      <c r="G20" s="231">
        <v>0.61580000000000001</v>
      </c>
      <c r="H20" s="147">
        <f t="shared" si="0"/>
        <v>1.8019507356587861E-2</v>
      </c>
      <c r="I20" s="231">
        <v>0.62139999999999995</v>
      </c>
      <c r="J20" s="147">
        <f t="shared" si="0"/>
        <v>9.0938616433906549E-3</v>
      </c>
      <c r="K20" s="231">
        <v>0.66480000000000006</v>
      </c>
      <c r="L20" s="147">
        <f t="shared" si="0"/>
        <v>6.984229159961397E-2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0.43917828766012645</v>
      </c>
      <c r="D21" s="150">
        <v>-0.14384411362923355</v>
      </c>
      <c r="E21" s="233">
        <v>0.43287194104141685</v>
      </c>
      <c r="F21" s="150">
        <f t="shared" si="0"/>
        <v>-1.435942257598577E-2</v>
      </c>
      <c r="G21" s="233">
        <v>0.55540181632567553</v>
      </c>
      <c r="H21" s="150">
        <f t="shared" si="0"/>
        <v>0.28306264201249109</v>
      </c>
      <c r="I21" s="233">
        <v>0.56942335787332776</v>
      </c>
      <c r="J21" s="150">
        <f t="shared" si="0"/>
        <v>2.5245761060727734E-2</v>
      </c>
      <c r="K21" s="233">
        <v>0.58812285219043858</v>
      </c>
      <c r="L21" s="150">
        <f t="shared" si="0"/>
        <v>3.283935240547442E-2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0.52139999999999997</v>
      </c>
      <c r="D31" s="147"/>
      <c r="E31" s="231">
        <v>0.17649999999999999</v>
      </c>
      <c r="F31" s="147">
        <f t="shared" ref="F31:J43" si="2">IFERROR(E31/C31-1,"-")</f>
        <v>-0.66148830072880704</v>
      </c>
      <c r="G31" s="231">
        <v>0.51840000000000008</v>
      </c>
      <c r="H31" s="147">
        <f t="shared" si="2"/>
        <v>1.9371104815864029</v>
      </c>
      <c r="I31" s="231">
        <v>0.67859999999999998</v>
      </c>
      <c r="J31" s="147">
        <f t="shared" si="2"/>
        <v>0.30902777777777746</v>
      </c>
      <c r="K31" s="231">
        <v>0.73069999999999991</v>
      </c>
      <c r="L31" s="147">
        <f t="shared" ref="L31:L43" si="3">IFERROR(K31/I31-1,"-")</f>
        <v>7.6775714706749154E-2</v>
      </c>
      <c r="M31" s="231">
        <v>0.68730000000000002</v>
      </c>
      <c r="N31" s="147">
        <f t="shared" ref="N31:N38" si="4">IFERROR(M31/K31-1,"-")</f>
        <v>-5.9395100588476635E-2</v>
      </c>
    </row>
    <row r="32" spans="1:29" x14ac:dyDescent="0.25">
      <c r="B32" s="145" t="s">
        <v>75</v>
      </c>
      <c r="C32" s="231">
        <v>0.626</v>
      </c>
      <c r="D32" s="147"/>
      <c r="E32" s="231">
        <v>0.32640000000000002</v>
      </c>
      <c r="F32" s="147">
        <f t="shared" si="2"/>
        <v>-0.47859424920127791</v>
      </c>
      <c r="G32" s="231">
        <v>0.60040000000000004</v>
      </c>
      <c r="H32" s="147">
        <f t="shared" si="2"/>
        <v>0.83946078431372539</v>
      </c>
      <c r="I32" s="231">
        <v>0.6581999999999999</v>
      </c>
      <c r="J32" s="147">
        <f t="shared" si="2"/>
        <v>9.6269153897401427E-2</v>
      </c>
      <c r="K32" s="231">
        <v>0.7206999999999999</v>
      </c>
      <c r="L32" s="147">
        <f t="shared" si="3"/>
        <v>9.4955940443634201E-2</v>
      </c>
      <c r="M32" s="231">
        <v>0.70169999999999999</v>
      </c>
      <c r="N32" s="147">
        <f t="shared" si="4"/>
        <v>-2.6363257943665785E-2</v>
      </c>
    </row>
    <row r="33" spans="2:16" x14ac:dyDescent="0.25">
      <c r="B33" s="145" t="s">
        <v>77</v>
      </c>
      <c r="C33" s="231">
        <v>0.22870000000000001</v>
      </c>
      <c r="D33" s="147"/>
      <c r="E33" s="231">
        <v>0.3256</v>
      </c>
      <c r="F33" s="147">
        <f t="shared" si="2"/>
        <v>0.4236991692173151</v>
      </c>
      <c r="G33" s="231">
        <v>0.59799999999999998</v>
      </c>
      <c r="H33" s="147">
        <f t="shared" si="2"/>
        <v>0.83660933660933656</v>
      </c>
      <c r="I33" s="231">
        <v>0.65930000000000011</v>
      </c>
      <c r="J33" s="147">
        <f t="shared" si="2"/>
        <v>0.10250836120401363</v>
      </c>
      <c r="K33" s="231">
        <v>0.68220000000000003</v>
      </c>
      <c r="L33" s="147">
        <f t="shared" si="3"/>
        <v>3.4733808584862524E-2</v>
      </c>
      <c r="M33" s="231">
        <v>0.68340000000000001</v>
      </c>
      <c r="N33" s="147">
        <f t="shared" si="4"/>
        <v>1.7590149516271136E-3</v>
      </c>
    </row>
    <row r="34" spans="2:16" x14ac:dyDescent="0.25">
      <c r="B34" s="145" t="s">
        <v>79</v>
      </c>
      <c r="C34" s="231">
        <v>0</v>
      </c>
      <c r="D34" s="147"/>
      <c r="E34" s="231">
        <v>0.27410000000000001</v>
      </c>
      <c r="F34" s="147" t="str">
        <f t="shared" si="2"/>
        <v>-</v>
      </c>
      <c r="G34" s="231">
        <v>0.55030000000000001</v>
      </c>
      <c r="H34" s="147">
        <f t="shared" si="2"/>
        <v>1.0076614374315942</v>
      </c>
      <c r="I34" s="231">
        <v>0.49869999999999998</v>
      </c>
      <c r="J34" s="147">
        <f t="shared" si="2"/>
        <v>-9.3767036162093476E-2</v>
      </c>
      <c r="K34" s="231">
        <v>0.55449999999999999</v>
      </c>
      <c r="L34" s="147">
        <f t="shared" si="3"/>
        <v>0.11189091638259474</v>
      </c>
      <c r="M34" s="231">
        <v>0.58630000000000004</v>
      </c>
      <c r="N34" s="147">
        <f t="shared" si="4"/>
        <v>5.7348963029756561E-2</v>
      </c>
    </row>
    <row r="35" spans="2:16" x14ac:dyDescent="0.25">
      <c r="B35" s="145" t="s">
        <v>81</v>
      </c>
      <c r="C35" s="231">
        <v>0</v>
      </c>
      <c r="D35" s="147"/>
      <c r="E35" s="231">
        <v>0.32590000000000002</v>
      </c>
      <c r="F35" s="147" t="str">
        <f t="shared" si="2"/>
        <v>-</v>
      </c>
      <c r="G35" s="231">
        <v>0.53539999999999999</v>
      </c>
      <c r="H35" s="147">
        <f t="shared" si="2"/>
        <v>0.64283522552930328</v>
      </c>
      <c r="I35" s="231">
        <v>0.48149999999999998</v>
      </c>
      <c r="J35" s="147">
        <f t="shared" si="2"/>
        <v>-0.10067239447142329</v>
      </c>
      <c r="K35" s="231">
        <v>0.44569999999999999</v>
      </c>
      <c r="L35" s="147">
        <f t="shared" si="3"/>
        <v>-7.4350986500519189E-2</v>
      </c>
      <c r="M35" s="231">
        <v>0.54890000000000005</v>
      </c>
      <c r="N35" s="147">
        <f t="shared" si="4"/>
        <v>0.23154588288086164</v>
      </c>
    </row>
    <row r="36" spans="2:16" x14ac:dyDescent="0.25">
      <c r="B36" s="145" t="s">
        <v>83</v>
      </c>
      <c r="C36" s="231">
        <v>0</v>
      </c>
      <c r="D36" s="147"/>
      <c r="E36" s="231">
        <v>0.37560000000000004</v>
      </c>
      <c r="F36" s="147" t="str">
        <f t="shared" si="2"/>
        <v>-</v>
      </c>
      <c r="G36" s="231">
        <v>0.49780000000000002</v>
      </c>
      <c r="H36" s="147">
        <f t="shared" si="2"/>
        <v>0.32534611288604887</v>
      </c>
      <c r="I36" s="231">
        <v>0.47020000000000001</v>
      </c>
      <c r="J36" s="147">
        <f t="shared" si="2"/>
        <v>-5.5443953394937795E-2</v>
      </c>
      <c r="K36" s="231">
        <v>0.48170000000000002</v>
      </c>
      <c r="L36" s="147">
        <f t="shared" si="3"/>
        <v>2.4457677584006854E-2</v>
      </c>
      <c r="M36" s="231">
        <v>0.52880000000000005</v>
      </c>
      <c r="N36" s="147">
        <f t="shared" si="4"/>
        <v>9.7778700435956045E-2</v>
      </c>
    </row>
    <row r="37" spans="2:16" x14ac:dyDescent="0.25">
      <c r="B37" s="145" t="s">
        <v>85</v>
      </c>
      <c r="C37" s="231">
        <v>0</v>
      </c>
      <c r="D37" s="147"/>
      <c r="E37" s="231">
        <v>0.42359999999999998</v>
      </c>
      <c r="F37" s="147" t="str">
        <f t="shared" si="2"/>
        <v>-</v>
      </c>
      <c r="G37" s="231">
        <v>0.52890000000000004</v>
      </c>
      <c r="H37" s="147">
        <f t="shared" si="2"/>
        <v>0.24858356940509929</v>
      </c>
      <c r="I37" s="231">
        <v>0.49259999999999998</v>
      </c>
      <c r="J37" s="147">
        <f t="shared" si="2"/>
        <v>-6.8633011911514608E-2</v>
      </c>
      <c r="K37" s="231">
        <v>0.52629999999999999</v>
      </c>
      <c r="L37" s="147">
        <f t="shared" si="3"/>
        <v>6.8412505075111651E-2</v>
      </c>
      <c r="M37" s="231">
        <v>0.60099999999999998</v>
      </c>
      <c r="N37" s="147">
        <f t="shared" si="4"/>
        <v>0.14193425802774073</v>
      </c>
    </row>
    <row r="38" spans="2:16" x14ac:dyDescent="0.25">
      <c r="B38" s="145" t="s">
        <v>87</v>
      </c>
      <c r="C38" s="231">
        <v>0.48630000000000001</v>
      </c>
      <c r="D38" s="147"/>
      <c r="E38" s="231">
        <v>0.51919999999999999</v>
      </c>
      <c r="F38" s="147">
        <f t="shared" si="2"/>
        <v>6.7653711700596197E-2</v>
      </c>
      <c r="G38" s="231">
        <v>0.51259999999999994</v>
      </c>
      <c r="H38" s="147">
        <f t="shared" si="2"/>
        <v>-1.2711864406779738E-2</v>
      </c>
      <c r="I38" s="231">
        <v>0.52780000000000005</v>
      </c>
      <c r="J38" s="147">
        <f t="shared" si="2"/>
        <v>2.9652750682793716E-2</v>
      </c>
      <c r="K38" s="231">
        <v>0.52239999999999998</v>
      </c>
      <c r="L38" s="147">
        <f t="shared" si="3"/>
        <v>-1.0231148162182735E-2</v>
      </c>
      <c r="M38" s="231">
        <v>0.62690000000000001</v>
      </c>
      <c r="N38" s="147">
        <f t="shared" si="4"/>
        <v>0.20003828483920372</v>
      </c>
    </row>
    <row r="39" spans="2:16" x14ac:dyDescent="0.25">
      <c r="B39" s="145" t="s">
        <v>89</v>
      </c>
      <c r="C39" s="231">
        <v>0.29170000000000001</v>
      </c>
      <c r="D39" s="147"/>
      <c r="E39" s="231">
        <v>0.48560000000000003</v>
      </c>
      <c r="F39" s="147">
        <f t="shared" si="2"/>
        <v>0.66472403153925264</v>
      </c>
      <c r="G39" s="231">
        <v>0.498</v>
      </c>
      <c r="H39" s="147">
        <f t="shared" si="2"/>
        <v>2.5535420098846684E-2</v>
      </c>
      <c r="I39" s="231">
        <v>0.48670000000000002</v>
      </c>
      <c r="J39" s="147">
        <f t="shared" si="2"/>
        <v>-2.269076305220874E-2</v>
      </c>
      <c r="K39" s="231">
        <v>0.57379999999999998</v>
      </c>
      <c r="L39" s="147">
        <f t="shared" si="3"/>
        <v>0.17896034518183668</v>
      </c>
      <c r="M39" s="231"/>
      <c r="N39" s="147"/>
    </row>
    <row r="40" spans="2:16" x14ac:dyDescent="0.25">
      <c r="B40" s="145" t="s">
        <v>91</v>
      </c>
      <c r="C40" s="231">
        <v>0.33689999999999998</v>
      </c>
      <c r="D40" s="147"/>
      <c r="E40" s="231">
        <v>0.5554</v>
      </c>
      <c r="F40" s="147">
        <f t="shared" si="2"/>
        <v>0.64856040368061763</v>
      </c>
      <c r="G40" s="231">
        <v>0.54949999999999999</v>
      </c>
      <c r="H40" s="147">
        <f t="shared" si="2"/>
        <v>-1.0622974432841215E-2</v>
      </c>
      <c r="I40" s="231">
        <v>0.57689999999999997</v>
      </c>
      <c r="J40" s="147">
        <f t="shared" si="2"/>
        <v>4.9863512283894407E-2</v>
      </c>
      <c r="K40" s="231">
        <v>0.52039999999999997</v>
      </c>
      <c r="L40" s="147">
        <f t="shared" si="3"/>
        <v>-9.793725082336624E-2</v>
      </c>
      <c r="M40" s="231"/>
      <c r="N40" s="147"/>
    </row>
    <row r="41" spans="2:16" x14ac:dyDescent="0.25">
      <c r="B41" s="145" t="s">
        <v>93</v>
      </c>
      <c r="C41" s="231">
        <v>0.2979</v>
      </c>
      <c r="D41" s="147"/>
      <c r="E41" s="231">
        <v>0.65709999999999991</v>
      </c>
      <c r="F41" s="147">
        <f t="shared" si="2"/>
        <v>1.2057737495803957</v>
      </c>
      <c r="G41" s="231">
        <v>0.65969999999999995</v>
      </c>
      <c r="H41" s="147">
        <f t="shared" si="2"/>
        <v>3.956779789986431E-3</v>
      </c>
      <c r="I41" s="231">
        <v>0.67669999999999997</v>
      </c>
      <c r="J41" s="147">
        <f t="shared" si="2"/>
        <v>2.576928907078968E-2</v>
      </c>
      <c r="K41" s="231">
        <v>0.66159999999999997</v>
      </c>
      <c r="L41" s="147">
        <f t="shared" si="3"/>
        <v>-2.2314171715679065E-2</v>
      </c>
      <c r="M41" s="231"/>
      <c r="N41" s="147"/>
    </row>
    <row r="42" spans="2:16" x14ac:dyDescent="0.25">
      <c r="B42" s="145" t="s">
        <v>95</v>
      </c>
      <c r="C42" s="231">
        <v>0.26369999999999999</v>
      </c>
      <c r="D42" s="147"/>
      <c r="E42" s="231">
        <v>0.60489999999999999</v>
      </c>
      <c r="F42" s="147">
        <f t="shared" si="2"/>
        <v>1.2938945771710277</v>
      </c>
      <c r="G42" s="231">
        <v>0.61580000000000001</v>
      </c>
      <c r="H42" s="147">
        <f t="shared" si="2"/>
        <v>1.8019507356587861E-2</v>
      </c>
      <c r="I42" s="231">
        <v>0.62139999999999995</v>
      </c>
      <c r="J42" s="147">
        <f t="shared" si="2"/>
        <v>9.0938616433906549E-3</v>
      </c>
      <c r="K42" s="231">
        <v>0.66480000000000006</v>
      </c>
      <c r="L42" s="147">
        <f t="shared" si="3"/>
        <v>6.984229159961397E-2</v>
      </c>
      <c r="M42" s="231"/>
      <c r="N42" s="147"/>
    </row>
    <row r="43" spans="2:16" ht="15.75" x14ac:dyDescent="0.25">
      <c r="B43" s="148" t="s">
        <v>32</v>
      </c>
      <c r="C43" s="233">
        <v>0.43917828766012645</v>
      </c>
      <c r="D43" s="150"/>
      <c r="E43" s="239">
        <v>0.43287194104141685</v>
      </c>
      <c r="F43" s="150">
        <f t="shared" si="2"/>
        <v>-1.435942257598577E-2</v>
      </c>
      <c r="G43" s="239">
        <v>0.55540181632567553</v>
      </c>
      <c r="H43" s="150">
        <f t="shared" si="2"/>
        <v>0.28306264201249109</v>
      </c>
      <c r="I43" s="233">
        <v>0.56942335787332776</v>
      </c>
      <c r="J43" s="150">
        <f t="shared" si="2"/>
        <v>2.5245761060727734E-2</v>
      </c>
      <c r="K43" s="233">
        <v>0.58812285219043858</v>
      </c>
      <c r="L43" s="150">
        <f t="shared" si="3"/>
        <v>3.283935240547442E-2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0.52039999999999997</v>
      </c>
      <c r="D53" s="147"/>
      <c r="E53" s="231" t="s">
        <v>233</v>
      </c>
      <c r="F53" s="147" t="str">
        <f t="shared" ref="F53:J65" si="5">IFERROR(E53/C53-1,"-")</f>
        <v>-</v>
      </c>
      <c r="G53" s="231" t="s">
        <v>233</v>
      </c>
      <c r="H53" s="147" t="str">
        <f t="shared" si="5"/>
        <v>-</v>
      </c>
      <c r="I53" s="231">
        <v>0.6845</v>
      </c>
      <c r="J53" s="147" t="str">
        <f t="shared" si="5"/>
        <v>-</v>
      </c>
      <c r="K53" s="231">
        <v>0.70760000000000001</v>
      </c>
      <c r="L53" s="147">
        <f t="shared" ref="L53:L65" si="6">IFERROR(K53/I53-1,"-")</f>
        <v>3.3747260774287913E-2</v>
      </c>
      <c r="M53" s="231">
        <v>0.69359999999999999</v>
      </c>
      <c r="N53" s="147">
        <f t="shared" ref="N53:N61" si="7">IFERROR(M53/K53-1,"-")</f>
        <v>-1.9785189372526824E-2</v>
      </c>
    </row>
    <row r="54" spans="2:16" x14ac:dyDescent="0.25">
      <c r="B54" s="145" t="s">
        <v>75</v>
      </c>
      <c r="C54" s="231">
        <v>0.61580000000000001</v>
      </c>
      <c r="D54" s="147"/>
      <c r="E54" s="231" t="s">
        <v>233</v>
      </c>
      <c r="F54" s="147" t="str">
        <f t="shared" si="5"/>
        <v>-</v>
      </c>
      <c r="G54" s="231" t="s">
        <v>233</v>
      </c>
      <c r="H54" s="147" t="str">
        <f t="shared" si="5"/>
        <v>-</v>
      </c>
      <c r="I54" s="231">
        <v>0.70169999999999999</v>
      </c>
      <c r="J54" s="147" t="str">
        <f t="shared" si="5"/>
        <v>-</v>
      </c>
      <c r="K54" s="231">
        <v>0.71660000000000001</v>
      </c>
      <c r="L54" s="147">
        <f t="shared" si="6"/>
        <v>2.1234145646287672E-2</v>
      </c>
      <c r="M54" s="231">
        <v>0.70040000000000002</v>
      </c>
      <c r="N54" s="147">
        <f t="shared" si="7"/>
        <v>-2.260675411666202E-2</v>
      </c>
    </row>
    <row r="55" spans="2:16" x14ac:dyDescent="0.25">
      <c r="B55" s="145" t="s">
        <v>77</v>
      </c>
      <c r="C55" s="231">
        <v>0.2402</v>
      </c>
      <c r="D55" s="147"/>
      <c r="E55" s="231" t="s">
        <v>233</v>
      </c>
      <c r="F55" s="147" t="str">
        <f t="shared" si="5"/>
        <v>-</v>
      </c>
      <c r="G55" s="231" t="s">
        <v>233</v>
      </c>
      <c r="H55" s="147" t="str">
        <f t="shared" si="5"/>
        <v>-</v>
      </c>
      <c r="I55" s="231">
        <v>0.66610000000000003</v>
      </c>
      <c r="J55" s="147" t="str">
        <f t="shared" si="5"/>
        <v>-</v>
      </c>
      <c r="K55" s="231">
        <v>0.6431</v>
      </c>
      <c r="L55" s="147">
        <f t="shared" si="6"/>
        <v>-3.4529349947455379E-2</v>
      </c>
      <c r="M55" s="231">
        <v>0.6744</v>
      </c>
      <c r="N55" s="147">
        <f t="shared" si="7"/>
        <v>4.8670502254703818E-2</v>
      </c>
    </row>
    <row r="56" spans="2:16" x14ac:dyDescent="0.25">
      <c r="B56" s="145" t="s">
        <v>79</v>
      </c>
      <c r="C56" s="231">
        <v>0</v>
      </c>
      <c r="D56" s="147"/>
      <c r="E56" s="231" t="s">
        <v>233</v>
      </c>
      <c r="F56" s="147" t="str">
        <f t="shared" si="5"/>
        <v>-</v>
      </c>
      <c r="G56" s="231" t="s">
        <v>233</v>
      </c>
      <c r="H56" s="147" t="str">
        <f t="shared" si="5"/>
        <v>-</v>
      </c>
      <c r="I56" s="231">
        <v>0.54310000000000003</v>
      </c>
      <c r="J56" s="147" t="str">
        <f t="shared" si="5"/>
        <v>-</v>
      </c>
      <c r="K56" s="231">
        <v>0.56380000000000008</v>
      </c>
      <c r="L56" s="147">
        <f t="shared" si="6"/>
        <v>3.8114527711287094E-2</v>
      </c>
      <c r="M56" s="231">
        <v>0.59130000000000005</v>
      </c>
      <c r="N56" s="147">
        <f t="shared" si="7"/>
        <v>4.8776161759489067E-2</v>
      </c>
    </row>
    <row r="57" spans="2:16" x14ac:dyDescent="0.25">
      <c r="B57" s="145" t="s">
        <v>81</v>
      </c>
      <c r="C57" s="231">
        <v>0</v>
      </c>
      <c r="D57" s="147"/>
      <c r="E57" s="231" t="s">
        <v>233</v>
      </c>
      <c r="F57" s="147" t="str">
        <f t="shared" si="5"/>
        <v>-</v>
      </c>
      <c r="G57" s="231" t="s">
        <v>233</v>
      </c>
      <c r="H57" s="147" t="str">
        <f t="shared" si="5"/>
        <v>-</v>
      </c>
      <c r="I57" s="231">
        <v>0.47859999999999997</v>
      </c>
      <c r="J57" s="147" t="str">
        <f t="shared" si="5"/>
        <v>-</v>
      </c>
      <c r="K57" s="231">
        <v>0.43509999999999999</v>
      </c>
      <c r="L57" s="147">
        <f t="shared" si="6"/>
        <v>-9.0890096113664831E-2</v>
      </c>
      <c r="M57" s="231">
        <v>0.55490000000000006</v>
      </c>
      <c r="N57" s="147">
        <f t="shared" si="7"/>
        <v>0.27533900252815457</v>
      </c>
    </row>
    <row r="58" spans="2:16" x14ac:dyDescent="0.25">
      <c r="B58" s="145" t="s">
        <v>83</v>
      </c>
      <c r="C58" s="231">
        <v>0</v>
      </c>
      <c r="D58" s="147"/>
      <c r="E58" s="231" t="s">
        <v>233</v>
      </c>
      <c r="F58" s="147" t="str">
        <f t="shared" si="5"/>
        <v>-</v>
      </c>
      <c r="G58" s="231" t="s">
        <v>233</v>
      </c>
      <c r="H58" s="147" t="str">
        <f t="shared" si="5"/>
        <v>-</v>
      </c>
      <c r="I58" s="231">
        <v>0.44630000000000003</v>
      </c>
      <c r="J58" s="147" t="str">
        <f t="shared" si="5"/>
        <v>-</v>
      </c>
      <c r="K58" s="231">
        <v>0.48159999999999997</v>
      </c>
      <c r="L58" s="147">
        <f t="shared" si="6"/>
        <v>7.9094779296437157E-2</v>
      </c>
      <c r="M58" s="231">
        <v>0.53539999999999999</v>
      </c>
      <c r="N58" s="147">
        <f t="shared" si="7"/>
        <v>0.11171096345514964</v>
      </c>
    </row>
    <row r="59" spans="2:16" x14ac:dyDescent="0.25">
      <c r="B59" s="145" t="s">
        <v>85</v>
      </c>
      <c r="C59" s="231">
        <v>0</v>
      </c>
      <c r="D59" s="147"/>
      <c r="E59" s="231" t="s">
        <v>233</v>
      </c>
      <c r="F59" s="147" t="str">
        <f t="shared" si="5"/>
        <v>-</v>
      </c>
      <c r="G59" s="231" t="s">
        <v>233</v>
      </c>
      <c r="H59" s="147" t="str">
        <f t="shared" si="5"/>
        <v>-</v>
      </c>
      <c r="I59" s="231">
        <v>0.50290000000000001</v>
      </c>
      <c r="J59" s="147" t="str">
        <f t="shared" si="5"/>
        <v>-</v>
      </c>
      <c r="K59" s="231">
        <v>0.55110000000000003</v>
      </c>
      <c r="L59" s="147">
        <f t="shared" si="6"/>
        <v>9.5844104195665247E-2</v>
      </c>
      <c r="M59" s="231">
        <v>0.6411</v>
      </c>
      <c r="N59" s="147">
        <f t="shared" si="7"/>
        <v>0.16330974414806754</v>
      </c>
    </row>
    <row r="60" spans="2:16" x14ac:dyDescent="0.25">
      <c r="B60" s="145" t="s">
        <v>87</v>
      </c>
      <c r="C60" s="231">
        <v>0.53979999999999995</v>
      </c>
      <c r="D60" s="147"/>
      <c r="E60" s="231" t="s">
        <v>233</v>
      </c>
      <c r="F60" s="147" t="str">
        <f t="shared" si="5"/>
        <v>-</v>
      </c>
      <c r="G60" s="231" t="s">
        <v>233</v>
      </c>
      <c r="H60" s="147" t="str">
        <f t="shared" si="5"/>
        <v>-</v>
      </c>
      <c r="I60" s="231">
        <v>0.56430000000000002</v>
      </c>
      <c r="J60" s="147" t="str">
        <f t="shared" si="5"/>
        <v>-</v>
      </c>
      <c r="K60" s="231">
        <v>0.62619999999999998</v>
      </c>
      <c r="L60" s="147">
        <f t="shared" si="6"/>
        <v>0.10969342548289918</v>
      </c>
      <c r="M60" s="231">
        <v>0.70140000000000002</v>
      </c>
      <c r="N60" s="147">
        <f t="shared" si="7"/>
        <v>0.12008942829766855</v>
      </c>
    </row>
    <row r="61" spans="2:16" x14ac:dyDescent="0.25">
      <c r="B61" s="145" t="s">
        <v>89</v>
      </c>
      <c r="C61" s="231">
        <v>0.27250000000000002</v>
      </c>
      <c r="D61" s="147"/>
      <c r="E61" s="231" t="s">
        <v>233</v>
      </c>
      <c r="F61" s="147" t="str">
        <f t="shared" si="5"/>
        <v>-</v>
      </c>
      <c r="G61" s="231" t="s">
        <v>233</v>
      </c>
      <c r="H61" s="147" t="str">
        <f t="shared" si="5"/>
        <v>-</v>
      </c>
      <c r="I61" s="231">
        <v>0.52639999999999998</v>
      </c>
      <c r="J61" s="147" t="str">
        <f t="shared" si="5"/>
        <v>-</v>
      </c>
      <c r="K61" s="231">
        <v>0.57579999999999998</v>
      </c>
      <c r="L61" s="147">
        <f t="shared" si="6"/>
        <v>9.3844984802431641E-2</v>
      </c>
      <c r="M61" s="231">
        <v>0.6149</v>
      </c>
      <c r="N61" s="147">
        <f t="shared" si="7"/>
        <v>6.7905522750955294E-2</v>
      </c>
    </row>
    <row r="62" spans="2:16" x14ac:dyDescent="0.25">
      <c r="B62" s="145" t="s">
        <v>91</v>
      </c>
      <c r="C62" s="231">
        <v>0.30959999999999999</v>
      </c>
      <c r="D62" s="147"/>
      <c r="E62" s="231" t="s">
        <v>233</v>
      </c>
      <c r="F62" s="147" t="str">
        <f t="shared" si="5"/>
        <v>-</v>
      </c>
      <c r="G62" s="231" t="s">
        <v>233</v>
      </c>
      <c r="H62" s="147" t="str">
        <f t="shared" si="5"/>
        <v>-</v>
      </c>
      <c r="I62" s="231">
        <v>0.59870000000000001</v>
      </c>
      <c r="J62" s="147" t="str">
        <f t="shared" si="5"/>
        <v>-</v>
      </c>
      <c r="K62" s="231">
        <v>0.52369999999999994</v>
      </c>
      <c r="L62" s="147">
        <f t="shared" si="6"/>
        <v>-0.12527142141306169</v>
      </c>
      <c r="M62" s="231"/>
      <c r="N62" s="147"/>
    </row>
    <row r="63" spans="2:16" x14ac:dyDescent="0.25">
      <c r="B63" s="145" t="s">
        <v>93</v>
      </c>
      <c r="C63" s="231">
        <v>0.28670000000000001</v>
      </c>
      <c r="D63" s="147"/>
      <c r="E63" s="231" t="s">
        <v>233</v>
      </c>
      <c r="F63" s="147" t="str">
        <f t="shared" si="5"/>
        <v>-</v>
      </c>
      <c r="G63" s="231" t="s">
        <v>233</v>
      </c>
      <c r="H63" s="147" t="str">
        <f t="shared" si="5"/>
        <v>-</v>
      </c>
      <c r="I63" s="231">
        <v>0.69230000000000003</v>
      </c>
      <c r="J63" s="147" t="str">
        <f t="shared" si="5"/>
        <v>-</v>
      </c>
      <c r="K63" s="231">
        <v>0.66239999999999999</v>
      </c>
      <c r="L63" s="147">
        <f t="shared" si="6"/>
        <v>-4.318936877076418E-2</v>
      </c>
      <c r="M63" s="231"/>
      <c r="N63" s="147"/>
    </row>
    <row r="64" spans="2:16" x14ac:dyDescent="0.25">
      <c r="B64" s="145" t="s">
        <v>95</v>
      </c>
      <c r="C64" s="231">
        <v>0.2515</v>
      </c>
      <c r="D64" s="147"/>
      <c r="E64" s="231" t="s">
        <v>233</v>
      </c>
      <c r="F64" s="147" t="str">
        <f t="shared" si="5"/>
        <v>-</v>
      </c>
      <c r="G64" s="231" t="s">
        <v>233</v>
      </c>
      <c r="H64" s="147" t="str">
        <f t="shared" si="5"/>
        <v>-</v>
      </c>
      <c r="I64" s="231">
        <v>0.62219999999999998</v>
      </c>
      <c r="J64" s="147" t="str">
        <f t="shared" si="5"/>
        <v>-</v>
      </c>
      <c r="K64" s="231">
        <v>0.65159999999999996</v>
      </c>
      <c r="L64" s="147">
        <f t="shared" si="6"/>
        <v>4.7251687560269984E-2</v>
      </c>
      <c r="M64" s="231"/>
      <c r="N64" s="147"/>
    </row>
    <row r="65" spans="2:16" ht="15.75" x14ac:dyDescent="0.25">
      <c r="B65" s="148" t="s">
        <v>32</v>
      </c>
      <c r="C65" s="239">
        <v>0.44136056165964088</v>
      </c>
      <c r="D65" s="240"/>
      <c r="E65" s="241">
        <v>0.42406401375024599</v>
      </c>
      <c r="F65" s="240">
        <f t="shared" si="5"/>
        <v>-3.9189156014200588E-2</v>
      </c>
      <c r="G65" s="241">
        <v>0.55261090702655957</v>
      </c>
      <c r="H65" s="240">
        <f t="shared" si="5"/>
        <v>0.30313086965219771</v>
      </c>
      <c r="I65" s="241">
        <v>0.58497896924763915</v>
      </c>
      <c r="J65" s="240">
        <f t="shared" si="5"/>
        <v>5.8572970257215529E-2</v>
      </c>
      <c r="K65" s="241">
        <v>0.59274619176664656</v>
      </c>
      <c r="L65" s="240">
        <f t="shared" si="6"/>
        <v>1.3277780787567695E-2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0.52249999999999996</v>
      </c>
      <c r="D75" s="147"/>
      <c r="E75" s="231" t="s">
        <v>233</v>
      </c>
      <c r="F75" s="147" t="str">
        <f t="shared" ref="F75:J87" si="8">IFERROR(E75/C75-1,"-")</f>
        <v>-</v>
      </c>
      <c r="G75" s="231" t="s">
        <v>233</v>
      </c>
      <c r="H75" s="147" t="str">
        <f t="shared" si="8"/>
        <v>-</v>
      </c>
      <c r="I75" s="231">
        <v>0.67010000000000003</v>
      </c>
      <c r="J75" s="147" t="str">
        <f t="shared" si="8"/>
        <v>-</v>
      </c>
      <c r="K75" s="231">
        <v>0.7659999999999999</v>
      </c>
      <c r="L75" s="147">
        <f t="shared" ref="L75:L87" si="9">IFERROR(K75/I75-1,"-")</f>
        <v>0.14311296821369934</v>
      </c>
      <c r="M75" s="231">
        <v>0.67310000000000003</v>
      </c>
      <c r="N75" s="147">
        <f t="shared" ref="N75:N83" si="10">IFERROR(M75/K75-1,"-")</f>
        <v>-0.12127937336814609</v>
      </c>
    </row>
    <row r="76" spans="2:16" x14ac:dyDescent="0.25">
      <c r="B76" s="145" t="s">
        <v>75</v>
      </c>
      <c r="C76" s="231">
        <v>0.6371</v>
      </c>
      <c r="D76" s="147"/>
      <c r="E76" s="231" t="s">
        <v>233</v>
      </c>
      <c r="F76" s="147" t="str">
        <f t="shared" si="8"/>
        <v>-</v>
      </c>
      <c r="G76" s="231" t="s">
        <v>233</v>
      </c>
      <c r="H76" s="147" t="str">
        <f t="shared" si="8"/>
        <v>-</v>
      </c>
      <c r="I76" s="231">
        <v>0.59540000000000004</v>
      </c>
      <c r="J76" s="147" t="str">
        <f t="shared" si="8"/>
        <v>-</v>
      </c>
      <c r="K76" s="231">
        <v>0.72689999999999999</v>
      </c>
      <c r="L76" s="147">
        <f t="shared" si="9"/>
        <v>0.22085992610010075</v>
      </c>
      <c r="M76" s="231">
        <v>0.70459999999999989</v>
      </c>
      <c r="N76" s="147">
        <f t="shared" si="10"/>
        <v>-3.0678222589077042E-2</v>
      </c>
    </row>
    <row r="77" spans="2:16" x14ac:dyDescent="0.25">
      <c r="B77" s="145" t="s">
        <v>77</v>
      </c>
      <c r="C77" s="231">
        <v>0.2162</v>
      </c>
      <c r="D77" s="147"/>
      <c r="E77" s="231" t="s">
        <v>233</v>
      </c>
      <c r="F77" s="147" t="str">
        <f t="shared" si="8"/>
        <v>-</v>
      </c>
      <c r="G77" s="231" t="s">
        <v>233</v>
      </c>
      <c r="H77" s="147" t="str">
        <f t="shared" si="8"/>
        <v>-</v>
      </c>
      <c r="I77" s="231">
        <v>0.64980000000000004</v>
      </c>
      <c r="J77" s="147" t="str">
        <f t="shared" si="8"/>
        <v>-</v>
      </c>
      <c r="K77" s="231">
        <v>0.74239999999999995</v>
      </c>
      <c r="L77" s="147">
        <f t="shared" si="9"/>
        <v>0.14250538627269904</v>
      </c>
      <c r="M77" s="231">
        <v>0.70319999999999994</v>
      </c>
      <c r="N77" s="147">
        <f t="shared" si="10"/>
        <v>-5.280172413793105E-2</v>
      </c>
    </row>
    <row r="78" spans="2:16" x14ac:dyDescent="0.25">
      <c r="B78" s="145" t="s">
        <v>79</v>
      </c>
      <c r="C78" s="231">
        <v>0</v>
      </c>
      <c r="D78" s="147"/>
      <c r="E78" s="231" t="s">
        <v>233</v>
      </c>
      <c r="F78" s="147" t="str">
        <f t="shared" si="8"/>
        <v>-</v>
      </c>
      <c r="G78" s="231" t="s">
        <v>233</v>
      </c>
      <c r="H78" s="147" t="str">
        <f t="shared" si="8"/>
        <v>-</v>
      </c>
      <c r="I78" s="231">
        <v>0.43590000000000001</v>
      </c>
      <c r="J78" s="147" t="str">
        <f t="shared" si="8"/>
        <v>-</v>
      </c>
      <c r="K78" s="231">
        <v>0.5403</v>
      </c>
      <c r="L78" s="147">
        <f t="shared" si="9"/>
        <v>0.23950447350309712</v>
      </c>
      <c r="M78" s="231">
        <v>0.57540000000000002</v>
      </c>
      <c r="N78" s="147">
        <f t="shared" si="10"/>
        <v>6.496390893947801E-2</v>
      </c>
    </row>
    <row r="79" spans="2:16" x14ac:dyDescent="0.25">
      <c r="B79" s="145" t="s">
        <v>81</v>
      </c>
      <c r="C79" s="231">
        <v>0</v>
      </c>
      <c r="D79" s="147"/>
      <c r="E79" s="231" t="s">
        <v>233</v>
      </c>
      <c r="F79" s="147" t="str">
        <f t="shared" si="8"/>
        <v>-</v>
      </c>
      <c r="G79" s="231" t="s">
        <v>233</v>
      </c>
      <c r="H79" s="147" t="str">
        <f t="shared" si="8"/>
        <v>-</v>
      </c>
      <c r="I79" s="231">
        <v>0.48549999999999999</v>
      </c>
      <c r="J79" s="147" t="str">
        <f t="shared" si="8"/>
        <v>-</v>
      </c>
      <c r="K79" s="231">
        <v>0.46200000000000002</v>
      </c>
      <c r="L79" s="147">
        <f t="shared" si="9"/>
        <v>-4.8403707518022587E-2</v>
      </c>
      <c r="M79" s="231">
        <v>0.53539999999999999</v>
      </c>
      <c r="N79" s="147">
        <f t="shared" si="10"/>
        <v>0.15887445887445883</v>
      </c>
    </row>
    <row r="80" spans="2:16" x14ac:dyDescent="0.25">
      <c r="B80" s="145" t="s">
        <v>83</v>
      </c>
      <c r="C80" s="231">
        <v>0</v>
      </c>
      <c r="D80" s="147"/>
      <c r="E80" s="231" t="s">
        <v>233</v>
      </c>
      <c r="F80" s="147" t="str">
        <f t="shared" si="8"/>
        <v>-</v>
      </c>
      <c r="G80" s="231" t="s">
        <v>233</v>
      </c>
      <c r="H80" s="147" t="str">
        <f t="shared" si="8"/>
        <v>-</v>
      </c>
      <c r="I80" s="231">
        <v>0.50790000000000002</v>
      </c>
      <c r="J80" s="147" t="str">
        <f t="shared" si="8"/>
        <v>-</v>
      </c>
      <c r="K80" s="231">
        <v>0.48180000000000001</v>
      </c>
      <c r="L80" s="147">
        <f t="shared" si="9"/>
        <v>-5.1388068517424723E-2</v>
      </c>
      <c r="M80" s="231">
        <v>0.5141</v>
      </c>
      <c r="N80" s="147">
        <f t="shared" si="10"/>
        <v>6.7040265670402555E-2</v>
      </c>
    </row>
    <row r="81" spans="2:16" x14ac:dyDescent="0.25">
      <c r="B81" s="145" t="s">
        <v>85</v>
      </c>
      <c r="C81" s="231">
        <v>0</v>
      </c>
      <c r="D81" s="147"/>
      <c r="E81" s="231" t="s">
        <v>233</v>
      </c>
      <c r="F81" s="147" t="str">
        <f t="shared" si="8"/>
        <v>-</v>
      </c>
      <c r="G81" s="231" t="s">
        <v>233</v>
      </c>
      <c r="H81" s="147" t="str">
        <f t="shared" si="8"/>
        <v>-</v>
      </c>
      <c r="I81" s="231">
        <v>0.47499999999999998</v>
      </c>
      <c r="J81" s="147" t="str">
        <f t="shared" si="8"/>
        <v>-</v>
      </c>
      <c r="K81" s="231">
        <v>0.48810000000000003</v>
      </c>
      <c r="L81" s="147">
        <f t="shared" si="9"/>
        <v>2.7578947368421147E-2</v>
      </c>
      <c r="M81" s="231">
        <v>0.51149999999999995</v>
      </c>
      <c r="N81" s="147">
        <f t="shared" si="10"/>
        <v>4.7940995697602684E-2</v>
      </c>
    </row>
    <row r="82" spans="2:16" x14ac:dyDescent="0.25">
      <c r="B82" s="145" t="s">
        <v>87</v>
      </c>
      <c r="C82" s="231">
        <v>0.43619999999999998</v>
      </c>
      <c r="D82" s="147"/>
      <c r="E82" s="231" t="s">
        <v>233</v>
      </c>
      <c r="F82" s="147" t="str">
        <f t="shared" si="8"/>
        <v>-</v>
      </c>
      <c r="G82" s="231" t="s">
        <v>233</v>
      </c>
      <c r="H82" s="147" t="str">
        <f t="shared" si="8"/>
        <v>-</v>
      </c>
      <c r="I82" s="231">
        <v>0.46520000000000006</v>
      </c>
      <c r="J82" s="147" t="str">
        <f t="shared" si="8"/>
        <v>-</v>
      </c>
      <c r="K82" s="231">
        <v>0.37380000000000002</v>
      </c>
      <c r="L82" s="147">
        <f t="shared" si="9"/>
        <v>-0.19647463456577818</v>
      </c>
      <c r="M82" s="231">
        <v>0.47049999999999997</v>
      </c>
      <c r="N82" s="147">
        <f t="shared" si="10"/>
        <v>0.25869448903156744</v>
      </c>
    </row>
    <row r="83" spans="2:16" x14ac:dyDescent="0.25">
      <c r="B83" s="145" t="s">
        <v>89</v>
      </c>
      <c r="C83" s="231">
        <v>0.31670000000000004</v>
      </c>
      <c r="D83" s="147"/>
      <c r="E83" s="231" t="s">
        <v>233</v>
      </c>
      <c r="F83" s="147" t="str">
        <f t="shared" si="8"/>
        <v>-</v>
      </c>
      <c r="G83" s="231" t="s">
        <v>233</v>
      </c>
      <c r="H83" s="147" t="str">
        <f t="shared" si="8"/>
        <v>-</v>
      </c>
      <c r="I83" s="231">
        <v>0.4249</v>
      </c>
      <c r="J83" s="147" t="str">
        <f t="shared" si="8"/>
        <v>-</v>
      </c>
      <c r="K83" s="231">
        <v>0.56969999999999998</v>
      </c>
      <c r="L83" s="147">
        <f t="shared" si="9"/>
        <v>0.3407860673099552</v>
      </c>
      <c r="M83" s="231">
        <v>0.48100000000000004</v>
      </c>
      <c r="N83" s="147">
        <f t="shared" si="10"/>
        <v>-0.15569598034053</v>
      </c>
    </row>
    <row r="84" spans="2:16" x14ac:dyDescent="0.25">
      <c r="B84" s="145" t="s">
        <v>91</v>
      </c>
      <c r="C84" s="231">
        <v>0.3725</v>
      </c>
      <c r="D84" s="147"/>
      <c r="E84" s="231" t="s">
        <v>233</v>
      </c>
      <c r="F84" s="147" t="str">
        <f t="shared" si="8"/>
        <v>-</v>
      </c>
      <c r="G84" s="231" t="s">
        <v>233</v>
      </c>
      <c r="H84" s="147" t="str">
        <f t="shared" si="8"/>
        <v>-</v>
      </c>
      <c r="I84" s="231">
        <v>0.54320000000000002</v>
      </c>
      <c r="J84" s="147" t="str">
        <f t="shared" si="8"/>
        <v>-</v>
      </c>
      <c r="K84" s="231">
        <v>0.51300000000000001</v>
      </c>
      <c r="L84" s="147">
        <f t="shared" si="9"/>
        <v>-5.5596465390279848E-2</v>
      </c>
      <c r="M84" s="231"/>
      <c r="N84" s="147"/>
    </row>
    <row r="85" spans="2:16" x14ac:dyDescent="0.25">
      <c r="B85" s="145" t="s">
        <v>93</v>
      </c>
      <c r="C85" s="231">
        <v>0.31240000000000001</v>
      </c>
      <c r="D85" s="147"/>
      <c r="E85" s="231" t="s">
        <v>233</v>
      </c>
      <c r="F85" s="147" t="str">
        <f t="shared" si="8"/>
        <v>-</v>
      </c>
      <c r="G85" s="231" t="s">
        <v>233</v>
      </c>
      <c r="H85" s="147" t="str">
        <f t="shared" si="8"/>
        <v>-</v>
      </c>
      <c r="I85" s="231">
        <v>0.65260000000000007</v>
      </c>
      <c r="J85" s="147" t="str">
        <f t="shared" si="8"/>
        <v>-</v>
      </c>
      <c r="K85" s="231">
        <v>0.65959999999999996</v>
      </c>
      <c r="L85" s="147">
        <f t="shared" si="9"/>
        <v>1.0726325467361075E-2</v>
      </c>
      <c r="M85" s="231"/>
      <c r="N85" s="147"/>
    </row>
    <row r="86" spans="2:16" x14ac:dyDescent="0.25">
      <c r="B86" s="145" t="s">
        <v>95</v>
      </c>
      <c r="C86" s="231">
        <v>0.27960000000000002</v>
      </c>
      <c r="D86" s="147"/>
      <c r="E86" s="231" t="s">
        <v>233</v>
      </c>
      <c r="F86" s="147" t="str">
        <f t="shared" si="8"/>
        <v>-</v>
      </c>
      <c r="G86" s="231" t="s">
        <v>233</v>
      </c>
      <c r="H86" s="147" t="str">
        <f t="shared" si="8"/>
        <v>-</v>
      </c>
      <c r="I86" s="231">
        <v>0.62020000000000008</v>
      </c>
      <c r="J86" s="147" t="str">
        <f t="shared" si="8"/>
        <v>-</v>
      </c>
      <c r="K86" s="231">
        <v>0.69440000000000002</v>
      </c>
      <c r="L86" s="147">
        <f t="shared" si="9"/>
        <v>0.11963882618510135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0.25776666666666664</v>
      </c>
      <c r="D87" s="240"/>
      <c r="E87" s="239" t="str">
        <f>IFERROR(AVERAGE(E75:E86),"-")</f>
        <v>-</v>
      </c>
      <c r="F87" s="240" t="str">
        <f t="shared" si="8"/>
        <v>-</v>
      </c>
      <c r="G87" s="239" t="str">
        <f>IFERROR(AVERAGE(G75:G86),"-")</f>
        <v>-</v>
      </c>
      <c r="H87" s="240" t="str">
        <f t="shared" si="8"/>
        <v>-</v>
      </c>
      <c r="I87" s="239">
        <f>IFERROR(AVERAGE(I75:I86),"-")</f>
        <v>0.54380833333333334</v>
      </c>
      <c r="J87" s="240" t="str">
        <f t="shared" si="8"/>
        <v>-</v>
      </c>
      <c r="K87" s="239">
        <f>IFERROR(AVERAGE(K75:K86),"-")</f>
        <v>0.58483333333333343</v>
      </c>
      <c r="L87" s="240">
        <f t="shared" si="9"/>
        <v>7.5440182662396493E-2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 t="s">
        <v>233</v>
      </c>
      <c r="D97" s="147"/>
      <c r="E97" s="231" t="s">
        <v>233</v>
      </c>
      <c r="F97" s="147" t="str">
        <f t="shared" ref="F97:J109" si="11">IFERROR(E97/C97-1,"-")</f>
        <v>-</v>
      </c>
      <c r="G97" s="231" t="s">
        <v>233</v>
      </c>
      <c r="H97" s="147" t="str">
        <f t="shared" si="11"/>
        <v>-</v>
      </c>
      <c r="I97" s="231" t="s">
        <v>233</v>
      </c>
      <c r="J97" s="147" t="str">
        <f t="shared" si="11"/>
        <v>-</v>
      </c>
      <c r="K97" s="231" t="s">
        <v>233</v>
      </c>
      <c r="L97" s="147" t="str">
        <f t="shared" ref="L97:L109" si="12">IFERROR(K97/I97-1,"-")</f>
        <v>-</v>
      </c>
      <c r="M97" s="231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231" t="s">
        <v>233</v>
      </c>
      <c r="D98" s="147"/>
      <c r="E98" s="231" t="s">
        <v>233</v>
      </c>
      <c r="F98" s="147" t="str">
        <f t="shared" si="11"/>
        <v>-</v>
      </c>
      <c r="G98" s="231" t="s">
        <v>233</v>
      </c>
      <c r="H98" s="147" t="str">
        <f t="shared" si="11"/>
        <v>-</v>
      </c>
      <c r="I98" s="231" t="s">
        <v>233</v>
      </c>
      <c r="J98" s="147" t="str">
        <f t="shared" si="11"/>
        <v>-</v>
      </c>
      <c r="K98" s="231" t="s">
        <v>233</v>
      </c>
      <c r="L98" s="147" t="str">
        <f t="shared" si="12"/>
        <v>-</v>
      </c>
      <c r="M98" s="231" t="s">
        <v>233</v>
      </c>
      <c r="N98" s="147" t="str">
        <f t="shared" si="13"/>
        <v>-</v>
      </c>
    </row>
    <row r="99" spans="2:14" x14ac:dyDescent="0.25">
      <c r="B99" s="145" t="s">
        <v>77</v>
      </c>
      <c r="C99" s="231" t="s">
        <v>233</v>
      </c>
      <c r="D99" s="147"/>
      <c r="E99" s="231" t="s">
        <v>233</v>
      </c>
      <c r="F99" s="147" t="str">
        <f t="shared" si="11"/>
        <v>-</v>
      </c>
      <c r="G99" s="231" t="s">
        <v>233</v>
      </c>
      <c r="H99" s="147" t="str">
        <f t="shared" si="11"/>
        <v>-</v>
      </c>
      <c r="I99" s="231" t="s">
        <v>233</v>
      </c>
      <c r="J99" s="147" t="str">
        <f t="shared" si="11"/>
        <v>-</v>
      </c>
      <c r="K99" s="231" t="s">
        <v>233</v>
      </c>
      <c r="L99" s="147" t="str">
        <f t="shared" si="12"/>
        <v>-</v>
      </c>
      <c r="M99" s="231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231" t="s">
        <v>233</v>
      </c>
      <c r="D100" s="147"/>
      <c r="E100" s="231" t="s">
        <v>233</v>
      </c>
      <c r="F100" s="147" t="str">
        <f t="shared" si="11"/>
        <v>-</v>
      </c>
      <c r="G100" s="231" t="s">
        <v>233</v>
      </c>
      <c r="H100" s="147" t="str">
        <f t="shared" si="11"/>
        <v>-</v>
      </c>
      <c r="I100" s="231" t="s">
        <v>233</v>
      </c>
      <c r="J100" s="147" t="str">
        <f t="shared" si="11"/>
        <v>-</v>
      </c>
      <c r="K100" s="231" t="s">
        <v>233</v>
      </c>
      <c r="L100" s="147" t="str">
        <f t="shared" si="12"/>
        <v>-</v>
      </c>
      <c r="M100" s="231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231" t="s">
        <v>233</v>
      </c>
      <c r="D101" s="147"/>
      <c r="E101" s="231" t="s">
        <v>233</v>
      </c>
      <c r="F101" s="147" t="str">
        <f t="shared" si="11"/>
        <v>-</v>
      </c>
      <c r="G101" s="231" t="s">
        <v>233</v>
      </c>
      <c r="H101" s="147" t="str">
        <f t="shared" si="11"/>
        <v>-</v>
      </c>
      <c r="I101" s="231" t="s">
        <v>233</v>
      </c>
      <c r="J101" s="147" t="str">
        <f t="shared" si="11"/>
        <v>-</v>
      </c>
      <c r="K101" s="231" t="s">
        <v>233</v>
      </c>
      <c r="L101" s="147" t="str">
        <f t="shared" si="12"/>
        <v>-</v>
      </c>
      <c r="M101" s="231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231" t="s">
        <v>233</v>
      </c>
      <c r="D102" s="147"/>
      <c r="E102" s="231" t="s">
        <v>233</v>
      </c>
      <c r="F102" s="147" t="str">
        <f t="shared" si="11"/>
        <v>-</v>
      </c>
      <c r="G102" s="231" t="s">
        <v>233</v>
      </c>
      <c r="H102" s="147" t="str">
        <f t="shared" si="11"/>
        <v>-</v>
      </c>
      <c r="I102" s="231" t="s">
        <v>233</v>
      </c>
      <c r="J102" s="147" t="str">
        <f t="shared" si="11"/>
        <v>-</v>
      </c>
      <c r="K102" s="231" t="s">
        <v>233</v>
      </c>
      <c r="L102" s="147" t="str">
        <f t="shared" si="12"/>
        <v>-</v>
      </c>
      <c r="M102" s="231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231" t="s">
        <v>233</v>
      </c>
      <c r="D103" s="147"/>
      <c r="E103" s="231" t="s">
        <v>233</v>
      </c>
      <c r="F103" s="147" t="str">
        <f t="shared" si="11"/>
        <v>-</v>
      </c>
      <c r="G103" s="231" t="s">
        <v>233</v>
      </c>
      <c r="H103" s="147" t="str">
        <f t="shared" si="11"/>
        <v>-</v>
      </c>
      <c r="I103" s="231" t="s">
        <v>233</v>
      </c>
      <c r="J103" s="147" t="str">
        <f t="shared" si="11"/>
        <v>-</v>
      </c>
      <c r="K103" s="231" t="s">
        <v>233</v>
      </c>
      <c r="L103" s="147" t="str">
        <f t="shared" si="12"/>
        <v>-</v>
      </c>
      <c r="M103" s="231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231" t="s">
        <v>233</v>
      </c>
      <c r="D104" s="147"/>
      <c r="E104" s="231" t="s">
        <v>233</v>
      </c>
      <c r="F104" s="147" t="str">
        <f t="shared" si="11"/>
        <v>-</v>
      </c>
      <c r="G104" s="231" t="s">
        <v>233</v>
      </c>
      <c r="H104" s="147" t="str">
        <f t="shared" si="11"/>
        <v>-</v>
      </c>
      <c r="I104" s="231" t="s">
        <v>233</v>
      </c>
      <c r="J104" s="147" t="str">
        <f t="shared" si="11"/>
        <v>-</v>
      </c>
      <c r="K104" s="231" t="s">
        <v>233</v>
      </c>
      <c r="L104" s="147" t="str">
        <f t="shared" si="12"/>
        <v>-</v>
      </c>
      <c r="M104" s="231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231" t="s">
        <v>233</v>
      </c>
      <c r="D105" s="147"/>
      <c r="E105" s="231" t="s">
        <v>233</v>
      </c>
      <c r="F105" s="147" t="str">
        <f t="shared" si="11"/>
        <v>-</v>
      </c>
      <c r="G105" s="231" t="s">
        <v>233</v>
      </c>
      <c r="H105" s="147" t="str">
        <f t="shared" si="11"/>
        <v>-</v>
      </c>
      <c r="I105" s="231" t="s">
        <v>233</v>
      </c>
      <c r="J105" s="147" t="str">
        <f t="shared" si="11"/>
        <v>-</v>
      </c>
      <c r="K105" s="231" t="s">
        <v>233</v>
      </c>
      <c r="L105" s="147" t="str">
        <f t="shared" si="12"/>
        <v>-</v>
      </c>
      <c r="M105" s="231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231" t="s">
        <v>233</v>
      </c>
      <c r="D106" s="147"/>
      <c r="E106" s="231" t="s">
        <v>233</v>
      </c>
      <c r="F106" s="147" t="str">
        <f t="shared" si="11"/>
        <v>-</v>
      </c>
      <c r="G106" s="231" t="s">
        <v>233</v>
      </c>
      <c r="H106" s="147" t="str">
        <f t="shared" si="11"/>
        <v>-</v>
      </c>
      <c r="I106" s="231" t="s">
        <v>233</v>
      </c>
      <c r="J106" s="147" t="str">
        <f t="shared" si="11"/>
        <v>-</v>
      </c>
      <c r="K106" s="231" t="s">
        <v>233</v>
      </c>
      <c r="L106" s="147" t="str">
        <f t="shared" si="12"/>
        <v>-</v>
      </c>
      <c r="M106" s="231"/>
      <c r="N106" s="147"/>
    </row>
    <row r="107" spans="2:14" x14ac:dyDescent="0.25">
      <c r="B107" s="145" t="s">
        <v>93</v>
      </c>
      <c r="C107" s="231" t="s">
        <v>233</v>
      </c>
      <c r="D107" s="147"/>
      <c r="E107" s="231" t="s">
        <v>233</v>
      </c>
      <c r="F107" s="147" t="str">
        <f t="shared" si="11"/>
        <v>-</v>
      </c>
      <c r="G107" s="231" t="s">
        <v>233</v>
      </c>
      <c r="H107" s="147" t="str">
        <f t="shared" si="11"/>
        <v>-</v>
      </c>
      <c r="I107" s="231" t="s">
        <v>233</v>
      </c>
      <c r="J107" s="147" t="str">
        <f t="shared" si="11"/>
        <v>-</v>
      </c>
      <c r="K107" s="231" t="s">
        <v>233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 t="s">
        <v>233</v>
      </c>
      <c r="D108" s="147"/>
      <c r="E108" s="231" t="s">
        <v>233</v>
      </c>
      <c r="F108" s="147" t="str">
        <f t="shared" si="11"/>
        <v>-</v>
      </c>
      <c r="G108" s="231" t="s">
        <v>233</v>
      </c>
      <c r="H108" s="147" t="str">
        <f t="shared" si="11"/>
        <v>-</v>
      </c>
      <c r="I108" s="231" t="s">
        <v>233</v>
      </c>
      <c r="J108" s="147" t="str">
        <f t="shared" si="11"/>
        <v>-</v>
      </c>
      <c r="K108" s="231" t="s">
        <v>233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 t="str">
        <f>IFERROR(AVERAGE(C97:C108),"-")</f>
        <v>-</v>
      </c>
      <c r="D109" s="150"/>
      <c r="E109" s="242" t="str">
        <f>IFERROR(AVERAGE(E97:E108),"-")</f>
        <v>-</v>
      </c>
      <c r="F109" s="150" t="str">
        <f t="shared" si="11"/>
        <v>-</v>
      </c>
      <c r="G109" s="242" t="str">
        <f>IFERROR(AVERAGE(G97:G108),"-")</f>
        <v>-</v>
      </c>
      <c r="H109" s="150" t="str">
        <f t="shared" si="11"/>
        <v>-</v>
      </c>
      <c r="I109" s="242" t="str">
        <f>IFERROR(AVERAGE(I97:I108),"-")</f>
        <v>-</v>
      </c>
      <c r="J109" s="150" t="str">
        <f t="shared" si="11"/>
        <v>-</v>
      </c>
      <c r="K109" s="242" t="str">
        <f>IFERROR(AVERAGE(K97:K108),"-")</f>
        <v>-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8112-3DB2-4AA3-AB85-686229F23259}">
  <sheetPr>
    <tabColor theme="2" tint="-0.499984740745262"/>
  </sheetPr>
  <dimension ref="B4:B25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4E19-E1F1-4A3D-8629-7DBFB0B9F718}">
  <sheetPr>
    <tabColor theme="2" tint="-9.9978637043366805E-2"/>
  </sheetPr>
  <dimension ref="B1:AW44"/>
  <sheetViews>
    <sheetView showGridLines="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095E-69BB-42CB-A8DC-9A87D888E199}">
  <sheetPr>
    <tabColor theme="2" tint="-9.9978637043366805E-2"/>
  </sheetPr>
  <dimension ref="B1:Q53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53</v>
      </c>
      <c r="C16" s="274">
        <v>63.43</v>
      </c>
      <c r="D16" s="274">
        <v>64.19</v>
      </c>
      <c r="E16" s="274">
        <v>68.989999999999995</v>
      </c>
      <c r="F16" s="274">
        <v>76.34</v>
      </c>
      <c r="G16" s="274">
        <v>86.65</v>
      </c>
      <c r="H16" s="274">
        <v>96.86</v>
      </c>
      <c r="I16" s="126">
        <f t="shared" si="0"/>
        <v>0.1178303519907673</v>
      </c>
      <c r="J16" s="274">
        <f t="shared" si="1"/>
        <v>10.209999999999994</v>
      </c>
      <c r="K16" s="275">
        <v>68.05</v>
      </c>
      <c r="L16" s="275">
        <v>72.56</v>
      </c>
      <c r="M16" s="275">
        <v>82.4</v>
      </c>
      <c r="N16" s="275">
        <v>91.02</v>
      </c>
      <c r="O16" s="275">
        <v>91.49</v>
      </c>
      <c r="P16" s="126">
        <f t="shared" si="2"/>
        <v>5.1637002856514957E-3</v>
      </c>
      <c r="Q16" s="274">
        <f t="shared" si="3"/>
        <v>0.46999999999999886</v>
      </c>
    </row>
    <row r="17" spans="2:17" x14ac:dyDescent="0.25">
      <c r="B17" s="120" t="s">
        <v>62</v>
      </c>
      <c r="C17" s="270">
        <v>63.43</v>
      </c>
      <c r="D17" s="270">
        <v>64.19</v>
      </c>
      <c r="E17" s="270">
        <v>68.989999999999995</v>
      </c>
      <c r="F17" s="270">
        <v>76.34</v>
      </c>
      <c r="G17" s="270">
        <v>86.65</v>
      </c>
      <c r="H17" s="270">
        <v>96.86</v>
      </c>
      <c r="I17" s="122">
        <f t="shared" si="0"/>
        <v>0.1178303519907673</v>
      </c>
      <c r="J17" s="270">
        <f t="shared" si="1"/>
        <v>10.209999999999994</v>
      </c>
      <c r="K17" s="271">
        <v>68.05</v>
      </c>
      <c r="L17" s="271">
        <v>72.56</v>
      </c>
      <c r="M17" s="271">
        <v>82.4</v>
      </c>
      <c r="N17" s="271">
        <v>91.02</v>
      </c>
      <c r="O17" s="271">
        <v>91.49</v>
      </c>
      <c r="P17" s="122">
        <f t="shared" si="2"/>
        <v>5.1637002856514957E-3</v>
      </c>
      <c r="Q17" s="270">
        <f t="shared" si="3"/>
        <v>0.46999999999999886</v>
      </c>
    </row>
    <row r="18" spans="2:17" x14ac:dyDescent="0.25">
      <c r="B18" s="123" t="s">
        <v>63</v>
      </c>
      <c r="C18" s="272">
        <v>80.7</v>
      </c>
      <c r="D18" s="272">
        <v>76.319999999999993</v>
      </c>
      <c r="E18" s="272">
        <v>76.47</v>
      </c>
      <c r="F18" s="272">
        <v>90.03</v>
      </c>
      <c r="G18" s="272">
        <v>101.46</v>
      </c>
      <c r="H18" s="272">
        <v>115.08</v>
      </c>
      <c r="I18" s="124">
        <f t="shared" si="0"/>
        <v>0.13424009461856889</v>
      </c>
      <c r="J18" s="272">
        <f t="shared" si="1"/>
        <v>13.620000000000005</v>
      </c>
      <c r="K18" s="273">
        <v>74.84</v>
      </c>
      <c r="L18" s="273">
        <v>87.93</v>
      </c>
      <c r="M18" s="273">
        <v>94.04</v>
      </c>
      <c r="N18" s="273">
        <v>106.98</v>
      </c>
      <c r="O18" s="273">
        <v>104.22</v>
      </c>
      <c r="P18" s="124">
        <f t="shared" si="2"/>
        <v>-2.5799214806505932E-2</v>
      </c>
      <c r="Q18" s="272">
        <f t="shared" si="3"/>
        <v>-2.7600000000000051</v>
      </c>
    </row>
    <row r="19" spans="2:17" x14ac:dyDescent="0.25">
      <c r="B19" s="123" t="s">
        <v>64</v>
      </c>
      <c r="C19" s="272">
        <v>47.71</v>
      </c>
      <c r="D19" s="272">
        <v>52.19</v>
      </c>
      <c r="E19" s="272">
        <v>57.98</v>
      </c>
      <c r="F19" s="272">
        <v>57.94</v>
      </c>
      <c r="G19" s="272">
        <v>67.42</v>
      </c>
      <c r="H19" s="272">
        <v>70.06</v>
      </c>
      <c r="I19" s="124">
        <f t="shared" si="0"/>
        <v>3.915752002373174E-2</v>
      </c>
      <c r="J19" s="272">
        <f t="shared" si="1"/>
        <v>2.6400000000000006</v>
      </c>
      <c r="K19" s="273">
        <v>57.62</v>
      </c>
      <c r="L19" s="273">
        <v>55.09</v>
      </c>
      <c r="M19" s="273">
        <v>67.44</v>
      </c>
      <c r="N19" s="273">
        <v>63.92</v>
      </c>
      <c r="O19" s="273">
        <v>67.87</v>
      </c>
      <c r="P19" s="124">
        <f t="shared" si="2"/>
        <v>6.1795994993742331E-2</v>
      </c>
      <c r="Q19" s="272">
        <f t="shared" si="3"/>
        <v>3.9500000000000028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E235-FF13-48DC-9E89-90D96D84E858}">
  <sheetPr>
    <tabColor theme="2" tint="-9.9978637043366805E-2"/>
  </sheetPr>
  <dimension ref="B1:Q53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53</v>
      </c>
      <c r="C16" s="274">
        <v>43.26</v>
      </c>
      <c r="D16" s="274">
        <v>33.54</v>
      </c>
      <c r="E16" s="274">
        <v>37.840000000000003</v>
      </c>
      <c r="F16" s="274">
        <v>53.16</v>
      </c>
      <c r="G16" s="274">
        <v>62.05</v>
      </c>
      <c r="H16" s="274">
        <v>69.75</v>
      </c>
      <c r="I16" s="126">
        <f t="shared" si="0"/>
        <v>0.12409347300564066</v>
      </c>
      <c r="J16" s="274">
        <f t="shared" si="1"/>
        <v>7.7000000000000028</v>
      </c>
      <c r="K16" s="275">
        <v>40.89</v>
      </c>
      <c r="L16" s="275">
        <v>44.25</v>
      </c>
      <c r="M16" s="275">
        <v>56.46</v>
      </c>
      <c r="N16" s="275">
        <v>59.57</v>
      </c>
      <c r="O16" s="275">
        <v>62.13</v>
      </c>
      <c r="P16" s="126">
        <f t="shared" si="2"/>
        <v>4.2974651670303787E-2</v>
      </c>
      <c r="Q16" s="274">
        <f t="shared" si="3"/>
        <v>2.5600000000000023</v>
      </c>
    </row>
    <row r="17" spans="2:17" x14ac:dyDescent="0.25">
      <c r="B17" s="120" t="s">
        <v>62</v>
      </c>
      <c r="C17" s="270">
        <v>43.26</v>
      </c>
      <c r="D17" s="270">
        <v>33.54</v>
      </c>
      <c r="E17" s="270">
        <v>37.840000000000003</v>
      </c>
      <c r="F17" s="270">
        <v>53.16</v>
      </c>
      <c r="G17" s="270">
        <v>62.05</v>
      </c>
      <c r="H17" s="270">
        <v>69.75</v>
      </c>
      <c r="I17" s="122">
        <f t="shared" si="0"/>
        <v>0.12409347300564066</v>
      </c>
      <c r="J17" s="270">
        <f t="shared" si="1"/>
        <v>7.7000000000000028</v>
      </c>
      <c r="K17" s="271">
        <v>40.89</v>
      </c>
      <c r="L17" s="271">
        <v>44.25</v>
      </c>
      <c r="M17" s="271">
        <v>56.46</v>
      </c>
      <c r="N17" s="271">
        <v>59.57</v>
      </c>
      <c r="O17" s="271">
        <v>62.13</v>
      </c>
      <c r="P17" s="122">
        <f t="shared" si="2"/>
        <v>4.2974651670303787E-2</v>
      </c>
      <c r="Q17" s="270">
        <f t="shared" si="3"/>
        <v>2.5600000000000023</v>
      </c>
    </row>
    <row r="18" spans="2:17" x14ac:dyDescent="0.25">
      <c r="B18" s="123" t="s">
        <v>63</v>
      </c>
      <c r="C18" s="272">
        <v>56.68</v>
      </c>
      <c r="D18" s="272">
        <v>39.090000000000003</v>
      </c>
      <c r="E18" s="272">
        <v>40.1</v>
      </c>
      <c r="F18" s="272">
        <v>62.85</v>
      </c>
      <c r="G18" s="272">
        <v>73.61</v>
      </c>
      <c r="H18" s="272">
        <v>84.16</v>
      </c>
      <c r="I18" s="124">
        <f t="shared" si="0"/>
        <v>0.14332291808178232</v>
      </c>
      <c r="J18" s="272">
        <f t="shared" si="1"/>
        <v>10.549999999999997</v>
      </c>
      <c r="K18" s="273">
        <v>43.62</v>
      </c>
      <c r="L18" s="273">
        <v>52.59</v>
      </c>
      <c r="M18" s="273">
        <v>64.260000000000005</v>
      </c>
      <c r="N18" s="273">
        <v>70.41</v>
      </c>
      <c r="O18" s="273">
        <v>74.819999999999993</v>
      </c>
      <c r="P18" s="124">
        <f t="shared" si="2"/>
        <v>6.2633148700468544E-2</v>
      </c>
      <c r="Q18" s="272">
        <f t="shared" si="3"/>
        <v>4.4099999999999966</v>
      </c>
    </row>
    <row r="19" spans="2:17" x14ac:dyDescent="0.25">
      <c r="B19" s="123" t="s">
        <v>64</v>
      </c>
      <c r="C19" s="272">
        <v>31.7</v>
      </c>
      <c r="D19" s="272">
        <v>27.82</v>
      </c>
      <c r="E19" s="272">
        <v>34.1</v>
      </c>
      <c r="F19" s="272">
        <v>40.229999999999997</v>
      </c>
      <c r="G19" s="272">
        <v>47.48</v>
      </c>
      <c r="H19" s="272">
        <v>49.35</v>
      </c>
      <c r="I19" s="124">
        <f t="shared" si="0"/>
        <v>3.9385004212300068E-2</v>
      </c>
      <c r="J19" s="272">
        <f t="shared" si="1"/>
        <v>1.8700000000000045</v>
      </c>
      <c r="K19" s="273">
        <v>36.36</v>
      </c>
      <c r="L19" s="273">
        <v>34.369999999999997</v>
      </c>
      <c r="M19" s="273">
        <v>46.37</v>
      </c>
      <c r="N19" s="273">
        <v>41.44</v>
      </c>
      <c r="O19" s="273">
        <v>41.89</v>
      </c>
      <c r="P19" s="124">
        <f t="shared" si="2"/>
        <v>1.0859073359073435E-2</v>
      </c>
      <c r="Q19" s="272">
        <f t="shared" si="3"/>
        <v>0.45000000000000284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FED4-F3E3-4F72-BA89-B1DDC6F692F2}">
  <sheetPr>
    <tabColor theme="4"/>
  </sheetPr>
  <dimension ref="B4:B25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1EC1-8EAA-4166-A2EB-E594996C1965}">
  <sheetPr>
    <tabColor theme="4" tint="0.39997558519241921"/>
  </sheetPr>
  <dimension ref="A1:AE131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67052</v>
      </c>
      <c r="D6" s="278">
        <v>103599</v>
      </c>
      <c r="E6" s="278">
        <v>157983</v>
      </c>
      <c r="F6" s="278">
        <v>174312</v>
      </c>
      <c r="G6" s="279">
        <f t="shared" ref="G6:G11" si="0">F6/E6-1</f>
        <v>0.10335922219479321</v>
      </c>
      <c r="H6" s="278">
        <f t="shared" ref="H6:H11" si="1">F6-E6</f>
        <v>16329</v>
      </c>
      <c r="I6" s="279"/>
      <c r="J6" s="278">
        <v>181820</v>
      </c>
      <c r="K6" s="279">
        <f t="shared" ref="K6:K11" si="2">J6/F6-1</f>
        <v>4.307219239065585E-2</v>
      </c>
      <c r="L6" s="278">
        <f t="shared" ref="L6:L11" si="3">J6-F6</f>
        <v>7508</v>
      </c>
      <c r="M6" s="279"/>
      <c r="N6" s="278">
        <v>203413</v>
      </c>
      <c r="O6" s="279">
        <f t="shared" ref="O6:O11" si="4">N6/J6-1</f>
        <v>0.11876031239687612</v>
      </c>
      <c r="P6" s="278">
        <f t="shared" ref="P6:P11" si="5">N6-J6</f>
        <v>21593</v>
      </c>
      <c r="Q6" s="279">
        <f>N6/C6-1</f>
        <v>2.0336604426415321</v>
      </c>
      <c r="R6" s="278">
        <f>N6-C6</f>
        <v>136361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36330</v>
      </c>
      <c r="D7" s="278">
        <v>68840</v>
      </c>
      <c r="E7" s="278">
        <v>97242</v>
      </c>
      <c r="F7" s="278">
        <v>108324</v>
      </c>
      <c r="G7" s="279">
        <f t="shared" si="0"/>
        <v>0.11396310236317642</v>
      </c>
      <c r="H7" s="278">
        <f t="shared" si="1"/>
        <v>11082</v>
      </c>
      <c r="I7" s="279">
        <f>F7/$F$7</f>
        <v>1</v>
      </c>
      <c r="J7" s="278">
        <v>115851</v>
      </c>
      <c r="K7" s="279">
        <f t="shared" si="2"/>
        <v>6.9485986484989493E-2</v>
      </c>
      <c r="L7" s="278">
        <f t="shared" si="3"/>
        <v>7527</v>
      </c>
      <c r="M7" s="279">
        <f>J7/$J$7</f>
        <v>1</v>
      </c>
      <c r="N7" s="278">
        <v>132246</v>
      </c>
      <c r="O7" s="279">
        <f t="shared" si="4"/>
        <v>0.14151798430742946</v>
      </c>
      <c r="P7" s="278">
        <f t="shared" si="5"/>
        <v>16395</v>
      </c>
      <c r="Q7" s="279">
        <f t="shared" ref="Q7:Q11" si="6">N7/C7-1</f>
        <v>2.6401321222130472</v>
      </c>
      <c r="R7" s="278">
        <f t="shared" ref="R7:R11" si="7">N7-C7</f>
        <v>95916</v>
      </c>
      <c r="S7" s="279">
        <f>N7/$N$7</f>
        <v>1</v>
      </c>
      <c r="T7" s="279">
        <f>N7/$N$6</f>
        <v>0.65013543873793711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19639</v>
      </c>
      <c r="D8" s="281">
        <v>33892</v>
      </c>
      <c r="E8" s="281">
        <v>46536</v>
      </c>
      <c r="F8" s="281">
        <v>59509</v>
      </c>
      <c r="G8" s="282">
        <f t="shared" si="0"/>
        <v>0.2787734227264913</v>
      </c>
      <c r="H8" s="281">
        <f t="shared" si="1"/>
        <v>12973</v>
      </c>
      <c r="I8" s="282">
        <f>F8/$F$7</f>
        <v>0.54936117573206311</v>
      </c>
      <c r="J8" s="281">
        <v>58416</v>
      </c>
      <c r="K8" s="282">
        <f t="shared" si="2"/>
        <v>-1.8366969702061864E-2</v>
      </c>
      <c r="L8" s="281">
        <f t="shared" si="3"/>
        <v>-1093</v>
      </c>
      <c r="M8" s="282">
        <f>J8/$J$7</f>
        <v>0.5042338866302406</v>
      </c>
      <c r="N8" s="281">
        <v>62014</v>
      </c>
      <c r="O8" s="282">
        <f t="shared" si="4"/>
        <v>6.1592714324842479E-2</v>
      </c>
      <c r="P8" s="281">
        <f t="shared" si="5"/>
        <v>3598</v>
      </c>
      <c r="Q8" s="282">
        <f t="shared" si="6"/>
        <v>2.1576964203880036</v>
      </c>
      <c r="R8" s="281">
        <f t="shared" si="7"/>
        <v>42375</v>
      </c>
      <c r="S8" s="282">
        <f>N8/$N$7</f>
        <v>0.46892911694871681</v>
      </c>
      <c r="T8" s="282">
        <f>N8/$N$6</f>
        <v>0.30486743718444742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16691</v>
      </c>
      <c r="D9" s="284">
        <v>34948</v>
      </c>
      <c r="E9" s="284">
        <v>50706</v>
      </c>
      <c r="F9" s="284">
        <v>48815</v>
      </c>
      <c r="G9" s="285">
        <f t="shared" si="0"/>
        <v>-3.7293416952628888E-2</v>
      </c>
      <c r="H9" s="286">
        <f t="shared" si="1"/>
        <v>-1891</v>
      </c>
      <c r="I9" s="287">
        <f>F9/$F$7</f>
        <v>0.45063882426793694</v>
      </c>
      <c r="J9" s="284">
        <v>57435</v>
      </c>
      <c r="K9" s="285">
        <f t="shared" si="2"/>
        <v>0.17658506606575841</v>
      </c>
      <c r="L9" s="286">
        <f t="shared" si="3"/>
        <v>8620</v>
      </c>
      <c r="M9" s="287">
        <f>J9/$J$7</f>
        <v>0.49576611336975945</v>
      </c>
      <c r="N9" s="284">
        <v>70232</v>
      </c>
      <c r="O9" s="285">
        <f t="shared" si="4"/>
        <v>0.22280839209541226</v>
      </c>
      <c r="P9" s="286">
        <f t="shared" si="5"/>
        <v>12797</v>
      </c>
      <c r="Q9" s="285">
        <f t="shared" si="6"/>
        <v>3.2077766460966988</v>
      </c>
      <c r="R9" s="286">
        <f t="shared" si="7"/>
        <v>53541</v>
      </c>
      <c r="S9" s="287">
        <f>N9/$N$7</f>
        <v>0.53107088305128325</v>
      </c>
      <c r="T9" s="287">
        <f>N9/$N$6</f>
        <v>0.34526800155348969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3096</v>
      </c>
      <c r="D10" s="37">
        <v>5722</v>
      </c>
      <c r="E10" s="37">
        <v>7058</v>
      </c>
      <c r="F10" s="37">
        <v>17171</v>
      </c>
      <c r="G10" s="27">
        <f t="shared" si="0"/>
        <v>1.4328421649192404</v>
      </c>
      <c r="H10" s="25">
        <f t="shared" si="1"/>
        <v>10113</v>
      </c>
      <c r="I10" s="39">
        <f>F10/$F$7</f>
        <v>0.15851519515527493</v>
      </c>
      <c r="J10" s="37">
        <v>15706</v>
      </c>
      <c r="K10" s="27">
        <f t="shared" si="2"/>
        <v>-8.5318269174771366E-2</v>
      </c>
      <c r="L10" s="25">
        <f t="shared" si="3"/>
        <v>-1465</v>
      </c>
      <c r="M10" s="39">
        <f>J10/$J$7</f>
        <v>0.13557068993793753</v>
      </c>
      <c r="N10" s="37">
        <v>29569</v>
      </c>
      <c r="O10" s="27">
        <f t="shared" si="4"/>
        <v>0.88265630969056419</v>
      </c>
      <c r="P10" s="25">
        <f t="shared" si="5"/>
        <v>13863</v>
      </c>
      <c r="Q10" s="27">
        <f t="shared" si="6"/>
        <v>8.5507105943152446</v>
      </c>
      <c r="R10" s="25">
        <f t="shared" si="7"/>
        <v>26473</v>
      </c>
      <c r="S10" s="39">
        <f>N10/$N$7</f>
        <v>0.22359088365621643</v>
      </c>
      <c r="T10" s="39">
        <f>N10/$N$6</f>
        <v>0.14536435724363733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13595</v>
      </c>
      <c r="D11" s="37">
        <f>D9-D10</f>
        <v>29226</v>
      </c>
      <c r="E11" s="37">
        <f>E9-E10</f>
        <v>43648</v>
      </c>
      <c r="F11" s="37">
        <f>F9-F10</f>
        <v>31644</v>
      </c>
      <c r="G11" s="27">
        <f t="shared" si="0"/>
        <v>-0.27501832844574781</v>
      </c>
      <c r="H11" s="25">
        <f t="shared" si="1"/>
        <v>-12004</v>
      </c>
      <c r="I11" s="39">
        <f>F11/$F$7</f>
        <v>0.29212362911266199</v>
      </c>
      <c r="J11" s="37">
        <f>J9-J10</f>
        <v>41729</v>
      </c>
      <c r="K11" s="27">
        <f t="shared" si="2"/>
        <v>0.31870180760965749</v>
      </c>
      <c r="L11" s="25">
        <f t="shared" si="3"/>
        <v>10085</v>
      </c>
      <c r="M11" s="39">
        <f>J11/$J$7</f>
        <v>0.36019542343182193</v>
      </c>
      <c r="N11" s="37">
        <f>N9-N10</f>
        <v>40663</v>
      </c>
      <c r="O11" s="27">
        <f t="shared" si="4"/>
        <v>-2.5545783507872177E-2</v>
      </c>
      <c r="P11" s="25">
        <f t="shared" si="5"/>
        <v>-1066</v>
      </c>
      <c r="Q11" s="27">
        <f t="shared" si="6"/>
        <v>1.9910261125413755</v>
      </c>
      <c r="R11" s="25">
        <f t="shared" si="7"/>
        <v>27068</v>
      </c>
      <c r="S11" s="39">
        <f>N11/$N$7</f>
        <v>0.30747999939506676</v>
      </c>
      <c r="T11" s="39">
        <f>N11/$N$6</f>
        <v>0.19990364430985236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103516</v>
      </c>
      <c r="D124" s="278">
        <v>164258</v>
      </c>
      <c r="E124" s="278">
        <v>229131</v>
      </c>
      <c r="F124" s="278">
        <v>239109</v>
      </c>
      <c r="G124" s="279">
        <f t="shared" ref="G124:G129" si="8">F124/E124-1</f>
        <v>4.3547141155059865E-2</v>
      </c>
      <c r="H124" s="278">
        <f t="shared" ref="H124:H129" si="9">F124-E124</f>
        <v>9978</v>
      </c>
      <c r="I124" s="279"/>
      <c r="J124" s="278">
        <v>250871</v>
      </c>
      <c r="K124" s="279"/>
      <c r="L124" s="279">
        <f t="shared" ref="L124:L129" si="10">J124/F124-1</f>
        <v>4.9190954752853289E-2</v>
      </c>
      <c r="M124" s="278">
        <f t="shared" ref="M124:M129" si="11">J124-F124</f>
        <v>11762</v>
      </c>
      <c r="N124" s="279">
        <f t="shared" ref="N124:N129" si="12">J124/D124-1</f>
        <v>0.52729851818480689</v>
      </c>
      <c r="O124" s="278">
        <f t="shared" ref="O124:O129" si="13">J124-D124</f>
        <v>86613</v>
      </c>
      <c r="Z124" s="1"/>
      <c r="AE124"/>
    </row>
    <row r="125" spans="2:31" ht="18.75" x14ac:dyDescent="0.3">
      <c r="B125" s="277" t="s">
        <v>178</v>
      </c>
      <c r="C125" s="278">
        <v>61571</v>
      </c>
      <c r="D125" s="278">
        <v>104557</v>
      </c>
      <c r="E125" s="278">
        <v>134886</v>
      </c>
      <c r="F125" s="278">
        <v>146430</v>
      </c>
      <c r="G125" s="279">
        <f t="shared" si="8"/>
        <v>8.5583381522174262E-2</v>
      </c>
      <c r="H125" s="278">
        <f t="shared" si="9"/>
        <v>11544</v>
      </c>
      <c r="I125" s="279">
        <f>F125/$F$7</f>
        <v>1.3517779993353274</v>
      </c>
      <c r="J125" s="278">
        <v>156566</v>
      </c>
      <c r="K125" s="279">
        <f>J125/$J$125</f>
        <v>1</v>
      </c>
      <c r="L125" s="279">
        <f t="shared" si="10"/>
        <v>6.9220788089872309E-2</v>
      </c>
      <c r="M125" s="278">
        <f t="shared" si="11"/>
        <v>10136</v>
      </c>
      <c r="N125" s="279">
        <f t="shared" si="12"/>
        <v>0.49742245856327161</v>
      </c>
      <c r="O125" s="278">
        <f t="shared" si="13"/>
        <v>52009</v>
      </c>
      <c r="Z125" s="1"/>
      <c r="AE125"/>
    </row>
    <row r="126" spans="2:31" ht="15.75" x14ac:dyDescent="0.25">
      <c r="B126" s="280" t="s">
        <v>102</v>
      </c>
      <c r="C126" s="281">
        <v>33780</v>
      </c>
      <c r="D126" s="281">
        <v>51310</v>
      </c>
      <c r="E126" s="281">
        <v>65021</v>
      </c>
      <c r="F126" s="281">
        <v>80309</v>
      </c>
      <c r="G126" s="282">
        <f t="shared" si="8"/>
        <v>0.23512403684963323</v>
      </c>
      <c r="H126" s="281">
        <f t="shared" si="9"/>
        <v>15288</v>
      </c>
      <c r="I126" s="282">
        <f>F126/$F$7</f>
        <v>0.74137771869576452</v>
      </c>
      <c r="J126" s="281">
        <v>80773</v>
      </c>
      <c r="K126" s="282">
        <f>J126/$J$125</f>
        <v>0.51590383608190793</v>
      </c>
      <c r="L126" s="282">
        <f t="shared" si="10"/>
        <v>5.7776836967213807E-3</v>
      </c>
      <c r="M126" s="281">
        <f t="shared" si="11"/>
        <v>464</v>
      </c>
      <c r="N126" s="282">
        <f t="shared" si="12"/>
        <v>0.57421555252387457</v>
      </c>
      <c r="O126" s="281">
        <f t="shared" si="13"/>
        <v>29463</v>
      </c>
      <c r="Z126" s="1"/>
      <c r="AE126"/>
    </row>
    <row r="127" spans="2:31" x14ac:dyDescent="0.25">
      <c r="B127" s="283" t="s">
        <v>105</v>
      </c>
      <c r="C127" s="284">
        <v>27791</v>
      </c>
      <c r="D127" s="284">
        <v>53247</v>
      </c>
      <c r="E127" s="284">
        <v>69865</v>
      </c>
      <c r="F127" s="284">
        <v>66121</v>
      </c>
      <c r="G127" s="285">
        <f t="shared" si="8"/>
        <v>-5.3589064624633198E-2</v>
      </c>
      <c r="H127" s="286">
        <f t="shared" si="9"/>
        <v>-3744</v>
      </c>
      <c r="I127" s="287">
        <f>F127/$F$7</f>
        <v>0.61040028063956275</v>
      </c>
      <c r="J127" s="284">
        <v>75793</v>
      </c>
      <c r="K127" s="287">
        <f>J127/$J$125</f>
        <v>0.48409616391809207</v>
      </c>
      <c r="L127" s="285">
        <f t="shared" si="10"/>
        <v>0.14627727953297742</v>
      </c>
      <c r="M127" s="286">
        <f t="shared" si="11"/>
        <v>9672</v>
      </c>
      <c r="N127" s="285">
        <f t="shared" si="12"/>
        <v>0.42342291584502423</v>
      </c>
      <c r="O127" s="286">
        <f t="shared" si="13"/>
        <v>22546</v>
      </c>
      <c r="Z127" s="1"/>
      <c r="AE127"/>
    </row>
    <row r="128" spans="2:31" x14ac:dyDescent="0.25">
      <c r="B128" s="288" t="s">
        <v>182</v>
      </c>
      <c r="C128" s="37">
        <v>5360</v>
      </c>
      <c r="D128" s="37">
        <v>8578</v>
      </c>
      <c r="E128" s="37">
        <v>10079</v>
      </c>
      <c r="F128" s="37">
        <v>22004</v>
      </c>
      <c r="G128" s="27">
        <f t="shared" si="8"/>
        <v>1.1831530905843834</v>
      </c>
      <c r="H128" s="25">
        <f t="shared" si="9"/>
        <v>11925</v>
      </c>
      <c r="I128" s="39">
        <f>F128/$F$7</f>
        <v>0.20313134670063882</v>
      </c>
      <c r="J128" s="37">
        <v>22268</v>
      </c>
      <c r="K128" s="39">
        <f>J128/$J$125</f>
        <v>0.14222755898470932</v>
      </c>
      <c r="L128" s="27">
        <f t="shared" si="10"/>
        <v>1.1997818578440178E-2</v>
      </c>
      <c r="M128" s="25">
        <f t="shared" si="11"/>
        <v>264</v>
      </c>
      <c r="N128" s="27">
        <f t="shared" si="12"/>
        <v>1.5959431102821169</v>
      </c>
      <c r="O128" s="25">
        <f t="shared" si="13"/>
        <v>13690</v>
      </c>
      <c r="Z128" s="1"/>
      <c r="AE128"/>
    </row>
    <row r="129" spans="2:31" x14ac:dyDescent="0.25">
      <c r="B129" s="288" t="s">
        <v>184</v>
      </c>
      <c r="C129" s="37">
        <f>C127-C128</f>
        <v>22431</v>
      </c>
      <c r="D129" s="37">
        <f>D127-D128</f>
        <v>44669</v>
      </c>
      <c r="E129" s="37">
        <f>E127-E128</f>
        <v>59786</v>
      </c>
      <c r="F129" s="37">
        <f>F127-F128</f>
        <v>44117</v>
      </c>
      <c r="G129" s="27">
        <f t="shared" si="8"/>
        <v>-0.26208476900946709</v>
      </c>
      <c r="H129" s="25">
        <f t="shared" si="9"/>
        <v>-15669</v>
      </c>
      <c r="I129" s="39">
        <f>F129/$F$7</f>
        <v>0.40726893393892399</v>
      </c>
      <c r="J129" s="37">
        <f>J127-J128</f>
        <v>53525</v>
      </c>
      <c r="K129" s="39">
        <f>J129/$J$125</f>
        <v>0.34186860493338272</v>
      </c>
      <c r="L129" s="27">
        <f t="shared" si="10"/>
        <v>0.21325112768320609</v>
      </c>
      <c r="M129" s="25">
        <f t="shared" si="11"/>
        <v>9408</v>
      </c>
      <c r="N129" s="27">
        <f t="shared" si="12"/>
        <v>0.19825829993955546</v>
      </c>
      <c r="O129" s="25">
        <f t="shared" si="13"/>
        <v>8856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D5FC-E9C8-4277-91A2-4B651EA73E07}">
  <sheetPr>
    <tabColor rgb="FF336600"/>
  </sheetPr>
  <dimension ref="A3:A23"/>
  <sheetViews>
    <sheetView showGridLines="0" workbookViewId="0">
      <selection activeCell="G10" sqref="G10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2F50-7824-48C8-B7AB-C5149D002AC9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36330</v>
      </c>
      <c r="D6" s="297">
        <v>68840</v>
      </c>
      <c r="E6" s="297">
        <v>97242</v>
      </c>
      <c r="F6" s="298">
        <f>E6/$E$6</f>
        <v>1</v>
      </c>
      <c r="G6" s="297">
        <v>108324</v>
      </c>
      <c r="H6" s="298">
        <f>G6/E6-1</f>
        <v>0.11396310236317642</v>
      </c>
      <c r="I6" s="297">
        <f>G6-E6</f>
        <v>11082</v>
      </c>
      <c r="J6" s="298">
        <f>G6/$G$6</f>
        <v>1</v>
      </c>
      <c r="K6" s="297">
        <v>115851</v>
      </c>
      <c r="L6" s="298">
        <f t="shared" ref="L6:L12" si="0">K6/G6-1</f>
        <v>6.9485986484989493E-2</v>
      </c>
      <c r="M6" s="297">
        <f t="shared" ref="M6:M12" si="1">K6-G6</f>
        <v>7527</v>
      </c>
      <c r="N6" s="298">
        <f>K6/$K$6</f>
        <v>1</v>
      </c>
      <c r="O6" s="297">
        <v>132246</v>
      </c>
      <c r="P6" s="298">
        <f t="shared" ref="P6:P11" si="2">O6/K6-1</f>
        <v>0.14151798430742946</v>
      </c>
      <c r="Q6" s="297">
        <f t="shared" ref="Q6:Q12" si="3">O6-K6</f>
        <v>16395</v>
      </c>
      <c r="R6" s="298">
        <f>O6/C6-1</f>
        <v>2.6401321222130472</v>
      </c>
      <c r="S6" s="297">
        <f>O6-C6</f>
        <v>95916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36330</v>
      </c>
      <c r="D7" s="300">
        <v>68840</v>
      </c>
      <c r="E7" s="300">
        <v>97242</v>
      </c>
      <c r="F7" s="301">
        <f t="shared" ref="F7:F12" si="4">E7/$E$6</f>
        <v>1</v>
      </c>
      <c r="G7" s="300">
        <v>108324</v>
      </c>
      <c r="H7" s="302">
        <f>G7/E7-1</f>
        <v>0.11396310236317642</v>
      </c>
      <c r="I7" s="303">
        <f>G7-E7</f>
        <v>11082</v>
      </c>
      <c r="J7" s="301">
        <f>G7/$G$6</f>
        <v>1</v>
      </c>
      <c r="K7" s="300">
        <v>115851</v>
      </c>
      <c r="L7" s="304">
        <f t="shared" si="0"/>
        <v>6.9485986484989493E-2</v>
      </c>
      <c r="M7" s="305">
        <f t="shared" si="1"/>
        <v>7527</v>
      </c>
      <c r="N7" s="301">
        <f>K7/$K$6</f>
        <v>1</v>
      </c>
      <c r="O7" s="300">
        <v>132246</v>
      </c>
      <c r="P7" s="302">
        <f t="shared" si="2"/>
        <v>0.14151798430742946</v>
      </c>
      <c r="Q7" s="303">
        <f t="shared" si="3"/>
        <v>16395</v>
      </c>
      <c r="R7" s="302">
        <f t="shared" ref="R7:R10" si="5">O7/C7-1</f>
        <v>2.6401321222130472</v>
      </c>
      <c r="S7" s="303">
        <f t="shared" ref="S7:S10" si="6">O7-C7</f>
        <v>95916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15436</v>
      </c>
      <c r="D8" s="306">
        <v>20875</v>
      </c>
      <c r="E8" s="306">
        <v>36797</v>
      </c>
      <c r="F8" s="307">
        <f t="shared" si="4"/>
        <v>0.3784064498879085</v>
      </c>
      <c r="G8" s="306">
        <v>45435</v>
      </c>
      <c r="H8" s="308">
        <f>IFERROR(G8/E8-1,"-")</f>
        <v>0.2347473978856971</v>
      </c>
      <c r="I8" s="309">
        <f t="shared" ref="I8:I12" si="7">G8-E8</f>
        <v>8638</v>
      </c>
      <c r="J8" s="307">
        <f t="shared" ref="J8:J12" si="8">G8/$G$6</f>
        <v>0.41943613603633545</v>
      </c>
      <c r="K8" s="306">
        <v>52085</v>
      </c>
      <c r="L8" s="310">
        <f>IFERROR(K8/G8-1,"-")</f>
        <v>0.14636293606250694</v>
      </c>
      <c r="M8" s="311">
        <f>IF(G8=0,"nd",K8-G8)</f>
        <v>6650</v>
      </c>
      <c r="N8" s="312">
        <f t="shared" ref="N8:N12" si="9">K8/$K$6</f>
        <v>0.44958610629170226</v>
      </c>
      <c r="O8" s="306">
        <v>44888</v>
      </c>
      <c r="P8" s="310">
        <f>IFERROR(O8/K8-1,"-")</f>
        <v>-0.13817797830469425</v>
      </c>
      <c r="Q8" s="313">
        <f t="shared" si="3"/>
        <v>-7197</v>
      </c>
      <c r="R8" s="310">
        <f>IFERROR(O8/C8-1,"-")</f>
        <v>1.9080072557657424</v>
      </c>
      <c r="S8" s="313">
        <f t="shared" si="6"/>
        <v>29452</v>
      </c>
      <c r="T8" s="312">
        <f t="shared" ref="T8:T12" si="10">O8/$O$6</f>
        <v>0.33942803563056728</v>
      </c>
      <c r="V8" s="37"/>
      <c r="W8" s="103"/>
      <c r="AE8" s="1"/>
    </row>
    <row r="9" spans="1:31" s="4" customFormat="1" x14ac:dyDescent="0.25">
      <c r="B9" s="123" t="s">
        <v>63</v>
      </c>
      <c r="C9" s="306">
        <v>20894</v>
      </c>
      <c r="D9" s="306">
        <v>47965</v>
      </c>
      <c r="E9" s="306">
        <v>60445</v>
      </c>
      <c r="F9" s="312">
        <f t="shared" si="4"/>
        <v>0.6215935501120915</v>
      </c>
      <c r="G9" s="306">
        <v>62889</v>
      </c>
      <c r="H9" s="308">
        <f>IFERROR(G9/E9-1,"-")</f>
        <v>4.0433451898419959E-2</v>
      </c>
      <c r="I9" s="313">
        <f t="shared" si="7"/>
        <v>2444</v>
      </c>
      <c r="J9" s="312">
        <f t="shared" si="8"/>
        <v>0.58056386396366455</v>
      </c>
      <c r="K9" s="306">
        <v>63766</v>
      </c>
      <c r="L9" s="310">
        <f>IFERROR(K9/G9-1,"-")</f>
        <v>1.3945205043807363E-2</v>
      </c>
      <c r="M9" s="311">
        <f>IF(G9=0,"nd",K9-G9)</f>
        <v>877</v>
      </c>
      <c r="N9" s="312">
        <f t="shared" si="9"/>
        <v>0.55041389370829774</v>
      </c>
      <c r="O9" s="306">
        <v>87358</v>
      </c>
      <c r="P9" s="310">
        <f t="shared" si="2"/>
        <v>0.36997773107925847</v>
      </c>
      <c r="Q9" s="313">
        <f t="shared" si="3"/>
        <v>23592</v>
      </c>
      <c r="R9" s="314">
        <f t="shared" si="5"/>
        <v>3.181008902077151</v>
      </c>
      <c r="S9" s="313">
        <f t="shared" si="6"/>
        <v>66464</v>
      </c>
      <c r="T9" s="312">
        <f t="shared" si="10"/>
        <v>0.66057196436943277</v>
      </c>
      <c r="V9" s="37"/>
      <c r="W9" s="103"/>
      <c r="AE9" s="1"/>
    </row>
    <row r="10" spans="1:31" s="4" customFormat="1" x14ac:dyDescent="0.25">
      <c r="B10" s="299" t="s">
        <v>197</v>
      </c>
      <c r="C10" s="315" t="e">
        <v>#REF!</v>
      </c>
      <c r="D10" s="315" t="e">
        <v>#REF!</v>
      </c>
      <c r="E10" s="315" t="e">
        <v>#REF!</v>
      </c>
      <c r="F10" s="316" t="str">
        <f>IFERROR(E10/$E$6,"-")</f>
        <v>-</v>
      </c>
      <c r="G10" s="315" t="e">
        <v>#REF!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e">
        <v>#REF!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e">
        <v>#REF!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#REF!</v>
      </c>
      <c r="S10" s="305" t="e">
        <f t="shared" si="6"/>
        <v>#REF!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132.246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36330</v>
      </c>
      <c r="D134" s="281">
        <v>51310</v>
      </c>
      <c r="E134" s="281">
        <v>65021</v>
      </c>
      <c r="F134" s="281">
        <v>80309</v>
      </c>
      <c r="G134" s="282">
        <f>F134/E134-1</f>
        <v>0.23512403684963323</v>
      </c>
      <c r="H134" s="281">
        <f>F134-E134</f>
        <v>15288</v>
      </c>
      <c r="I134" s="282">
        <f>F134/F$134</f>
        <v>1</v>
      </c>
      <c r="J134" s="281">
        <v>80773</v>
      </c>
      <c r="K134" s="282">
        <f>J134/J$134</f>
        <v>1</v>
      </c>
      <c r="L134" s="282">
        <f>J134/F134-1</f>
        <v>5.7776836967213807E-3</v>
      </c>
      <c r="M134" s="281">
        <f>J134-F134</f>
        <v>464</v>
      </c>
      <c r="N134" s="282">
        <f>J134/D134-1</f>
        <v>0.57421555252387457</v>
      </c>
      <c r="O134" s="281">
        <f>J134-D134</f>
        <v>29463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36330</v>
      </c>
      <c r="D135" s="300">
        <v>51310</v>
      </c>
      <c r="E135" s="300">
        <v>65021</v>
      </c>
      <c r="F135" s="300">
        <v>80309</v>
      </c>
      <c r="G135" s="304">
        <f>IFERROR(F135/E135-1,"-")</f>
        <v>0.23512403684963323</v>
      </c>
      <c r="H135" s="300">
        <f t="shared" ref="H135:H138" si="14">F135-E135</f>
        <v>15288</v>
      </c>
      <c r="I135" s="302">
        <f>F135/F$134</f>
        <v>1</v>
      </c>
      <c r="J135" s="300">
        <v>80773</v>
      </c>
      <c r="K135" s="301">
        <f t="shared" ref="K135:K138" si="15">J135/J$134</f>
        <v>1</v>
      </c>
      <c r="L135" s="302">
        <f t="shared" ref="L135:L138" si="16">J135/F135-1</f>
        <v>5.7776836967213807E-3</v>
      </c>
      <c r="M135" s="303">
        <f t="shared" ref="M135:M138" si="17">J135-F135</f>
        <v>464</v>
      </c>
      <c r="N135" s="301">
        <f t="shared" ref="N135:N138" si="18">J135/D135-1</f>
        <v>0.57421555252387457</v>
      </c>
      <c r="O135" s="300">
        <f t="shared" ref="O135:O138" si="19">J135-D135</f>
        <v>29463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15436</v>
      </c>
      <c r="D136" s="306">
        <v>17131</v>
      </c>
      <c r="E136" s="306">
        <v>22240</v>
      </c>
      <c r="F136" s="306">
        <v>31283</v>
      </c>
      <c r="G136" s="310">
        <f t="shared" ref="G136:G138" si="20">IFERROR(F136/E136-1,"-")</f>
        <v>0.40660971223021591</v>
      </c>
      <c r="H136" s="306">
        <f t="shared" si="14"/>
        <v>9043</v>
      </c>
      <c r="I136" s="314">
        <f t="shared" ref="I136:I138" si="21">F136/F$134</f>
        <v>0.38953292906149994</v>
      </c>
      <c r="J136" s="306">
        <v>28362</v>
      </c>
      <c r="K136" s="312">
        <f t="shared" si="15"/>
        <v>0.35113218525992596</v>
      </c>
      <c r="L136" s="314">
        <f t="shared" si="16"/>
        <v>-9.337339769203723E-2</v>
      </c>
      <c r="M136" s="313">
        <f t="shared" si="17"/>
        <v>-2921</v>
      </c>
      <c r="N136" s="312">
        <f t="shared" si="18"/>
        <v>0.65559511995797104</v>
      </c>
      <c r="O136" s="306">
        <f t="shared" si="19"/>
        <v>11231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21691</v>
      </c>
      <c r="D137" s="306">
        <v>34179</v>
      </c>
      <c r="E137" s="306">
        <v>42781</v>
      </c>
      <c r="F137" s="306">
        <v>49026</v>
      </c>
      <c r="G137" s="308">
        <f t="shared" si="20"/>
        <v>0.14597601739089794</v>
      </c>
      <c r="H137" s="306">
        <f t="shared" si="14"/>
        <v>6245</v>
      </c>
      <c r="I137" s="318">
        <f t="shared" si="21"/>
        <v>0.61046707093850006</v>
      </c>
      <c r="J137" s="306">
        <v>52411</v>
      </c>
      <c r="K137" s="312">
        <f t="shared" si="15"/>
        <v>0.64886781474007404</v>
      </c>
      <c r="L137" s="314">
        <f t="shared" si="16"/>
        <v>6.9044996532452219E-2</v>
      </c>
      <c r="M137" s="313">
        <f t="shared" si="17"/>
        <v>3385</v>
      </c>
      <c r="N137" s="312">
        <f t="shared" si="18"/>
        <v>0.53342695807367102</v>
      </c>
      <c r="O137" s="306">
        <f t="shared" si="19"/>
        <v>18232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D419-DED8-44B8-AD8B-1433E71694FC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19639</v>
      </c>
      <c r="D6" s="297">
        <v>33892</v>
      </c>
      <c r="E6" s="297">
        <v>46536</v>
      </c>
      <c r="F6" s="298">
        <f>E6/$E$6</f>
        <v>1</v>
      </c>
      <c r="G6" s="297">
        <v>59509</v>
      </c>
      <c r="H6" s="298">
        <f>G6/E6-1</f>
        <v>0.2787734227264913</v>
      </c>
      <c r="I6" s="297">
        <f>G6-E6</f>
        <v>12973</v>
      </c>
      <c r="J6" s="298">
        <f>G6/$G$6</f>
        <v>1</v>
      </c>
      <c r="K6" s="297">
        <v>58416</v>
      </c>
      <c r="L6" s="298">
        <f t="shared" ref="L6:L12" si="0">K6/G6-1</f>
        <v>-1.8366969702061864E-2</v>
      </c>
      <c r="M6" s="297">
        <f t="shared" ref="M6:M12" si="1">K6-G6</f>
        <v>-1093</v>
      </c>
      <c r="N6" s="298">
        <f>K6/$K$6</f>
        <v>1</v>
      </c>
      <c r="O6" s="297">
        <v>62014</v>
      </c>
      <c r="P6" s="298">
        <f t="shared" ref="P6:P11" si="2">O6/K6-1</f>
        <v>6.1592714324842479E-2</v>
      </c>
      <c r="Q6" s="297">
        <f t="shared" ref="Q6:Q12" si="3">O6-K6</f>
        <v>3598</v>
      </c>
      <c r="R6" s="298">
        <f>O6/C6-1</f>
        <v>2.1576964203880036</v>
      </c>
      <c r="S6" s="297">
        <f>O6-C6</f>
        <v>42375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19639</v>
      </c>
      <c r="D7" s="300">
        <v>33892</v>
      </c>
      <c r="E7" s="300">
        <v>46536</v>
      </c>
      <c r="F7" s="301">
        <f t="shared" ref="F7:F12" si="4">E7/$E$6</f>
        <v>1</v>
      </c>
      <c r="G7" s="300">
        <v>59509</v>
      </c>
      <c r="H7" s="302">
        <f>G7/E7-1</f>
        <v>0.2787734227264913</v>
      </c>
      <c r="I7" s="303">
        <f>G7-E7</f>
        <v>12973</v>
      </c>
      <c r="J7" s="301">
        <f>G7/$G$6</f>
        <v>1</v>
      </c>
      <c r="K7" s="300">
        <v>58416</v>
      </c>
      <c r="L7" s="304">
        <f t="shared" si="0"/>
        <v>-1.8366969702061864E-2</v>
      </c>
      <c r="M7" s="305">
        <f t="shared" si="1"/>
        <v>-1093</v>
      </c>
      <c r="N7" s="301">
        <f>K7/$K$6</f>
        <v>1</v>
      </c>
      <c r="O7" s="300">
        <v>62014</v>
      </c>
      <c r="P7" s="302">
        <f t="shared" si="2"/>
        <v>6.1592714324842479E-2</v>
      </c>
      <c r="Q7" s="303">
        <f t="shared" si="3"/>
        <v>3598</v>
      </c>
      <c r="R7" s="302">
        <f t="shared" ref="R7:R10" si="5">O7/C7-1</f>
        <v>2.1576964203880036</v>
      </c>
      <c r="S7" s="303">
        <f t="shared" ref="S7:S10" si="6">O7-C7</f>
        <v>42375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7934</v>
      </c>
      <c r="D8" s="306">
        <v>10922</v>
      </c>
      <c r="E8" s="306">
        <v>15550</v>
      </c>
      <c r="F8" s="307">
        <f t="shared" si="4"/>
        <v>0.33414990544954443</v>
      </c>
      <c r="G8" s="306">
        <v>24731</v>
      </c>
      <c r="H8" s="308">
        <f>IFERROR(G8/E8-1,"-")</f>
        <v>0.59041800643086817</v>
      </c>
      <c r="I8" s="309">
        <f t="shared" ref="I8:I12" si="7">G8-E8</f>
        <v>9181</v>
      </c>
      <c r="J8" s="307">
        <f t="shared" ref="J8:J12" si="8">G8/$G$6</f>
        <v>0.41558419734830027</v>
      </c>
      <c r="K8" s="306">
        <v>21079</v>
      </c>
      <c r="L8" s="310">
        <f>IFERROR(K8/G8-1,"-")</f>
        <v>-0.14766891755286882</v>
      </c>
      <c r="M8" s="311">
        <f>IF(G8=0,"nd",K8-G8)</f>
        <v>-3652</v>
      </c>
      <c r="N8" s="312">
        <f t="shared" ref="N8:N12" si="9">K8/$K$6</f>
        <v>0.36084291974801425</v>
      </c>
      <c r="O8" s="306">
        <v>17363</v>
      </c>
      <c r="P8" s="310">
        <f>IFERROR(O8/K8-1,"-")</f>
        <v>-0.1762891977797808</v>
      </c>
      <c r="Q8" s="313">
        <f t="shared" si="3"/>
        <v>-3716</v>
      </c>
      <c r="R8" s="310">
        <f>IFERROR(O8/C8-1,"-")</f>
        <v>1.1884295437358205</v>
      </c>
      <c r="S8" s="313">
        <f t="shared" si="6"/>
        <v>9429</v>
      </c>
      <c r="T8" s="312">
        <f t="shared" ref="T8:T12" si="10">O8/$O$6</f>
        <v>0.27998516464024253</v>
      </c>
      <c r="V8" s="37"/>
      <c r="W8" s="103"/>
      <c r="AE8" s="1"/>
    </row>
    <row r="9" spans="1:31" s="4" customFormat="1" x14ac:dyDescent="0.25">
      <c r="B9" s="123" t="s">
        <v>63</v>
      </c>
      <c r="C9" s="306">
        <v>11705</v>
      </c>
      <c r="D9" s="306">
        <v>22970</v>
      </c>
      <c r="E9" s="306">
        <v>30986</v>
      </c>
      <c r="F9" s="312">
        <f t="shared" si="4"/>
        <v>0.66585009455045552</v>
      </c>
      <c r="G9" s="306">
        <v>34778</v>
      </c>
      <c r="H9" s="308">
        <f>IFERROR(G9/E9-1,"-")</f>
        <v>0.1223778480604143</v>
      </c>
      <c r="I9" s="313">
        <f t="shared" si="7"/>
        <v>3792</v>
      </c>
      <c r="J9" s="312">
        <f t="shared" si="8"/>
        <v>0.58441580265169979</v>
      </c>
      <c r="K9" s="306">
        <v>37337</v>
      </c>
      <c r="L9" s="310">
        <f>IFERROR(K9/G9-1,"-")</f>
        <v>7.3580999482431464E-2</v>
      </c>
      <c r="M9" s="311">
        <f>IF(G9=0,"nd",K9-G9)</f>
        <v>2559</v>
      </c>
      <c r="N9" s="312">
        <f t="shared" si="9"/>
        <v>0.63915708025198581</v>
      </c>
      <c r="O9" s="306">
        <v>44651</v>
      </c>
      <c r="P9" s="310">
        <f t="shared" si="2"/>
        <v>0.19589147494442516</v>
      </c>
      <c r="Q9" s="313">
        <f t="shared" si="3"/>
        <v>7314</v>
      </c>
      <c r="R9" s="314">
        <f t="shared" si="5"/>
        <v>2.8146945749679624</v>
      </c>
      <c r="S9" s="313">
        <f t="shared" si="6"/>
        <v>32946</v>
      </c>
      <c r="T9" s="312">
        <f t="shared" si="10"/>
        <v>0.72001483535975752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62.014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33780</v>
      </c>
      <c r="D134" s="281">
        <v>51310</v>
      </c>
      <c r="E134" s="281">
        <v>65021</v>
      </c>
      <c r="F134" s="281">
        <v>80309</v>
      </c>
      <c r="G134" s="282">
        <f>F134/E134-1</f>
        <v>0.23512403684963323</v>
      </c>
      <c r="H134" s="281">
        <f>F134-E134</f>
        <v>15288</v>
      </c>
      <c r="I134" s="282">
        <f>F134/F$134</f>
        <v>1</v>
      </c>
      <c r="J134" s="281">
        <v>80773</v>
      </c>
      <c r="K134" s="282">
        <f>J134/J$134</f>
        <v>1</v>
      </c>
      <c r="L134" s="282">
        <f>J134/F134-1</f>
        <v>5.7776836967213807E-3</v>
      </c>
      <c r="M134" s="281">
        <f>J134-F134</f>
        <v>464</v>
      </c>
      <c r="N134" s="282">
        <f>J134/D134-1</f>
        <v>0.57421555252387457</v>
      </c>
      <c r="O134" s="281">
        <f>J134-D134</f>
        <v>29463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33780</v>
      </c>
      <c r="D135" s="300">
        <v>51310</v>
      </c>
      <c r="E135" s="300">
        <v>65021</v>
      </c>
      <c r="F135" s="300">
        <v>80309</v>
      </c>
      <c r="G135" s="304">
        <f>IFERROR(F135/E135-1,"-")</f>
        <v>0.23512403684963323</v>
      </c>
      <c r="H135" s="300">
        <f t="shared" ref="H135:H138" si="14">F135-E135</f>
        <v>15288</v>
      </c>
      <c r="I135" s="302">
        <f>F135/F$134</f>
        <v>1</v>
      </c>
      <c r="J135" s="300">
        <v>80773</v>
      </c>
      <c r="K135" s="301">
        <f t="shared" ref="K135:K138" si="15">J135/J$134</f>
        <v>1</v>
      </c>
      <c r="L135" s="302">
        <f t="shared" ref="L135:L138" si="16">J135/F135-1</f>
        <v>5.7776836967213807E-3</v>
      </c>
      <c r="M135" s="303">
        <f t="shared" ref="M135:M138" si="17">J135-F135</f>
        <v>464</v>
      </c>
      <c r="N135" s="301">
        <f t="shared" ref="N135:N138" si="18">J135/D135-1</f>
        <v>0.57421555252387457</v>
      </c>
      <c r="O135" s="300">
        <f t="shared" ref="O135:O138" si="19">J135-D135</f>
        <v>29463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12089</v>
      </c>
      <c r="D136" s="306">
        <v>17131</v>
      </c>
      <c r="E136" s="306">
        <v>22240</v>
      </c>
      <c r="F136" s="306">
        <v>31283</v>
      </c>
      <c r="G136" s="310">
        <f t="shared" ref="G136:G138" si="20">IFERROR(F136/E136-1,"-")</f>
        <v>0.40660971223021591</v>
      </c>
      <c r="H136" s="306">
        <f t="shared" si="14"/>
        <v>9043</v>
      </c>
      <c r="I136" s="314">
        <f t="shared" ref="I136:I138" si="21">F136/F$134</f>
        <v>0.38953292906149994</v>
      </c>
      <c r="J136" s="306">
        <v>28362</v>
      </c>
      <c r="K136" s="312">
        <f t="shared" si="15"/>
        <v>0.35113218525992596</v>
      </c>
      <c r="L136" s="314">
        <f t="shared" si="16"/>
        <v>-9.337339769203723E-2</v>
      </c>
      <c r="M136" s="313">
        <f t="shared" si="17"/>
        <v>-2921</v>
      </c>
      <c r="N136" s="312">
        <f t="shared" si="18"/>
        <v>0.65559511995797104</v>
      </c>
      <c r="O136" s="306">
        <f t="shared" si="19"/>
        <v>11231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21691</v>
      </c>
      <c r="D137" s="306">
        <v>34179</v>
      </c>
      <c r="E137" s="306">
        <v>42781</v>
      </c>
      <c r="F137" s="306">
        <v>49026</v>
      </c>
      <c r="G137" s="308">
        <f t="shared" si="20"/>
        <v>0.14597601739089794</v>
      </c>
      <c r="H137" s="306">
        <f t="shared" si="14"/>
        <v>6245</v>
      </c>
      <c r="I137" s="318">
        <f t="shared" si="21"/>
        <v>0.61046707093850006</v>
      </c>
      <c r="J137" s="306">
        <v>52411</v>
      </c>
      <c r="K137" s="312">
        <f t="shared" si="15"/>
        <v>0.64886781474007404</v>
      </c>
      <c r="L137" s="314">
        <f t="shared" si="16"/>
        <v>6.9044996532452219E-2</v>
      </c>
      <c r="M137" s="313">
        <f t="shared" si="17"/>
        <v>3385</v>
      </c>
      <c r="N137" s="312">
        <f t="shared" si="18"/>
        <v>0.53342695807367102</v>
      </c>
      <c r="O137" s="306">
        <f t="shared" si="19"/>
        <v>18232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0ED9-F189-4F35-B201-9C72C9EAAAD9}">
  <sheetPr>
    <tabColor theme="4" tint="0.39997558519241921"/>
  </sheetPr>
  <dimension ref="A1:AE142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16691</v>
      </c>
      <c r="D6" s="297">
        <v>34948</v>
      </c>
      <c r="E6" s="297">
        <v>50706</v>
      </c>
      <c r="F6" s="298">
        <f>E6/$E$6</f>
        <v>1</v>
      </c>
      <c r="G6" s="297">
        <v>48815</v>
      </c>
      <c r="H6" s="298">
        <f>G6/E6-1</f>
        <v>-3.7293416952628888E-2</v>
      </c>
      <c r="I6" s="297">
        <f>G6-E6</f>
        <v>-1891</v>
      </c>
      <c r="J6" s="298">
        <f>G6/$G$6</f>
        <v>1</v>
      </c>
      <c r="K6" s="297">
        <v>57435</v>
      </c>
      <c r="L6" s="298">
        <f t="shared" ref="L6:L12" si="0">K6/G6-1</f>
        <v>0.17658506606575841</v>
      </c>
      <c r="M6" s="297">
        <f t="shared" ref="M6:M12" si="1">K6-G6</f>
        <v>8620</v>
      </c>
      <c r="N6" s="298">
        <f>K6/$K$6</f>
        <v>1</v>
      </c>
      <c r="O6" s="297">
        <v>70232</v>
      </c>
      <c r="P6" s="298">
        <f t="shared" ref="P6:P11" si="2">O6/K6-1</f>
        <v>0.22280839209541226</v>
      </c>
      <c r="Q6" s="297">
        <f t="shared" ref="Q6:Q12" si="3">O6-K6</f>
        <v>12797</v>
      </c>
      <c r="R6" s="298">
        <f>O6/C6-1</f>
        <v>3.2077766460966988</v>
      </c>
      <c r="S6" s="297">
        <f>O6-C6</f>
        <v>53541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16691</v>
      </c>
      <c r="D7" s="300">
        <v>34948</v>
      </c>
      <c r="E7" s="300">
        <v>50706</v>
      </c>
      <c r="F7" s="301">
        <f t="shared" ref="F7:F12" si="4">E7/$E$6</f>
        <v>1</v>
      </c>
      <c r="G7" s="300">
        <v>48815</v>
      </c>
      <c r="H7" s="302">
        <f>G7/E7-1</f>
        <v>-3.7293416952628888E-2</v>
      </c>
      <c r="I7" s="303">
        <f>G7-E7</f>
        <v>-1891</v>
      </c>
      <c r="J7" s="301">
        <f>G7/$G$6</f>
        <v>1</v>
      </c>
      <c r="K7" s="300">
        <v>57435</v>
      </c>
      <c r="L7" s="304">
        <f t="shared" si="0"/>
        <v>0.17658506606575841</v>
      </c>
      <c r="M7" s="305">
        <f t="shared" si="1"/>
        <v>8620</v>
      </c>
      <c r="N7" s="301">
        <f>K7/$K$6</f>
        <v>1</v>
      </c>
      <c r="O7" s="300">
        <v>70232</v>
      </c>
      <c r="P7" s="302">
        <f t="shared" si="2"/>
        <v>0.22280839209541226</v>
      </c>
      <c r="Q7" s="303">
        <f t="shared" si="3"/>
        <v>12797</v>
      </c>
      <c r="R7" s="302">
        <f t="shared" ref="R7:R10" si="5">O7/C7-1</f>
        <v>3.2077766460966988</v>
      </c>
      <c r="S7" s="303">
        <f t="shared" ref="S7:S10" si="6">O7-C7</f>
        <v>53541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7502</v>
      </c>
      <c r="D8" s="306">
        <v>9953</v>
      </c>
      <c r="E8" s="306">
        <v>21247</v>
      </c>
      <c r="F8" s="307">
        <f t="shared" si="4"/>
        <v>0.41902338973691478</v>
      </c>
      <c r="G8" s="306">
        <v>20704</v>
      </c>
      <c r="H8" s="308">
        <f>IFERROR(G8/E8-1,"-")</f>
        <v>-2.555654915988137E-2</v>
      </c>
      <c r="I8" s="309">
        <f t="shared" ref="I8:I12" si="7">G8-E8</f>
        <v>-543</v>
      </c>
      <c r="J8" s="307">
        <f t="shared" ref="J8:J12" si="8">G8/$G$6</f>
        <v>0.4241319266618867</v>
      </c>
      <c r="K8" s="306">
        <v>31006</v>
      </c>
      <c r="L8" s="310">
        <f>IFERROR(K8/G8-1,"-")</f>
        <v>0.49758500772797531</v>
      </c>
      <c r="M8" s="311">
        <f>IF(G8=0,"nd",K8-G8)</f>
        <v>10302</v>
      </c>
      <c r="N8" s="312">
        <f t="shared" ref="N8:N12" si="9">K8/$K$6</f>
        <v>0.53984504222164187</v>
      </c>
      <c r="O8" s="306">
        <v>27525</v>
      </c>
      <c r="P8" s="310">
        <f>IFERROR(O8/K8-1,"-")</f>
        <v>-0.11226859317551441</v>
      </c>
      <c r="Q8" s="313">
        <f t="shared" si="3"/>
        <v>-3481</v>
      </c>
      <c r="R8" s="310">
        <f>IFERROR(O8/C8-1,"-")</f>
        <v>2.6690215942415354</v>
      </c>
      <c r="S8" s="313">
        <f t="shared" si="6"/>
        <v>20023</v>
      </c>
      <c r="T8" s="312">
        <f t="shared" ref="T8:T12" si="10">O8/$O$6</f>
        <v>0.39191536621483086</v>
      </c>
      <c r="V8" s="37"/>
      <c r="W8" s="103"/>
      <c r="AE8" s="1"/>
    </row>
    <row r="9" spans="1:31" s="4" customFormat="1" x14ac:dyDescent="0.25">
      <c r="B9" s="123" t="s">
        <v>63</v>
      </c>
      <c r="C9" s="306">
        <v>9189</v>
      </c>
      <c r="D9" s="306">
        <v>24995</v>
      </c>
      <c r="E9" s="306">
        <v>29459</v>
      </c>
      <c r="F9" s="312">
        <f t="shared" si="4"/>
        <v>0.58097661026308522</v>
      </c>
      <c r="G9" s="306">
        <v>28111</v>
      </c>
      <c r="H9" s="308">
        <f>IFERROR(G9/E9-1,"-")</f>
        <v>-4.5758511830001014E-2</v>
      </c>
      <c r="I9" s="313">
        <f t="shared" si="7"/>
        <v>-1348</v>
      </c>
      <c r="J9" s="312">
        <f t="shared" si="8"/>
        <v>0.5758680733381133</v>
      </c>
      <c r="K9" s="306">
        <v>26429</v>
      </c>
      <c r="L9" s="310">
        <f>IFERROR(K9/G9-1,"-")</f>
        <v>-5.9834228593788952E-2</v>
      </c>
      <c r="M9" s="311">
        <f>IF(G9=0,"nd",K9-G9)</f>
        <v>-1682</v>
      </c>
      <c r="N9" s="312">
        <f t="shared" si="9"/>
        <v>0.46015495777835813</v>
      </c>
      <c r="O9" s="306">
        <v>42707</v>
      </c>
      <c r="P9" s="310">
        <f t="shared" si="2"/>
        <v>0.61591433652427252</v>
      </c>
      <c r="Q9" s="313">
        <f t="shared" si="3"/>
        <v>16278</v>
      </c>
      <c r="R9" s="314">
        <f t="shared" si="5"/>
        <v>3.6476221569267606</v>
      </c>
      <c r="S9" s="313">
        <f t="shared" si="6"/>
        <v>33518</v>
      </c>
      <c r="T9" s="312">
        <f t="shared" si="10"/>
        <v>0.60808463378516919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70.232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27791</v>
      </c>
      <c r="D134" s="281">
        <v>53247</v>
      </c>
      <c r="E134" s="281">
        <v>69865</v>
      </c>
      <c r="F134" s="281">
        <v>66121</v>
      </c>
      <c r="G134" s="282">
        <f>F134/E134-1</f>
        <v>-5.3589064624633198E-2</v>
      </c>
      <c r="H134" s="281">
        <f>F134-E134</f>
        <v>-3744</v>
      </c>
      <c r="I134" s="282">
        <f>F134/F$134</f>
        <v>1</v>
      </c>
      <c r="J134" s="281">
        <v>75793</v>
      </c>
      <c r="K134" s="282">
        <f>J134/J$134</f>
        <v>1</v>
      </c>
      <c r="L134" s="282">
        <f>J134/F134-1</f>
        <v>0.14627727953297742</v>
      </c>
      <c r="M134" s="281">
        <f>J134-F134</f>
        <v>9672</v>
      </c>
      <c r="N134" s="282">
        <f>J134/D134-1</f>
        <v>0.42342291584502423</v>
      </c>
      <c r="O134" s="281">
        <f>J134-D134</f>
        <v>22546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27791</v>
      </c>
      <c r="D135" s="300">
        <v>53247</v>
      </c>
      <c r="E135" s="300">
        <v>69865</v>
      </c>
      <c r="F135" s="300">
        <v>66121</v>
      </c>
      <c r="G135" s="304">
        <f>IFERROR(F135/E135-1,"-")</f>
        <v>-5.3589064624633198E-2</v>
      </c>
      <c r="H135" s="300">
        <f t="shared" ref="H135:H138" si="14">F135-E135</f>
        <v>-3744</v>
      </c>
      <c r="I135" s="302">
        <f>F135/F$134</f>
        <v>1</v>
      </c>
      <c r="J135" s="300">
        <v>75793</v>
      </c>
      <c r="K135" s="301">
        <f t="shared" ref="K135:K138" si="15">J135/J$134</f>
        <v>1</v>
      </c>
      <c r="L135" s="302">
        <f t="shared" ref="L135:L138" si="16">J135/F135-1</f>
        <v>0.14627727953297742</v>
      </c>
      <c r="M135" s="303">
        <f t="shared" ref="M135:M138" si="17">J135-F135</f>
        <v>9672</v>
      </c>
      <c r="N135" s="301">
        <f t="shared" ref="N135:N138" si="18">J135/D135-1</f>
        <v>0.42342291584502423</v>
      </c>
      <c r="O135" s="300">
        <f t="shared" ref="O135:O138" si="19">J135-D135</f>
        <v>22546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11647</v>
      </c>
      <c r="D136" s="306">
        <v>15693</v>
      </c>
      <c r="E136" s="306">
        <v>29334</v>
      </c>
      <c r="F136" s="306">
        <v>29429</v>
      </c>
      <c r="G136" s="310">
        <f t="shared" ref="G136:G138" si="20">IFERROR(F136/E136-1,"-")</f>
        <v>3.2385627599371691E-3</v>
      </c>
      <c r="H136" s="306">
        <f t="shared" si="14"/>
        <v>95</v>
      </c>
      <c r="I136" s="314">
        <f t="shared" ref="I136:I138" si="21">F136/F$134</f>
        <v>0.44507796312820436</v>
      </c>
      <c r="J136" s="306">
        <v>38467</v>
      </c>
      <c r="K136" s="312">
        <f t="shared" si="15"/>
        <v>0.50752708033723426</v>
      </c>
      <c r="L136" s="314">
        <f t="shared" si="16"/>
        <v>0.3071120323490435</v>
      </c>
      <c r="M136" s="313">
        <f t="shared" si="17"/>
        <v>9038</v>
      </c>
      <c r="N136" s="312">
        <f t="shared" si="18"/>
        <v>1.451220289300962</v>
      </c>
      <c r="O136" s="306">
        <f t="shared" si="19"/>
        <v>22774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16144</v>
      </c>
      <c r="D137" s="306">
        <v>37554</v>
      </c>
      <c r="E137" s="306">
        <v>40531</v>
      </c>
      <c r="F137" s="306">
        <v>36692</v>
      </c>
      <c r="G137" s="308">
        <f t="shared" si="20"/>
        <v>-9.4717623547408203E-2</v>
      </c>
      <c r="H137" s="306">
        <f t="shared" si="14"/>
        <v>-3839</v>
      </c>
      <c r="I137" s="318">
        <f t="shared" si="21"/>
        <v>0.55492203687179564</v>
      </c>
      <c r="J137" s="306">
        <v>37326</v>
      </c>
      <c r="K137" s="312">
        <f t="shared" si="15"/>
        <v>0.49247291966276568</v>
      </c>
      <c r="L137" s="314">
        <f t="shared" si="16"/>
        <v>1.7278970892837586E-2</v>
      </c>
      <c r="M137" s="313">
        <f t="shared" si="17"/>
        <v>634</v>
      </c>
      <c r="N137" s="312">
        <f t="shared" si="18"/>
        <v>-6.0712573893593191E-3</v>
      </c>
      <c r="O137" s="306">
        <f t="shared" si="19"/>
        <v>-228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82CA-89F5-4862-AD91-C61FD7D80958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2C3F-6817-46EA-84F5-721EBEA280E6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9D4E-4CA5-4971-B923-51B217726F2B}">
  <sheetPr>
    <tabColor theme="4" tint="0.39997558519241921"/>
  </sheetPr>
  <dimension ref="A1:AE149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39AC-1770-4E04-AE13-EAF1AECFD386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156566</v>
      </c>
      <c r="D8" s="147">
        <f t="shared" ref="D8:D21" si="0">C8/C9-1</f>
        <v>6.9220788089872309E-2</v>
      </c>
    </row>
    <row r="9" spans="1:5" x14ac:dyDescent="0.25">
      <c r="A9" s="1"/>
      <c r="B9" s="145">
        <v>2023</v>
      </c>
      <c r="C9" s="146">
        <v>146430</v>
      </c>
      <c r="D9" s="147">
        <f t="shared" si="0"/>
        <v>8.5583381522174262E-2</v>
      </c>
    </row>
    <row r="10" spans="1:5" x14ac:dyDescent="0.25">
      <c r="A10" s="1"/>
      <c r="B10" s="145">
        <v>2022</v>
      </c>
      <c r="C10" s="146">
        <v>134886</v>
      </c>
      <c r="D10" s="147">
        <f t="shared" si="0"/>
        <v>0.29007144428397913</v>
      </c>
    </row>
    <row r="11" spans="1:5" x14ac:dyDescent="0.25">
      <c r="A11" s="1"/>
      <c r="B11" s="145">
        <v>2021</v>
      </c>
      <c r="C11" s="146">
        <v>104557</v>
      </c>
      <c r="D11" s="147">
        <f t="shared" si="0"/>
        <v>0.69815335141543899</v>
      </c>
    </row>
    <row r="12" spans="1:5" x14ac:dyDescent="0.25">
      <c r="A12" s="1" t="s">
        <v>74</v>
      </c>
      <c r="B12" s="145">
        <v>2020</v>
      </c>
      <c r="C12" s="146">
        <v>61571</v>
      </c>
      <c r="D12" s="147">
        <f t="shared" si="0"/>
        <v>-0.48751477418388245</v>
      </c>
    </row>
    <row r="13" spans="1:5" x14ac:dyDescent="0.25">
      <c r="A13" s="1" t="s">
        <v>76</v>
      </c>
      <c r="B13" s="145">
        <v>2019</v>
      </c>
      <c r="C13" s="146">
        <v>120142</v>
      </c>
      <c r="D13" s="147">
        <f t="shared" si="0"/>
        <v>-0.11034263160622915</v>
      </c>
    </row>
    <row r="14" spans="1:5" x14ac:dyDescent="0.25">
      <c r="A14" s="1" t="s">
        <v>78</v>
      </c>
      <c r="B14" s="145">
        <v>2018</v>
      </c>
      <c r="C14" s="146">
        <v>135043</v>
      </c>
      <c r="D14" s="147">
        <f t="shared" si="0"/>
        <v>-0.15583879779712828</v>
      </c>
    </row>
    <row r="15" spans="1:5" x14ac:dyDescent="0.25">
      <c r="A15" s="1" t="s">
        <v>80</v>
      </c>
      <c r="B15" s="145">
        <v>2017</v>
      </c>
      <c r="C15" s="146">
        <v>159973</v>
      </c>
      <c r="D15" s="147">
        <f t="shared" si="0"/>
        <v>-2.5837920787255775E-2</v>
      </c>
    </row>
    <row r="16" spans="1:5" x14ac:dyDescent="0.25">
      <c r="A16" s="1" t="s">
        <v>82</v>
      </c>
      <c r="B16" s="145">
        <v>2016</v>
      </c>
      <c r="C16" s="146">
        <v>164216</v>
      </c>
      <c r="D16" s="147">
        <f>C16/C17-1</f>
        <v>6.7557728312876986E-2</v>
      </c>
    </row>
    <row r="17" spans="1:4" x14ac:dyDescent="0.25">
      <c r="A17" s="1" t="s">
        <v>84</v>
      </c>
      <c r="B17" s="145">
        <v>2015</v>
      </c>
      <c r="C17" s="146">
        <v>153824</v>
      </c>
      <c r="D17" s="147">
        <f t="shared" si="0"/>
        <v>0.17402288147882428</v>
      </c>
    </row>
    <row r="18" spans="1:4" x14ac:dyDescent="0.25">
      <c r="A18" s="1" t="s">
        <v>86</v>
      </c>
      <c r="B18" s="145">
        <v>2014</v>
      </c>
      <c r="C18" s="146">
        <v>131023</v>
      </c>
      <c r="D18" s="147">
        <f t="shared" si="0"/>
        <v>0.10748307369809051</v>
      </c>
    </row>
    <row r="19" spans="1:4" x14ac:dyDescent="0.25">
      <c r="A19" s="1" t="s">
        <v>88</v>
      </c>
      <c r="B19" s="145">
        <v>2013</v>
      </c>
      <c r="C19" s="146">
        <v>118307</v>
      </c>
      <c r="D19" s="147">
        <f t="shared" si="0"/>
        <v>-3.5794899437388006E-3</v>
      </c>
    </row>
    <row r="20" spans="1:4" x14ac:dyDescent="0.25">
      <c r="A20" s="1" t="s">
        <v>90</v>
      </c>
      <c r="B20" s="145">
        <v>2012</v>
      </c>
      <c r="C20" s="146">
        <v>118732</v>
      </c>
      <c r="D20" s="147">
        <f>C20/C21-1</f>
        <v>-7.0066887012641188E-2</v>
      </c>
    </row>
    <row r="21" spans="1:4" x14ac:dyDescent="0.25">
      <c r="A21" s="1" t="s">
        <v>92</v>
      </c>
      <c r="B21" s="145">
        <v>2011</v>
      </c>
      <c r="C21" s="146">
        <v>127678</v>
      </c>
      <c r="D21" s="147">
        <f t="shared" si="0"/>
        <v>-5.2025095593421722E-2</v>
      </c>
    </row>
    <row r="22" spans="1:4" x14ac:dyDescent="0.25">
      <c r="A22" s="1" t="s">
        <v>94</v>
      </c>
      <c r="B22" s="145">
        <v>2010</v>
      </c>
      <c r="C22" s="146">
        <v>134685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4C03-EABD-4439-84CE-DEF296718EFF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80773</v>
      </c>
      <c r="D8" s="147">
        <f t="shared" ref="D8:D21" si="0">C8/C9-1</f>
        <v>5.7776836967213807E-3</v>
      </c>
    </row>
    <row r="9" spans="1:5" x14ac:dyDescent="0.25">
      <c r="A9" s="1"/>
      <c r="B9" s="145">
        <v>2023</v>
      </c>
      <c r="C9" s="146">
        <v>80309</v>
      </c>
      <c r="D9" s="147">
        <f t="shared" si="0"/>
        <v>0.23512403684963323</v>
      </c>
    </row>
    <row r="10" spans="1:5" x14ac:dyDescent="0.25">
      <c r="A10" s="1"/>
      <c r="B10" s="145">
        <v>2022</v>
      </c>
      <c r="C10" s="146">
        <v>65021</v>
      </c>
      <c r="D10" s="147">
        <f t="shared" si="0"/>
        <v>0.26721886571818354</v>
      </c>
    </row>
    <row r="11" spans="1:5" x14ac:dyDescent="0.25">
      <c r="A11" s="1"/>
      <c r="B11" s="145">
        <v>2021</v>
      </c>
      <c r="C11" s="146">
        <v>51310</v>
      </c>
      <c r="D11" s="147">
        <f t="shared" si="0"/>
        <v>0.51894612196566015</v>
      </c>
    </row>
    <row r="12" spans="1:5" x14ac:dyDescent="0.25">
      <c r="A12" s="1" t="s">
        <v>74</v>
      </c>
      <c r="B12" s="145">
        <v>2020</v>
      </c>
      <c r="C12" s="146">
        <v>33780</v>
      </c>
      <c r="D12" s="147">
        <f t="shared" si="0"/>
        <v>-0.42809738258896823</v>
      </c>
    </row>
    <row r="13" spans="1:5" x14ac:dyDescent="0.25">
      <c r="A13" s="1" t="s">
        <v>76</v>
      </c>
      <c r="B13" s="145">
        <v>2019</v>
      </c>
      <c r="C13" s="146">
        <v>59066</v>
      </c>
      <c r="D13" s="147">
        <f t="shared" si="0"/>
        <v>-1.2307280692953393E-2</v>
      </c>
    </row>
    <row r="14" spans="1:5" x14ac:dyDescent="0.25">
      <c r="A14" s="1" t="s">
        <v>78</v>
      </c>
      <c r="B14" s="145">
        <v>2018</v>
      </c>
      <c r="C14" s="146">
        <v>59802</v>
      </c>
      <c r="D14" s="147">
        <f t="shared" si="0"/>
        <v>-9.2919548598471069E-2</v>
      </c>
    </row>
    <row r="15" spans="1:5" x14ac:dyDescent="0.25">
      <c r="A15" s="1" t="s">
        <v>80</v>
      </c>
      <c r="B15" s="145">
        <v>2017</v>
      </c>
      <c r="C15" s="146">
        <v>65928</v>
      </c>
      <c r="D15" s="147">
        <f>C15/C16-1</f>
        <v>-6.8168647792964054E-2</v>
      </c>
    </row>
    <row r="16" spans="1:5" x14ac:dyDescent="0.25">
      <c r="A16" s="1" t="s">
        <v>82</v>
      </c>
      <c r="B16" s="145">
        <v>2016</v>
      </c>
      <c r="C16" s="146">
        <v>70751</v>
      </c>
      <c r="D16" s="147">
        <f>C16/C17-1</f>
        <v>0.2092741039533732</v>
      </c>
    </row>
    <row r="17" spans="1:4" x14ac:dyDescent="0.25">
      <c r="A17" s="1" t="s">
        <v>84</v>
      </c>
      <c r="B17" s="145">
        <v>2015</v>
      </c>
      <c r="C17" s="146">
        <v>58507</v>
      </c>
      <c r="D17" s="147">
        <f t="shared" si="0"/>
        <v>0.30616390953943706</v>
      </c>
    </row>
    <row r="18" spans="1:4" x14ac:dyDescent="0.25">
      <c r="A18" s="1" t="s">
        <v>86</v>
      </c>
      <c r="B18" s="145">
        <v>2014</v>
      </c>
      <c r="C18" s="146">
        <v>44793</v>
      </c>
      <c r="D18" s="147">
        <f t="shared" si="0"/>
        <v>-0.16617647058823526</v>
      </c>
    </row>
    <row r="19" spans="1:4" x14ac:dyDescent="0.25">
      <c r="A19" s="1" t="s">
        <v>88</v>
      </c>
      <c r="B19" s="145">
        <v>2013</v>
      </c>
      <c r="C19" s="146">
        <v>53720</v>
      </c>
      <c r="D19" s="147">
        <f t="shared" si="0"/>
        <v>-0.10682517249979218</v>
      </c>
    </row>
    <row r="20" spans="1:4" x14ac:dyDescent="0.25">
      <c r="A20" s="1" t="s">
        <v>90</v>
      </c>
      <c r="B20" s="145">
        <v>2012</v>
      </c>
      <c r="C20" s="146">
        <v>60145</v>
      </c>
      <c r="D20" s="147">
        <f>C20/C21-1</f>
        <v>-8.7010641043156145E-2</v>
      </c>
    </row>
    <row r="21" spans="1:4" x14ac:dyDescent="0.25">
      <c r="A21" s="1" t="s">
        <v>92</v>
      </c>
      <c r="B21" s="145">
        <v>2011</v>
      </c>
      <c r="C21" s="146">
        <v>65877</v>
      </c>
      <c r="D21" s="147">
        <f t="shared" si="0"/>
        <v>-0.1162550474222932</v>
      </c>
    </row>
    <row r="22" spans="1:4" x14ac:dyDescent="0.25">
      <c r="A22" s="1" t="s">
        <v>94</v>
      </c>
      <c r="B22" s="145">
        <v>2010</v>
      </c>
      <c r="C22" s="146">
        <v>74543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F1DA-81C3-4389-BE9E-04E6F8F22ABD}">
  <sheetPr>
    <tabColor theme="4" tint="0.39997558519241921"/>
  </sheetPr>
  <dimension ref="A4:E24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75793</v>
      </c>
      <c r="D8" s="147">
        <f t="shared" ref="D8:D21" si="0">C8/C9-1</f>
        <v>0.14627727953297742</v>
      </c>
    </row>
    <row r="9" spans="1:5" x14ac:dyDescent="0.25">
      <c r="A9" s="1"/>
      <c r="B9" s="145">
        <v>2023</v>
      </c>
      <c r="C9" s="146">
        <v>66121</v>
      </c>
      <c r="D9" s="147">
        <f t="shared" si="0"/>
        <v>-5.3589064624633198E-2</v>
      </c>
    </row>
    <row r="10" spans="1:5" x14ac:dyDescent="0.25">
      <c r="A10" s="1"/>
      <c r="B10" s="145">
        <v>2022</v>
      </c>
      <c r="C10" s="146">
        <v>69865</v>
      </c>
      <c r="D10" s="147">
        <f t="shared" si="0"/>
        <v>0.31209270005821921</v>
      </c>
    </row>
    <row r="11" spans="1:5" x14ac:dyDescent="0.25">
      <c r="A11" s="1"/>
      <c r="B11" s="145">
        <v>2021</v>
      </c>
      <c r="C11" s="146">
        <v>53247</v>
      </c>
      <c r="D11" s="147">
        <f t="shared" si="0"/>
        <v>0.91597999352308301</v>
      </c>
    </row>
    <row r="12" spans="1:5" x14ac:dyDescent="0.25">
      <c r="A12" s="1" t="s">
        <v>74</v>
      </c>
      <c r="B12" s="145">
        <v>2020</v>
      </c>
      <c r="C12" s="146">
        <v>27791</v>
      </c>
      <c r="D12" s="147">
        <f t="shared" si="0"/>
        <v>-0.5449767502783418</v>
      </c>
    </row>
    <row r="13" spans="1:5" x14ac:dyDescent="0.25">
      <c r="A13" s="1" t="s">
        <v>76</v>
      </c>
      <c r="B13" s="145">
        <v>2019</v>
      </c>
      <c r="C13" s="146">
        <v>61076</v>
      </c>
      <c r="D13" s="147">
        <f t="shared" si="0"/>
        <v>-0.18826171900958255</v>
      </c>
    </row>
    <row r="14" spans="1:5" x14ac:dyDescent="0.25">
      <c r="A14" s="1" t="s">
        <v>78</v>
      </c>
      <c r="B14" s="145">
        <v>2018</v>
      </c>
      <c r="C14" s="146">
        <v>75241</v>
      </c>
      <c r="D14" s="147">
        <f t="shared" si="0"/>
        <v>-0.19994683396246482</v>
      </c>
    </row>
    <row r="15" spans="1:5" x14ac:dyDescent="0.25">
      <c r="A15" s="1" t="s">
        <v>80</v>
      </c>
      <c r="B15" s="145">
        <v>2017</v>
      </c>
      <c r="C15" s="146">
        <v>94045</v>
      </c>
      <c r="D15" s="147">
        <f>C15/C16-1</f>
        <v>6.2055314823730168E-3</v>
      </c>
    </row>
    <row r="16" spans="1:5" x14ac:dyDescent="0.25">
      <c r="A16" s="1" t="s">
        <v>82</v>
      </c>
      <c r="B16" s="145">
        <v>2016</v>
      </c>
      <c r="C16" s="146">
        <v>93465</v>
      </c>
      <c r="D16" s="147">
        <f>C16/C17-1</f>
        <v>-1.942990232592301E-2</v>
      </c>
    </row>
    <row r="17" spans="1:4" x14ac:dyDescent="0.25">
      <c r="A17" s="1" t="s">
        <v>84</v>
      </c>
      <c r="B17" s="145">
        <v>2015</v>
      </c>
      <c r="C17" s="146">
        <v>95317</v>
      </c>
      <c r="D17" s="147">
        <f t="shared" si="0"/>
        <v>0.10538095790328184</v>
      </c>
    </row>
    <row r="18" spans="1:4" x14ac:dyDescent="0.25">
      <c r="A18" s="1" t="s">
        <v>86</v>
      </c>
      <c r="B18" s="145">
        <v>2014</v>
      </c>
      <c r="C18" s="146">
        <v>86230</v>
      </c>
      <c r="D18" s="147">
        <f t="shared" si="0"/>
        <v>0.33509839441373646</v>
      </c>
    </row>
    <row r="19" spans="1:4" x14ac:dyDescent="0.25">
      <c r="A19" s="1" t="s">
        <v>88</v>
      </c>
      <c r="B19" s="145">
        <v>2013</v>
      </c>
      <c r="C19" s="146">
        <v>64587</v>
      </c>
      <c r="D19" s="147">
        <f t="shared" si="0"/>
        <v>0.10241179783911103</v>
      </c>
    </row>
    <row r="20" spans="1:4" x14ac:dyDescent="0.25">
      <c r="A20" s="1" t="s">
        <v>90</v>
      </c>
      <c r="B20" s="145">
        <v>2012</v>
      </c>
      <c r="C20" s="146">
        <v>58587</v>
      </c>
      <c r="D20" s="147">
        <f>C20/C21-1</f>
        <v>-5.2005630976845074E-2</v>
      </c>
    </row>
    <row r="21" spans="1:4" x14ac:dyDescent="0.25">
      <c r="A21" s="1" t="s">
        <v>92</v>
      </c>
      <c r="B21" s="145">
        <v>2011</v>
      </c>
      <c r="C21" s="146">
        <v>61801</v>
      </c>
      <c r="D21" s="147">
        <f t="shared" si="0"/>
        <v>2.7584716171726864E-2</v>
      </c>
    </row>
    <row r="22" spans="1:4" x14ac:dyDescent="0.25">
      <c r="A22" s="1" t="s">
        <v>94</v>
      </c>
      <c r="B22" s="145">
        <v>2010</v>
      </c>
      <c r="C22" s="146">
        <v>60142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2DC2-00E0-471E-B38E-219449E4269D}">
  <sheetPr>
    <tabColor rgb="FF92D050"/>
  </sheetPr>
  <dimension ref="B1:W54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53</v>
      </c>
      <c r="C17" s="125">
        <v>2690</v>
      </c>
      <c r="D17" s="125">
        <v>1526</v>
      </c>
      <c r="E17" s="125">
        <v>2270</v>
      </c>
      <c r="F17" s="125">
        <v>2680</v>
      </c>
      <c r="G17" s="125">
        <v>2774</v>
      </c>
      <c r="H17" s="125">
        <v>2714</v>
      </c>
      <c r="I17" s="126">
        <f t="shared" si="0"/>
        <v>-2.1629416005767843E-2</v>
      </c>
      <c r="J17" s="126">
        <f t="shared" si="1"/>
        <v>0.77850589777195278</v>
      </c>
      <c r="K17" s="125">
        <f t="shared" si="2"/>
        <v>-60</v>
      </c>
      <c r="L17" s="125">
        <f t="shared" si="3"/>
        <v>1188</v>
      </c>
      <c r="M17" s="119">
        <f>H17/H17</f>
        <v>1</v>
      </c>
      <c r="N17" s="125">
        <v>2485</v>
      </c>
      <c r="O17" s="125">
        <v>2826</v>
      </c>
      <c r="P17" s="125">
        <v>2750</v>
      </c>
      <c r="Q17" s="125">
        <v>2507</v>
      </c>
      <c r="R17" s="125">
        <v>2791</v>
      </c>
      <c r="S17" s="126">
        <f t="shared" si="4"/>
        <v>0.1132828081372157</v>
      </c>
      <c r="T17" s="126">
        <f t="shared" si="5"/>
        <v>0.12313883299798789</v>
      </c>
      <c r="U17" s="125">
        <f t="shared" si="6"/>
        <v>284</v>
      </c>
      <c r="V17" s="125">
        <f t="shared" si="7"/>
        <v>306</v>
      </c>
      <c r="W17" s="119">
        <f>R17/R17</f>
        <v>1</v>
      </c>
    </row>
    <row r="18" spans="2:23" x14ac:dyDescent="0.25">
      <c r="B18" s="120" t="s">
        <v>62</v>
      </c>
      <c r="C18" s="121">
        <v>2690</v>
      </c>
      <c r="D18" s="121">
        <v>1526</v>
      </c>
      <c r="E18" s="121">
        <v>2270</v>
      </c>
      <c r="F18" s="121">
        <v>2680</v>
      </c>
      <c r="G18" s="121">
        <v>2774</v>
      </c>
      <c r="H18" s="121">
        <v>2714</v>
      </c>
      <c r="I18" s="122">
        <f t="shared" si="0"/>
        <v>-2.1629416005767843E-2</v>
      </c>
      <c r="J18" s="122">
        <f t="shared" si="1"/>
        <v>0.77850589777195278</v>
      </c>
      <c r="K18" s="121">
        <f t="shared" si="2"/>
        <v>-60</v>
      </c>
      <c r="L18" s="121">
        <f t="shared" si="3"/>
        <v>1188</v>
      </c>
      <c r="M18" s="122">
        <f>H18/H17</f>
        <v>1</v>
      </c>
      <c r="N18" s="121">
        <v>2485</v>
      </c>
      <c r="O18" s="121">
        <v>2826</v>
      </c>
      <c r="P18" s="121">
        <v>2750</v>
      </c>
      <c r="Q18" s="121">
        <v>2507</v>
      </c>
      <c r="R18" s="121">
        <v>2791</v>
      </c>
      <c r="S18" s="122">
        <f t="shared" si="4"/>
        <v>0.1132828081372157</v>
      </c>
      <c r="T18" s="122">
        <f t="shared" si="5"/>
        <v>0.12313883299798789</v>
      </c>
      <c r="U18" s="121">
        <f t="shared" si="6"/>
        <v>284</v>
      </c>
      <c r="V18" s="121">
        <f t="shared" si="7"/>
        <v>306</v>
      </c>
      <c r="W18" s="122">
        <f>R18/R17</f>
        <v>1</v>
      </c>
    </row>
    <row r="19" spans="2:23" x14ac:dyDescent="0.25">
      <c r="B19" s="123" t="s">
        <v>63</v>
      </c>
      <c r="C19" s="70">
        <v>1381</v>
      </c>
      <c r="D19" s="70">
        <v>846</v>
      </c>
      <c r="E19" s="70">
        <v>1514</v>
      </c>
      <c r="F19" s="70">
        <v>1660</v>
      </c>
      <c r="G19" s="70">
        <v>1674</v>
      </c>
      <c r="H19" s="70">
        <v>1711</v>
      </c>
      <c r="I19" s="124">
        <f t="shared" si="0"/>
        <v>2.2102747909199527E-2</v>
      </c>
      <c r="J19" s="124">
        <f t="shared" si="1"/>
        <v>1.0224586288416075</v>
      </c>
      <c r="K19" s="70">
        <f t="shared" si="2"/>
        <v>37</v>
      </c>
      <c r="L19" s="70">
        <f t="shared" si="3"/>
        <v>865</v>
      </c>
      <c r="M19" s="124">
        <f>H19/H17</f>
        <v>0.63043478260869568</v>
      </c>
      <c r="N19" s="70">
        <v>1658</v>
      </c>
      <c r="O19" s="70">
        <v>1674</v>
      </c>
      <c r="P19" s="70">
        <v>1674</v>
      </c>
      <c r="Q19" s="70">
        <v>1681</v>
      </c>
      <c r="R19" s="70">
        <v>1847</v>
      </c>
      <c r="S19" s="124">
        <f t="shared" si="4"/>
        <v>9.8750743604997027E-2</v>
      </c>
      <c r="T19" s="124">
        <f t="shared" si="5"/>
        <v>0.11399276236429423</v>
      </c>
      <c r="U19" s="70">
        <f t="shared" si="6"/>
        <v>166</v>
      </c>
      <c r="V19" s="70">
        <f t="shared" si="7"/>
        <v>189</v>
      </c>
      <c r="W19" s="124">
        <f>R19/R17</f>
        <v>0.66176997491938372</v>
      </c>
    </row>
    <row r="20" spans="2:23" x14ac:dyDescent="0.25">
      <c r="B20" s="123" t="s">
        <v>64</v>
      </c>
      <c r="C20" s="70">
        <v>1309</v>
      </c>
      <c r="D20" s="70">
        <v>680</v>
      </c>
      <c r="E20" s="70">
        <v>756</v>
      </c>
      <c r="F20" s="70">
        <v>1020</v>
      </c>
      <c r="G20" s="70">
        <v>1100</v>
      </c>
      <c r="H20" s="70">
        <v>1003</v>
      </c>
      <c r="I20" s="124">
        <f t="shared" si="0"/>
        <v>-8.8181818181818139E-2</v>
      </c>
      <c r="J20" s="124">
        <f t="shared" si="1"/>
        <v>0.47500000000000009</v>
      </c>
      <c r="K20" s="70">
        <f t="shared" si="2"/>
        <v>-97</v>
      </c>
      <c r="L20" s="70">
        <f t="shared" si="3"/>
        <v>323</v>
      </c>
      <c r="M20" s="124">
        <f>H20/H17</f>
        <v>0.36956521739130432</v>
      </c>
      <c r="N20" s="70">
        <v>827</v>
      </c>
      <c r="O20" s="70">
        <v>1152</v>
      </c>
      <c r="P20" s="70">
        <v>1076</v>
      </c>
      <c r="Q20" s="70">
        <v>826</v>
      </c>
      <c r="R20" s="70">
        <v>944</v>
      </c>
      <c r="S20" s="124">
        <f t="shared" si="4"/>
        <v>0.14285714285714279</v>
      </c>
      <c r="T20" s="124">
        <f t="shared" si="5"/>
        <v>0.14147521160822252</v>
      </c>
      <c r="U20" s="70">
        <f t="shared" si="6"/>
        <v>118</v>
      </c>
      <c r="V20" s="70">
        <f t="shared" si="7"/>
        <v>117</v>
      </c>
      <c r="W20" s="124">
        <f>R20/R17</f>
        <v>0.33823002508061628</v>
      </c>
    </row>
    <row r="21" spans="2:23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 t="s">
        <v>233</v>
      </c>
      <c r="O21" s="121" t="s">
        <v>233</v>
      </c>
      <c r="P21" s="121" t="s">
        <v>233</v>
      </c>
      <c r="Q21" s="121" t="s">
        <v>233</v>
      </c>
      <c r="R21" s="121" t="s">
        <v>233</v>
      </c>
      <c r="S21" s="122" t="str">
        <f t="shared" si="4"/>
        <v>-</v>
      </c>
      <c r="T21" s="122" t="str">
        <f t="shared" si="5"/>
        <v>-</v>
      </c>
      <c r="U21" s="121" t="str">
        <f t="shared" si="6"/>
        <v>-</v>
      </c>
      <c r="V21" s="121" t="str">
        <f t="shared" si="7"/>
        <v>-</v>
      </c>
      <c r="W21" s="122" t="e">
        <f>R21/R17</f>
        <v>#VALUE!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D754-0402-4EF9-9D99-92A4B22007D4}">
  <sheetPr>
    <tabColor rgb="FF92D050"/>
  </sheetPr>
  <dimension ref="B1:S54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53</v>
      </c>
      <c r="C17" s="125">
        <v>23</v>
      </c>
      <c r="D17" s="125">
        <v>11</v>
      </c>
      <c r="E17" s="125">
        <v>12</v>
      </c>
      <c r="F17" s="125">
        <v>17</v>
      </c>
      <c r="G17" s="125">
        <v>19</v>
      </c>
      <c r="H17" s="125">
        <v>20</v>
      </c>
      <c r="I17" s="126">
        <f t="shared" si="2"/>
        <v>5.2631578947368363E-2</v>
      </c>
      <c r="J17" s="125">
        <f t="shared" si="3"/>
        <v>1</v>
      </c>
      <c r="K17" s="119">
        <f>H17/H17</f>
        <v>1</v>
      </c>
      <c r="L17" s="125">
        <v>14</v>
      </c>
      <c r="M17" s="125">
        <v>18</v>
      </c>
      <c r="N17" s="125">
        <v>19</v>
      </c>
      <c r="O17" s="125">
        <v>19</v>
      </c>
      <c r="P17" s="125">
        <v>21</v>
      </c>
      <c r="Q17" s="126">
        <f t="shared" si="0"/>
        <v>0.10526315789473695</v>
      </c>
      <c r="R17" s="125">
        <f t="shared" si="1"/>
        <v>2</v>
      </c>
      <c r="S17" s="119">
        <f>P17/P17</f>
        <v>1</v>
      </c>
    </row>
    <row r="18" spans="2:19" x14ac:dyDescent="0.25">
      <c r="B18" s="120" t="s">
        <v>62</v>
      </c>
      <c r="C18" s="121">
        <v>23</v>
      </c>
      <c r="D18" s="121">
        <v>11</v>
      </c>
      <c r="E18" s="121">
        <v>12</v>
      </c>
      <c r="F18" s="121">
        <v>17</v>
      </c>
      <c r="G18" s="121">
        <v>19</v>
      </c>
      <c r="H18" s="121">
        <v>20</v>
      </c>
      <c r="I18" s="122">
        <f t="shared" si="2"/>
        <v>5.2631578947368363E-2</v>
      </c>
      <c r="J18" s="121">
        <f t="shared" si="3"/>
        <v>1</v>
      </c>
      <c r="K18" s="122">
        <f>H18/H17</f>
        <v>1</v>
      </c>
      <c r="L18" s="121">
        <v>14</v>
      </c>
      <c r="M18" s="121">
        <v>18</v>
      </c>
      <c r="N18" s="121">
        <v>19</v>
      </c>
      <c r="O18" s="121">
        <v>19</v>
      </c>
      <c r="P18" s="121">
        <v>21</v>
      </c>
      <c r="Q18" s="122">
        <f t="shared" si="0"/>
        <v>0.10526315789473695</v>
      </c>
      <c r="R18" s="121">
        <f t="shared" si="1"/>
        <v>2</v>
      </c>
      <c r="S18" s="122">
        <f>P18/P17</f>
        <v>1</v>
      </c>
    </row>
    <row r="19" spans="2:19" x14ac:dyDescent="0.25">
      <c r="B19" s="123" t="s">
        <v>63</v>
      </c>
      <c r="C19" s="70">
        <v>5</v>
      </c>
      <c r="D19" s="70">
        <v>4</v>
      </c>
      <c r="E19" s="70">
        <v>7</v>
      </c>
      <c r="F19" s="70">
        <v>7</v>
      </c>
      <c r="G19" s="70">
        <v>7</v>
      </c>
      <c r="H19" s="70">
        <v>7</v>
      </c>
      <c r="I19" s="124">
        <f t="shared" si="2"/>
        <v>0</v>
      </c>
      <c r="J19" s="70">
        <f t="shared" si="3"/>
        <v>0</v>
      </c>
      <c r="K19" s="124">
        <f>H19/H17</f>
        <v>0.35</v>
      </c>
      <c r="L19" s="70">
        <v>7</v>
      </c>
      <c r="M19" s="70">
        <v>7</v>
      </c>
      <c r="N19" s="70">
        <v>7</v>
      </c>
      <c r="O19" s="70">
        <v>7</v>
      </c>
      <c r="P19" s="70">
        <v>8</v>
      </c>
      <c r="Q19" s="124">
        <f t="shared" si="0"/>
        <v>0.14285714285714279</v>
      </c>
      <c r="R19" s="70">
        <f t="shared" si="1"/>
        <v>1</v>
      </c>
      <c r="S19" s="124">
        <f>P19/P17</f>
        <v>0.38095238095238093</v>
      </c>
    </row>
    <row r="20" spans="2:19" x14ac:dyDescent="0.25">
      <c r="B20" s="123" t="s">
        <v>64</v>
      </c>
      <c r="C20" s="70">
        <v>18</v>
      </c>
      <c r="D20" s="70">
        <v>7</v>
      </c>
      <c r="E20" s="70">
        <v>6</v>
      </c>
      <c r="F20" s="70">
        <v>10</v>
      </c>
      <c r="G20" s="70">
        <v>12</v>
      </c>
      <c r="H20" s="70">
        <v>13</v>
      </c>
      <c r="I20" s="124">
        <f t="shared" si="2"/>
        <v>8.3333333333333259E-2</v>
      </c>
      <c r="J20" s="70">
        <f t="shared" si="3"/>
        <v>1</v>
      </c>
      <c r="K20" s="124">
        <f>H20/H17</f>
        <v>0.65</v>
      </c>
      <c r="L20" s="70">
        <v>7</v>
      </c>
      <c r="M20" s="70">
        <v>11</v>
      </c>
      <c r="N20" s="70">
        <v>12</v>
      </c>
      <c r="O20" s="70">
        <v>12</v>
      </c>
      <c r="P20" s="70">
        <v>13</v>
      </c>
      <c r="Q20" s="124">
        <f t="shared" si="0"/>
        <v>8.3333333333333259E-2</v>
      </c>
      <c r="R20" s="70">
        <f t="shared" si="1"/>
        <v>1</v>
      </c>
      <c r="S20" s="124">
        <f>P20/P17</f>
        <v>0.61904761904761907</v>
      </c>
    </row>
    <row r="21" spans="2:19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 t="s">
        <v>233</v>
      </c>
      <c r="M21" s="121" t="s">
        <v>233</v>
      </c>
      <c r="N21" s="121" t="s">
        <v>233</v>
      </c>
      <c r="O21" s="121" t="s">
        <v>233</v>
      </c>
      <c r="P21" s="121" t="s">
        <v>233</v>
      </c>
      <c r="Q21" s="122" t="str">
        <f t="shared" si="0"/>
        <v>-</v>
      </c>
      <c r="R21" s="121" t="str">
        <f t="shared" si="1"/>
        <v>-</v>
      </c>
      <c r="S21" s="122" t="e">
        <f>P21/P17</f>
        <v>#VALUE!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35C1-C2B5-41A2-A3FC-130317FCEFC3}">
  <sheetPr>
    <tabColor theme="7"/>
  </sheetPr>
  <dimension ref="A4:A24"/>
  <sheetViews>
    <sheetView showGridLines="0" workbookViewId="0">
      <selection activeCell="G10" sqref="G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DFFF-35EF-4F61-98D9-C4AC3DE603EC}">
  <sheetPr>
    <tabColor theme="7" tint="0.79998168889431442"/>
  </sheetPr>
  <dimension ref="A4:O290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20553</v>
      </c>
      <c r="D9" s="147">
        <v>0</v>
      </c>
      <c r="E9" s="146">
        <v>4767</v>
      </c>
      <c r="F9" s="147">
        <f t="shared" ref="F9:L21" si="0">IFERROR(E9/C9-1,"-")</f>
        <v>-0.76806305648810391</v>
      </c>
      <c r="G9" s="146">
        <v>14146</v>
      </c>
      <c r="H9" s="147">
        <f>IFERROR(G9/E9-1,"-")</f>
        <v>1.9674847912733373</v>
      </c>
      <c r="I9" s="146">
        <v>23609</v>
      </c>
      <c r="J9" s="147">
        <f t="shared" si="0"/>
        <v>0.66895235402233855</v>
      </c>
      <c r="K9" s="146">
        <v>23867</v>
      </c>
      <c r="L9" s="147">
        <f t="shared" si="0"/>
        <v>1.0928035918505552E-2</v>
      </c>
      <c r="M9" s="146">
        <v>24602</v>
      </c>
      <c r="N9" s="147">
        <f t="shared" ref="N9:N17" si="1">IFERROR(M9/K9-1,"-")</f>
        <v>3.0795659278501697E-2</v>
      </c>
    </row>
    <row r="10" spans="1:15" x14ac:dyDescent="0.25">
      <c r="A10" s="1" t="s">
        <v>74</v>
      </c>
      <c r="B10" s="145" t="s">
        <v>75</v>
      </c>
      <c r="C10" s="146">
        <v>23364</v>
      </c>
      <c r="D10" s="147">
        <v>0.11634574036026568</v>
      </c>
      <c r="E10" s="146">
        <v>8041</v>
      </c>
      <c r="F10" s="147">
        <f t="shared" si="0"/>
        <v>-0.65583804143126179</v>
      </c>
      <c r="G10" s="146">
        <v>17059</v>
      </c>
      <c r="H10" s="147">
        <f t="shared" si="0"/>
        <v>1.1215023007088671</v>
      </c>
      <c r="I10" s="146">
        <v>22775</v>
      </c>
      <c r="J10" s="147">
        <f t="shared" si="0"/>
        <v>0.33507239580280213</v>
      </c>
      <c r="K10" s="146">
        <v>22625</v>
      </c>
      <c r="L10" s="147">
        <f t="shared" si="0"/>
        <v>-6.5861690450055299E-3</v>
      </c>
      <c r="M10" s="146">
        <v>24926</v>
      </c>
      <c r="N10" s="147">
        <f t="shared" si="1"/>
        <v>0.10170165745856363</v>
      </c>
    </row>
    <row r="11" spans="1:15" x14ac:dyDescent="0.25">
      <c r="A11" s="1" t="s">
        <v>76</v>
      </c>
      <c r="B11" s="145" t="s">
        <v>77</v>
      </c>
      <c r="C11" s="146">
        <v>8936</v>
      </c>
      <c r="D11" s="147">
        <v>-0.58969649662518941</v>
      </c>
      <c r="E11" s="146">
        <v>10312</v>
      </c>
      <c r="F11" s="147">
        <f t="shared" si="0"/>
        <v>0.15398388540734098</v>
      </c>
      <c r="G11" s="146">
        <v>20054</v>
      </c>
      <c r="H11" s="147">
        <f t="shared" si="0"/>
        <v>0.94472459270752518</v>
      </c>
      <c r="I11" s="146">
        <v>25174</v>
      </c>
      <c r="J11" s="147">
        <f t="shared" si="0"/>
        <v>0.25531066121472024</v>
      </c>
      <c r="K11" s="146">
        <v>22971</v>
      </c>
      <c r="L11" s="147">
        <f t="shared" si="0"/>
        <v>-8.7510923969174592E-2</v>
      </c>
      <c r="M11" s="146">
        <v>26883</v>
      </c>
      <c r="N11" s="147">
        <f t="shared" si="1"/>
        <v>0.17030168473292417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9597</v>
      </c>
      <c r="F12" s="147" t="str">
        <f t="shared" si="0"/>
        <v>-</v>
      </c>
      <c r="G12" s="146">
        <v>17340</v>
      </c>
      <c r="H12" s="147">
        <f t="shared" si="0"/>
        <v>0.8068146295717411</v>
      </c>
      <c r="I12" s="146">
        <v>19154</v>
      </c>
      <c r="J12" s="147">
        <f t="shared" si="0"/>
        <v>0.10461361014994242</v>
      </c>
      <c r="K12" s="146">
        <v>19029</v>
      </c>
      <c r="L12" s="147">
        <f t="shared" si="0"/>
        <v>-6.5260519995823385E-3</v>
      </c>
      <c r="M12" s="146">
        <v>20857</v>
      </c>
      <c r="N12" s="147">
        <f t="shared" si="1"/>
        <v>9.6063902464659234E-2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12545</v>
      </c>
      <c r="F13" s="147" t="str">
        <f t="shared" si="0"/>
        <v>-</v>
      </c>
      <c r="G13" s="146">
        <v>18214</v>
      </c>
      <c r="H13" s="147">
        <f t="shared" si="0"/>
        <v>0.45189318453567151</v>
      </c>
      <c r="I13" s="146">
        <v>17881</v>
      </c>
      <c r="J13" s="147">
        <f t="shared" si="0"/>
        <v>-1.828263972768196E-2</v>
      </c>
      <c r="K13" s="146">
        <v>17439</v>
      </c>
      <c r="L13" s="147">
        <f t="shared" si="0"/>
        <v>-2.4718975448800418E-2</v>
      </c>
      <c r="M13" s="146">
        <v>22620</v>
      </c>
      <c r="N13" s="147">
        <f t="shared" si="1"/>
        <v>0.29709272320660585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13541</v>
      </c>
      <c r="F14" s="147" t="str">
        <f t="shared" si="0"/>
        <v>-</v>
      </c>
      <c r="G14" s="146">
        <v>17608</v>
      </c>
      <c r="H14" s="147">
        <f t="shared" si="0"/>
        <v>0.30034709401078197</v>
      </c>
      <c r="I14" s="146">
        <v>17983</v>
      </c>
      <c r="J14" s="147">
        <f t="shared" si="0"/>
        <v>2.1297137664697763E-2</v>
      </c>
      <c r="K14" s="146">
        <v>19479</v>
      </c>
      <c r="L14" s="147">
        <f t="shared" si="0"/>
        <v>8.3189679141411288E-2</v>
      </c>
      <c r="M14" s="146">
        <v>20873</v>
      </c>
      <c r="N14" s="147">
        <f t="shared" si="1"/>
        <v>7.1564248678063658E-2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14398</v>
      </c>
      <c r="F15" s="147" t="str">
        <f t="shared" si="0"/>
        <v>-</v>
      </c>
      <c r="G15" s="146">
        <v>18083</v>
      </c>
      <c r="H15" s="147">
        <f t="shared" si="0"/>
        <v>0.25593832476732881</v>
      </c>
      <c r="I15" s="146">
        <v>16810</v>
      </c>
      <c r="J15" s="147">
        <f t="shared" si="0"/>
        <v>-7.0397611015871275E-2</v>
      </c>
      <c r="K15" s="146">
        <v>21632</v>
      </c>
      <c r="L15" s="147">
        <f t="shared" si="0"/>
        <v>0.28685306365258767</v>
      </c>
      <c r="M15" s="146">
        <v>23873</v>
      </c>
      <c r="N15" s="147">
        <f t="shared" si="1"/>
        <v>0.10359652366863914</v>
      </c>
    </row>
    <row r="16" spans="1:15" x14ac:dyDescent="0.25">
      <c r="A16" s="1" t="s">
        <v>86</v>
      </c>
      <c r="B16" s="145" t="s">
        <v>87</v>
      </c>
      <c r="C16" s="146">
        <v>6776</v>
      </c>
      <c r="D16" s="147">
        <v>-0.50873631552236642</v>
      </c>
      <c r="E16" s="146">
        <v>13925</v>
      </c>
      <c r="F16" s="147">
        <f t="shared" si="0"/>
        <v>1.0550472255017711</v>
      </c>
      <c r="G16" s="146">
        <v>15520</v>
      </c>
      <c r="H16" s="147">
        <f t="shared" si="0"/>
        <v>0.1145421903052064</v>
      </c>
      <c r="I16" s="146">
        <v>14993</v>
      </c>
      <c r="J16" s="147">
        <f t="shared" si="0"/>
        <v>-3.39561855670103E-2</v>
      </c>
      <c r="K16" s="146">
        <v>15201</v>
      </c>
      <c r="L16" s="147">
        <f t="shared" si="0"/>
        <v>1.3873140799039563E-2</v>
      </c>
      <c r="M16" s="146">
        <v>16969</v>
      </c>
      <c r="N16" s="147">
        <f t="shared" si="1"/>
        <v>0.11630813762252479</v>
      </c>
    </row>
    <row r="17" spans="1:15" x14ac:dyDescent="0.25">
      <c r="A17" s="1" t="s">
        <v>88</v>
      </c>
      <c r="B17" s="145" t="s">
        <v>89</v>
      </c>
      <c r="C17" s="146">
        <v>7423</v>
      </c>
      <c r="D17" s="147">
        <v>-0.53583041520760388</v>
      </c>
      <c r="E17" s="146">
        <v>16473</v>
      </c>
      <c r="F17" s="147">
        <f t="shared" si="0"/>
        <v>1.2191836184830929</v>
      </c>
      <c r="G17" s="146">
        <v>19959</v>
      </c>
      <c r="H17" s="147">
        <f t="shared" si="0"/>
        <v>0.21161901293024954</v>
      </c>
      <c r="I17" s="146">
        <v>15933</v>
      </c>
      <c r="J17" s="147">
        <f t="shared" si="0"/>
        <v>-0.2017135127010371</v>
      </c>
      <c r="K17" s="146">
        <v>19577</v>
      </c>
      <c r="L17" s="147">
        <f t="shared" si="0"/>
        <v>0.22870771355049269</v>
      </c>
      <c r="M17" s="146">
        <v>21810</v>
      </c>
      <c r="N17" s="147">
        <f t="shared" si="1"/>
        <v>0.11406242018695401</v>
      </c>
    </row>
    <row r="18" spans="1:15" x14ac:dyDescent="0.25">
      <c r="A18" s="1" t="s">
        <v>90</v>
      </c>
      <c r="B18" s="145" t="s">
        <v>91</v>
      </c>
      <c r="C18" s="146">
        <v>9298</v>
      </c>
      <c r="D18" s="147">
        <v>-0.50216844246934733</v>
      </c>
      <c r="E18" s="146">
        <v>19721</v>
      </c>
      <c r="F18" s="147">
        <f t="shared" si="0"/>
        <v>1.1209937620993764</v>
      </c>
      <c r="G18" s="146">
        <v>21932</v>
      </c>
      <c r="H18" s="147">
        <f t="shared" si="0"/>
        <v>0.11211399016277057</v>
      </c>
      <c r="I18" s="146">
        <v>20553</v>
      </c>
      <c r="J18" s="147">
        <f t="shared" si="0"/>
        <v>-6.2876162684661674E-2</v>
      </c>
      <c r="K18" s="146">
        <v>19337</v>
      </c>
      <c r="L18" s="147">
        <f t="shared" si="0"/>
        <v>-5.9164112295042037E-2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8104</v>
      </c>
      <c r="D19" s="147">
        <v>-0.62628545077242337</v>
      </c>
      <c r="E19" s="146">
        <v>22740</v>
      </c>
      <c r="F19" s="147">
        <f t="shared" si="0"/>
        <v>1.8060217176702862</v>
      </c>
      <c r="G19" s="146">
        <v>25251</v>
      </c>
      <c r="H19" s="147">
        <f t="shared" si="0"/>
        <v>0.11042216358839041</v>
      </c>
      <c r="I19" s="146">
        <v>23667</v>
      </c>
      <c r="J19" s="147">
        <f t="shared" si="0"/>
        <v>-6.2730188903409756E-2</v>
      </c>
      <c r="K19" s="146">
        <v>25085</v>
      </c>
      <c r="L19" s="147">
        <f t="shared" si="0"/>
        <v>5.9914649089449545E-2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6962</v>
      </c>
      <c r="D20" s="147">
        <v>-0.66725612961812364</v>
      </c>
      <c r="E20" s="146">
        <v>18198</v>
      </c>
      <c r="F20" s="147">
        <f t="shared" si="0"/>
        <v>1.6139040505601838</v>
      </c>
      <c r="G20" s="146">
        <v>23965</v>
      </c>
      <c r="H20" s="147">
        <f t="shared" si="0"/>
        <v>0.3169029563688317</v>
      </c>
      <c r="I20" s="146">
        <v>20577</v>
      </c>
      <c r="J20" s="147">
        <f t="shared" si="0"/>
        <v>-0.14137283538493639</v>
      </c>
      <c r="K20" s="146">
        <v>24629</v>
      </c>
      <c r="L20" s="147">
        <f t="shared" si="0"/>
        <v>0.19691889002284113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103516</v>
      </c>
      <c r="D21" s="150">
        <v>-0.53035864165324509</v>
      </c>
      <c r="E21" s="149">
        <v>164258</v>
      </c>
      <c r="F21" s="150">
        <f t="shared" si="0"/>
        <v>0.58678851578499946</v>
      </c>
      <c r="G21" s="149">
        <v>229131</v>
      </c>
      <c r="H21" s="150">
        <f t="shared" si="0"/>
        <v>0.39494575606667559</v>
      </c>
      <c r="I21" s="149">
        <v>239109</v>
      </c>
      <c r="J21" s="150">
        <f t="shared" si="0"/>
        <v>4.3547141155059865E-2</v>
      </c>
      <c r="K21" s="149">
        <v>250871</v>
      </c>
      <c r="L21" s="150">
        <f t="shared" si="0"/>
        <v>4.9190954752853289E-2</v>
      </c>
      <c r="M21" s="149">
        <v>203413</v>
      </c>
      <c r="N21" s="150">
        <v>0.11876031239687612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9789</v>
      </c>
      <c r="D31" s="147">
        <v>7.9034391534391624E-2</v>
      </c>
      <c r="E31" s="146">
        <v>2598</v>
      </c>
      <c r="F31" s="147">
        <f t="shared" ref="F31:L43" si="2">IFERROR(E31/C31-1,"-")</f>
        <v>-0.73460006129328836</v>
      </c>
      <c r="G31" s="146">
        <v>6573</v>
      </c>
      <c r="H31" s="147">
        <f t="shared" si="2"/>
        <v>1.5300230946882216</v>
      </c>
      <c r="I31" s="146">
        <v>10452</v>
      </c>
      <c r="J31" s="147">
        <f t="shared" si="2"/>
        <v>0.59014148790506615</v>
      </c>
      <c r="K31" s="146">
        <v>11900</v>
      </c>
      <c r="L31" s="147">
        <f t="shared" si="2"/>
        <v>0.1385380788365862</v>
      </c>
      <c r="M31" s="146">
        <v>11916</v>
      </c>
      <c r="N31" s="147">
        <f t="shared" ref="N31" si="3">IFERROR(M31/K31-1,"-")</f>
        <v>1.3445378151260012E-3</v>
      </c>
    </row>
    <row r="32" spans="1:15" x14ac:dyDescent="0.25">
      <c r="B32" s="145" t="s">
        <v>75</v>
      </c>
      <c r="C32" s="146">
        <v>12212</v>
      </c>
      <c r="D32" s="147">
        <v>0.22034575796942146</v>
      </c>
      <c r="E32" s="146">
        <v>5069</v>
      </c>
      <c r="F32" s="147">
        <f t="shared" si="2"/>
        <v>-0.58491647559777271</v>
      </c>
      <c r="G32" s="146">
        <v>8995</v>
      </c>
      <c r="H32" s="147">
        <f t="shared" si="2"/>
        <v>0.77451173801538764</v>
      </c>
      <c r="I32" s="146">
        <v>12083</v>
      </c>
      <c r="J32" s="147">
        <f t="shared" si="2"/>
        <v>0.3433018343524179</v>
      </c>
      <c r="K32" s="146">
        <v>11880</v>
      </c>
      <c r="L32" s="147">
        <f t="shared" si="2"/>
        <v>-1.680046346106101E-2</v>
      </c>
      <c r="M32" s="146">
        <v>13464</v>
      </c>
      <c r="N32" s="147">
        <f>IFERROR(M32/K32-1,"-")</f>
        <v>0.1333333333333333</v>
      </c>
    </row>
    <row r="33" spans="2:15" x14ac:dyDescent="0.25">
      <c r="B33" s="145" t="s">
        <v>77</v>
      </c>
      <c r="C33" s="146">
        <v>4939</v>
      </c>
      <c r="D33" s="147">
        <v>-0.53082549634273768</v>
      </c>
      <c r="E33" s="146">
        <v>6171</v>
      </c>
      <c r="F33" s="147">
        <f t="shared" si="2"/>
        <v>0.24944320712694878</v>
      </c>
      <c r="G33" s="146">
        <v>11575</v>
      </c>
      <c r="H33" s="147">
        <f t="shared" si="2"/>
        <v>0.8757089612704585</v>
      </c>
      <c r="I33" s="146">
        <v>15380</v>
      </c>
      <c r="J33" s="147">
        <f t="shared" si="2"/>
        <v>0.32872570194384454</v>
      </c>
      <c r="K33" s="146">
        <v>12803</v>
      </c>
      <c r="L33" s="147">
        <f t="shared" si="2"/>
        <v>-0.16755526657997399</v>
      </c>
      <c r="M33" s="146">
        <v>15642</v>
      </c>
      <c r="N33" s="147">
        <f>IFERROR(M33/K33-1,"-")</f>
        <v>0.22174490353823328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6233</v>
      </c>
      <c r="F34" s="147" t="str">
        <f t="shared" si="2"/>
        <v>-</v>
      </c>
      <c r="G34" s="146">
        <v>10703</v>
      </c>
      <c r="H34" s="147">
        <f t="shared" si="2"/>
        <v>0.7171506497673672</v>
      </c>
      <c r="I34" s="146">
        <v>12270</v>
      </c>
      <c r="J34" s="147">
        <f t="shared" si="2"/>
        <v>0.14640754928524702</v>
      </c>
      <c r="K34" s="146">
        <v>11832</v>
      </c>
      <c r="L34" s="147">
        <f t="shared" si="2"/>
        <v>-3.5696821515892374E-2</v>
      </c>
      <c r="M34" s="146">
        <v>12892</v>
      </c>
      <c r="N34" s="147">
        <f>IFERROR(M34/K34-1,"-")</f>
        <v>8.9587559161595776E-2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8659</v>
      </c>
      <c r="F35" s="147" t="str">
        <f t="shared" si="2"/>
        <v>-</v>
      </c>
      <c r="G35" s="146">
        <v>12721</v>
      </c>
      <c r="H35" s="147">
        <f t="shared" si="2"/>
        <v>0.4691072872156139</v>
      </c>
      <c r="I35" s="146">
        <v>13214</v>
      </c>
      <c r="J35" s="147">
        <f t="shared" si="2"/>
        <v>3.8754814873044552E-2</v>
      </c>
      <c r="K35" s="146">
        <v>12647</v>
      </c>
      <c r="L35" s="147">
        <f t="shared" si="2"/>
        <v>-4.2909035871045886E-2</v>
      </c>
      <c r="M35" s="146">
        <v>17139</v>
      </c>
      <c r="N35" s="147">
        <f>IFERROR(M35/K35-1,"-")</f>
        <v>0.3551830473630111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9924</v>
      </c>
      <c r="F36" s="147" t="str">
        <f t="shared" si="2"/>
        <v>-</v>
      </c>
      <c r="G36" s="146">
        <v>12409</v>
      </c>
      <c r="H36" s="147">
        <f t="shared" si="2"/>
        <v>0.25040306328093509</v>
      </c>
      <c r="I36" s="146">
        <v>13066</v>
      </c>
      <c r="J36" s="147">
        <f t="shared" si="2"/>
        <v>5.2945442823757016E-2</v>
      </c>
      <c r="K36" s="146">
        <v>14875</v>
      </c>
      <c r="L36" s="147">
        <f t="shared" si="2"/>
        <v>0.13845094137455982</v>
      </c>
      <c r="M36" s="146">
        <v>16672</v>
      </c>
      <c r="N36" s="147">
        <f t="shared" ref="N36:N39" si="4">IFERROR(M36/K36-1,"-")</f>
        <v>0.12080672268907566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9928</v>
      </c>
      <c r="F37" s="147" t="str">
        <f t="shared" si="2"/>
        <v>-</v>
      </c>
      <c r="G37" s="146">
        <v>12525</v>
      </c>
      <c r="H37" s="147">
        <f t="shared" si="2"/>
        <v>0.26158340048348117</v>
      </c>
      <c r="I37" s="146">
        <v>11727</v>
      </c>
      <c r="J37" s="147">
        <f t="shared" si="2"/>
        <v>-6.3712574850299353E-2</v>
      </c>
      <c r="K37" s="146">
        <v>16297</v>
      </c>
      <c r="L37" s="147">
        <f t="shared" si="2"/>
        <v>0.38969898524771884</v>
      </c>
      <c r="M37" s="146">
        <v>17909</v>
      </c>
      <c r="N37" s="147">
        <f t="shared" si="4"/>
        <v>9.8913910535681326E-2</v>
      </c>
    </row>
    <row r="38" spans="2:15" x14ac:dyDescent="0.25">
      <c r="B38" s="145" t="s">
        <v>87</v>
      </c>
      <c r="C38" s="146">
        <v>4192</v>
      </c>
      <c r="D38" s="147">
        <v>-0.48310727496917383</v>
      </c>
      <c r="E38" s="146">
        <v>9185</v>
      </c>
      <c r="F38" s="147">
        <f t="shared" si="2"/>
        <v>1.1910782442748094</v>
      </c>
      <c r="G38" s="146">
        <v>8882</v>
      </c>
      <c r="H38" s="147">
        <f t="shared" si="2"/>
        <v>-3.2988568317909639E-2</v>
      </c>
      <c r="I38" s="146">
        <v>8822</v>
      </c>
      <c r="J38" s="147">
        <f t="shared" si="2"/>
        <v>-6.7552353073632165E-3</v>
      </c>
      <c r="K38" s="146">
        <v>9303</v>
      </c>
      <c r="L38" s="147">
        <f t="shared" si="2"/>
        <v>5.4522783949217946E-2</v>
      </c>
      <c r="M38" s="146">
        <v>10879</v>
      </c>
      <c r="N38" s="147">
        <f t="shared" si="4"/>
        <v>0.1694077179404494</v>
      </c>
    </row>
    <row r="39" spans="2:15" x14ac:dyDescent="0.25">
      <c r="B39" s="145" t="s">
        <v>89</v>
      </c>
      <c r="C39" s="146">
        <v>5198</v>
      </c>
      <c r="D39" s="147">
        <v>-0.43981032438840395</v>
      </c>
      <c r="E39" s="146">
        <v>11073</v>
      </c>
      <c r="F39" s="147">
        <f t="shared" si="2"/>
        <v>1.1302424009234322</v>
      </c>
      <c r="G39" s="146">
        <v>12859</v>
      </c>
      <c r="H39" s="147">
        <f t="shared" si="2"/>
        <v>0.16129323579878996</v>
      </c>
      <c r="I39" s="146">
        <v>11310</v>
      </c>
      <c r="J39" s="147">
        <f t="shared" si="2"/>
        <v>-0.12046037794540787</v>
      </c>
      <c r="K39" s="146">
        <v>14314</v>
      </c>
      <c r="L39" s="147">
        <f t="shared" si="2"/>
        <v>0.26560565870910691</v>
      </c>
      <c r="M39" s="146">
        <v>15733</v>
      </c>
      <c r="N39" s="147">
        <f t="shared" si="4"/>
        <v>9.91337152438172E-2</v>
      </c>
    </row>
    <row r="40" spans="2:15" x14ac:dyDescent="0.25">
      <c r="B40" s="145" t="s">
        <v>91</v>
      </c>
      <c r="C40" s="146">
        <v>6718</v>
      </c>
      <c r="D40" s="147">
        <v>-0.38366972477064221</v>
      </c>
      <c r="E40" s="146">
        <v>12642</v>
      </c>
      <c r="F40" s="147">
        <f t="shared" si="2"/>
        <v>0.88181006251860672</v>
      </c>
      <c r="G40" s="146">
        <v>13163</v>
      </c>
      <c r="H40" s="147">
        <f t="shared" si="2"/>
        <v>4.1211833570637513E-2</v>
      </c>
      <c r="I40" s="146">
        <v>13962</v>
      </c>
      <c r="J40" s="147">
        <f t="shared" si="2"/>
        <v>6.0700448226088222E-2</v>
      </c>
      <c r="K40" s="146">
        <v>12735</v>
      </c>
      <c r="L40" s="147">
        <f t="shared" si="2"/>
        <v>-8.7881392350666054E-2</v>
      </c>
      <c r="M40" s="146"/>
      <c r="N40" s="147"/>
    </row>
    <row r="41" spans="2:15" x14ac:dyDescent="0.25">
      <c r="B41" s="145" t="s">
        <v>93</v>
      </c>
      <c r="C41" s="146">
        <v>5458</v>
      </c>
      <c r="D41" s="147">
        <v>-0.52427438333478604</v>
      </c>
      <c r="E41" s="146">
        <v>13326</v>
      </c>
      <c r="F41" s="147">
        <f t="shared" si="2"/>
        <v>1.4415536826676436</v>
      </c>
      <c r="G41" s="146">
        <v>13787</v>
      </c>
      <c r="H41" s="147">
        <f t="shared" si="2"/>
        <v>3.4594026714693138E-2</v>
      </c>
      <c r="I41" s="146">
        <v>13695</v>
      </c>
      <c r="J41" s="147">
        <f t="shared" si="2"/>
        <v>-6.6729527816058454E-3</v>
      </c>
      <c r="K41" s="146">
        <v>14871</v>
      </c>
      <c r="L41" s="147">
        <f t="shared" si="2"/>
        <v>8.5870755750273808E-2</v>
      </c>
      <c r="M41" s="146"/>
      <c r="N41" s="147"/>
    </row>
    <row r="42" spans="2:15" x14ac:dyDescent="0.25">
      <c r="B42" s="145" t="s">
        <v>95</v>
      </c>
      <c r="C42" s="146">
        <v>4373</v>
      </c>
      <c r="D42" s="147">
        <v>-0.57357386640663099</v>
      </c>
      <c r="E42" s="146">
        <v>9749</v>
      </c>
      <c r="F42" s="147">
        <f t="shared" si="2"/>
        <v>1.2293619940544249</v>
      </c>
      <c r="G42" s="146">
        <v>10694</v>
      </c>
      <c r="H42" s="147">
        <f t="shared" si="2"/>
        <v>9.6933018771156121E-2</v>
      </c>
      <c r="I42" s="146">
        <v>10449</v>
      </c>
      <c r="J42" s="147">
        <f t="shared" si="2"/>
        <v>-2.2910043014774617E-2</v>
      </c>
      <c r="K42" s="146">
        <v>13109</v>
      </c>
      <c r="L42" s="147">
        <f t="shared" si="2"/>
        <v>0.25456981529332956</v>
      </c>
      <c r="M42" s="146"/>
      <c r="N42" s="147"/>
    </row>
    <row r="43" spans="2:15" ht="15.75" x14ac:dyDescent="0.25">
      <c r="B43" s="148" t="s">
        <v>32</v>
      </c>
      <c r="C43" s="149">
        <v>61571</v>
      </c>
      <c r="D43" s="150">
        <v>-0.48751477418388245</v>
      </c>
      <c r="E43" s="149">
        <v>104557</v>
      </c>
      <c r="F43" s="150">
        <f t="shared" si="2"/>
        <v>0.69815335141543899</v>
      </c>
      <c r="G43" s="149">
        <v>134886</v>
      </c>
      <c r="H43" s="150">
        <f t="shared" si="2"/>
        <v>0.29007144428397913</v>
      </c>
      <c r="I43" s="149">
        <v>146430</v>
      </c>
      <c r="J43" s="150">
        <f t="shared" si="2"/>
        <v>8.5583381522174262E-2</v>
      </c>
      <c r="K43" s="149">
        <v>156566</v>
      </c>
      <c r="L43" s="150">
        <f t="shared" si="2"/>
        <v>6.9220788089872309E-2</v>
      </c>
      <c r="M43" s="149">
        <v>132246</v>
      </c>
      <c r="N43" s="150">
        <v>0.14151798430742946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4747</v>
      </c>
      <c r="D53" s="147">
        <v>1.2655557899177161E-3</v>
      </c>
      <c r="E53" s="146">
        <v>1412</v>
      </c>
      <c r="F53" s="147">
        <f>IFERROR(E53/C53-1,"-")</f>
        <v>-0.70254897830208551</v>
      </c>
      <c r="G53" s="146">
        <v>3917</v>
      </c>
      <c r="H53" s="147">
        <f>IFERROR(G53/E53-1,"-")</f>
        <v>1.7740793201133145</v>
      </c>
      <c r="I53" s="146">
        <v>5450</v>
      </c>
      <c r="J53" s="147">
        <f>IFERROR(I53/G53-1,"-")</f>
        <v>0.39137094715343368</v>
      </c>
      <c r="K53" s="146">
        <v>6504</v>
      </c>
      <c r="L53" s="147">
        <f>IFERROR(K53/I53-1,"-")</f>
        <v>0.19339449541284415</v>
      </c>
      <c r="M53" s="146">
        <v>7025</v>
      </c>
      <c r="N53" s="147">
        <f t="shared" ref="N53:N61" si="5">IFERROR(M53/K53-1,"-")</f>
        <v>8.0104551045510508E-2</v>
      </c>
    </row>
    <row r="54" spans="1:15" x14ac:dyDescent="0.25">
      <c r="A54" s="1">
        <v>2</v>
      </c>
      <c r="B54" s="145" t="s">
        <v>75</v>
      </c>
      <c r="C54" s="146">
        <v>5951</v>
      </c>
      <c r="D54" s="147">
        <v>0.10326288468668898</v>
      </c>
      <c r="E54" s="146">
        <v>2193</v>
      </c>
      <c r="F54" s="147">
        <f t="shared" ref="F54:L65" si="6">IFERROR(E54/C54-1,"-")</f>
        <v>-0.631490505797345</v>
      </c>
      <c r="G54" s="146">
        <v>4988</v>
      </c>
      <c r="H54" s="147">
        <f t="shared" si="6"/>
        <v>1.2745098039215685</v>
      </c>
      <c r="I54" s="146">
        <v>6445</v>
      </c>
      <c r="J54" s="147">
        <f t="shared" si="6"/>
        <v>0.29210104250200475</v>
      </c>
      <c r="K54" s="146">
        <v>6868</v>
      </c>
      <c r="L54" s="147">
        <f t="shared" si="6"/>
        <v>6.5632273079906822E-2</v>
      </c>
      <c r="M54" s="146">
        <v>7367</v>
      </c>
      <c r="N54" s="147">
        <f t="shared" si="5"/>
        <v>7.2655794991263845E-2</v>
      </c>
    </row>
    <row r="55" spans="1:15" x14ac:dyDescent="0.25">
      <c r="A55" s="1">
        <v>3</v>
      </c>
      <c r="B55" s="145" t="s">
        <v>77</v>
      </c>
      <c r="C55" s="146">
        <v>2527</v>
      </c>
      <c r="D55" s="147">
        <v>-0.57104057036156841</v>
      </c>
      <c r="E55" s="146">
        <v>2697</v>
      </c>
      <c r="F55" s="147">
        <f t="shared" si="6"/>
        <v>6.7273446774831713E-2</v>
      </c>
      <c r="G55" s="146">
        <v>6328</v>
      </c>
      <c r="H55" s="147">
        <f t="shared" si="6"/>
        <v>1.346310715609937</v>
      </c>
      <c r="I55" s="146">
        <v>8798</v>
      </c>
      <c r="J55" s="147">
        <f t="shared" si="6"/>
        <v>0.3903286978508218</v>
      </c>
      <c r="K55" s="146">
        <v>6861</v>
      </c>
      <c r="L55" s="147">
        <f t="shared" si="6"/>
        <v>-0.22016367356217326</v>
      </c>
      <c r="M55" s="146">
        <v>7666</v>
      </c>
      <c r="N55" s="147">
        <f t="shared" si="5"/>
        <v>0.11732983530097663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3163</v>
      </c>
      <c r="F56" s="147" t="str">
        <f t="shared" si="6"/>
        <v>-</v>
      </c>
      <c r="G56" s="146">
        <v>4470</v>
      </c>
      <c r="H56" s="147">
        <f t="shared" si="6"/>
        <v>0.41321530192854894</v>
      </c>
      <c r="I56" s="146">
        <v>6595</v>
      </c>
      <c r="J56" s="147">
        <f t="shared" si="6"/>
        <v>0.47539149888143184</v>
      </c>
      <c r="K56" s="146">
        <v>7072</v>
      </c>
      <c r="L56" s="147">
        <f t="shared" si="6"/>
        <v>7.232752084912808E-2</v>
      </c>
      <c r="M56" s="146">
        <v>6138</v>
      </c>
      <c r="N56" s="147">
        <f t="shared" si="5"/>
        <v>-0.13207013574660631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3929</v>
      </c>
      <c r="F57" s="147" t="str">
        <f t="shared" si="6"/>
        <v>-</v>
      </c>
      <c r="G57" s="146">
        <v>6157</v>
      </c>
      <c r="H57" s="147">
        <f t="shared" si="6"/>
        <v>0.56706541104606778</v>
      </c>
      <c r="I57" s="146">
        <v>6899</v>
      </c>
      <c r="J57" s="147">
        <f t="shared" si="6"/>
        <v>0.12051323696605487</v>
      </c>
      <c r="K57" s="146">
        <v>6981</v>
      </c>
      <c r="L57" s="147">
        <f t="shared" si="6"/>
        <v>1.1885780547905567E-2</v>
      </c>
      <c r="M57" s="146">
        <v>7712</v>
      </c>
      <c r="N57" s="147">
        <f t="shared" si="5"/>
        <v>0.10471279186362992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4399</v>
      </c>
      <c r="F58" s="147" t="str">
        <f t="shared" si="6"/>
        <v>-</v>
      </c>
      <c r="G58" s="146">
        <v>5602</v>
      </c>
      <c r="H58" s="147">
        <f t="shared" si="6"/>
        <v>0.27347124346442375</v>
      </c>
      <c r="I58" s="146">
        <v>6717</v>
      </c>
      <c r="J58" s="147">
        <f t="shared" si="6"/>
        <v>0.19903605855051776</v>
      </c>
      <c r="K58" s="146">
        <v>7542</v>
      </c>
      <c r="L58" s="147">
        <f t="shared" si="6"/>
        <v>0.12282268870031254</v>
      </c>
      <c r="M58" s="146">
        <v>7773</v>
      </c>
      <c r="N58" s="147">
        <f t="shared" si="5"/>
        <v>3.0628480509148792E-2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5325</v>
      </c>
      <c r="F59" s="147" t="str">
        <f t="shared" si="6"/>
        <v>-</v>
      </c>
      <c r="G59" s="146">
        <v>5240</v>
      </c>
      <c r="H59" s="147">
        <f t="shared" si="6"/>
        <v>-1.5962441314554043E-2</v>
      </c>
      <c r="I59" s="146">
        <v>7240</v>
      </c>
      <c r="J59" s="147">
        <f t="shared" si="6"/>
        <v>0.38167938931297707</v>
      </c>
      <c r="K59" s="146">
        <v>6419</v>
      </c>
      <c r="L59" s="147">
        <f t="shared" si="6"/>
        <v>-0.11339779005524864</v>
      </c>
      <c r="M59" s="146">
        <v>6727</v>
      </c>
      <c r="N59" s="147">
        <f t="shared" si="5"/>
        <v>4.7982551799345741E-2</v>
      </c>
    </row>
    <row r="60" spans="1:15" x14ac:dyDescent="0.25">
      <c r="A60" s="1">
        <v>8</v>
      </c>
      <c r="B60" s="145" t="s">
        <v>87</v>
      </c>
      <c r="C60" s="146">
        <v>2986</v>
      </c>
      <c r="D60" s="147">
        <v>-4.2641872394998392E-2</v>
      </c>
      <c r="E60" s="146">
        <v>5031</v>
      </c>
      <c r="F60" s="147">
        <f t="shared" si="6"/>
        <v>0.68486269256530474</v>
      </c>
      <c r="G60" s="146">
        <v>3658</v>
      </c>
      <c r="H60" s="147">
        <f t="shared" si="6"/>
        <v>-0.27290797058238914</v>
      </c>
      <c r="I60" s="146">
        <v>4888</v>
      </c>
      <c r="J60" s="147">
        <f t="shared" si="6"/>
        <v>0.33624931656642976</v>
      </c>
      <c r="K60" s="146">
        <v>3964</v>
      </c>
      <c r="L60" s="147">
        <f t="shared" si="6"/>
        <v>-0.18903436988543376</v>
      </c>
      <c r="M60" s="146">
        <v>4144</v>
      </c>
      <c r="N60" s="147">
        <f t="shared" si="5"/>
        <v>4.540867810292637E-2</v>
      </c>
    </row>
    <row r="61" spans="1:15" x14ac:dyDescent="0.25">
      <c r="A61" s="1">
        <v>9</v>
      </c>
      <c r="B61" s="145" t="s">
        <v>89</v>
      </c>
      <c r="C61" s="146">
        <v>3428</v>
      </c>
      <c r="D61" s="147">
        <v>-0.26406182911120657</v>
      </c>
      <c r="E61" s="146">
        <v>5743</v>
      </c>
      <c r="F61" s="147">
        <f t="shared" si="6"/>
        <v>0.67532088681446911</v>
      </c>
      <c r="G61" s="146">
        <v>6176</v>
      </c>
      <c r="H61" s="147">
        <f t="shared" si="6"/>
        <v>7.539613442451687E-2</v>
      </c>
      <c r="I61" s="146">
        <v>6477</v>
      </c>
      <c r="J61" s="147">
        <f t="shared" si="6"/>
        <v>4.8737046632124414E-2</v>
      </c>
      <c r="K61" s="146">
        <v>6205</v>
      </c>
      <c r="L61" s="147">
        <f t="shared" si="6"/>
        <v>-4.1994750656167978E-2</v>
      </c>
      <c r="M61" s="146">
        <v>7462</v>
      </c>
      <c r="N61" s="147">
        <f t="shared" si="5"/>
        <v>0.20257856567284449</v>
      </c>
    </row>
    <row r="62" spans="1:15" x14ac:dyDescent="0.25">
      <c r="A62" s="1">
        <v>10</v>
      </c>
      <c r="B62" s="145" t="s">
        <v>91</v>
      </c>
      <c r="C62" s="146">
        <v>3924</v>
      </c>
      <c r="D62" s="147">
        <v>-0.24813182602031036</v>
      </c>
      <c r="E62" s="146">
        <v>6087</v>
      </c>
      <c r="F62" s="147">
        <f t="shared" si="6"/>
        <v>0.55122324159021407</v>
      </c>
      <c r="G62" s="146">
        <v>6564</v>
      </c>
      <c r="H62" s="147">
        <f t="shared" si="6"/>
        <v>7.8363725973385812E-2</v>
      </c>
      <c r="I62" s="146">
        <v>7061</v>
      </c>
      <c r="J62" s="147">
        <f t="shared" si="6"/>
        <v>7.5716026812918891E-2</v>
      </c>
      <c r="K62" s="146">
        <v>7713</v>
      </c>
      <c r="L62" s="147">
        <f t="shared" si="6"/>
        <v>9.2338195722985406E-2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3089</v>
      </c>
      <c r="D63" s="147">
        <v>-0.50757213454487493</v>
      </c>
      <c r="E63" s="146">
        <v>6920</v>
      </c>
      <c r="F63" s="147">
        <f t="shared" si="6"/>
        <v>1.2402071867918418</v>
      </c>
      <c r="G63" s="146">
        <v>6965</v>
      </c>
      <c r="H63" s="147">
        <f t="shared" si="6"/>
        <v>6.502890173410325E-3</v>
      </c>
      <c r="I63" s="146">
        <v>8507</v>
      </c>
      <c r="J63" s="147">
        <f t="shared" si="6"/>
        <v>0.22139267767408466</v>
      </c>
      <c r="K63" s="146">
        <v>8717</v>
      </c>
      <c r="L63" s="147">
        <f t="shared" si="6"/>
        <v>2.4685553073939159E-2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2151</v>
      </c>
      <c r="D64" s="147">
        <v>-0.5010438413361169</v>
      </c>
      <c r="E64" s="146">
        <v>4411</v>
      </c>
      <c r="F64" s="147">
        <f t="shared" si="6"/>
        <v>1.0506741050674107</v>
      </c>
      <c r="G64" s="146">
        <v>4956</v>
      </c>
      <c r="H64" s="147">
        <f t="shared" si="6"/>
        <v>0.12355474948991163</v>
      </c>
      <c r="I64" s="146">
        <v>5232</v>
      </c>
      <c r="J64" s="147">
        <f t="shared" si="6"/>
        <v>5.5690072639225097E-2</v>
      </c>
      <c r="K64" s="146">
        <v>5927</v>
      </c>
      <c r="L64" s="147">
        <f t="shared" si="6"/>
        <v>0.13283639143730896</v>
      </c>
      <c r="M64" s="146"/>
      <c r="N64" s="147"/>
    </row>
    <row r="65" spans="1:15" ht="15.75" x14ac:dyDescent="0.25">
      <c r="B65" s="148" t="s">
        <v>32</v>
      </c>
      <c r="C65" s="149">
        <v>33780</v>
      </c>
      <c r="D65" s="150">
        <v>-0.42809738258896823</v>
      </c>
      <c r="E65" s="149">
        <v>51310</v>
      </c>
      <c r="F65" s="150">
        <f t="shared" si="6"/>
        <v>0.51894612196566015</v>
      </c>
      <c r="G65" s="149">
        <v>65021</v>
      </c>
      <c r="H65" s="150">
        <f t="shared" si="6"/>
        <v>0.26721886571818354</v>
      </c>
      <c r="I65" s="149">
        <v>80309</v>
      </c>
      <c r="J65" s="150">
        <f t="shared" si="6"/>
        <v>0.23512403684963323</v>
      </c>
      <c r="K65" s="149">
        <v>80773</v>
      </c>
      <c r="L65" s="150">
        <f t="shared" si="6"/>
        <v>5.7776836967213807E-3</v>
      </c>
      <c r="M65" s="149">
        <v>62014</v>
      </c>
      <c r="N65" s="150">
        <v>6.1592714324842479E-2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5042</v>
      </c>
      <c r="D75" s="147">
        <v>0.16416531978757787</v>
      </c>
      <c r="E75" s="146">
        <v>1186</v>
      </c>
      <c r="F75" s="147">
        <f>IFERROR(E75/C75-1,"-")</f>
        <v>-0.76477588258627527</v>
      </c>
      <c r="G75" s="146">
        <v>2656</v>
      </c>
      <c r="H75" s="147">
        <f>IFERROR(G75/E75-1,"-")</f>
        <v>1.2394603709949408</v>
      </c>
      <c r="I75" s="146">
        <v>5002</v>
      </c>
      <c r="J75" s="147">
        <f>IFERROR(I75/G75-1,"-")</f>
        <v>0.88328313253012047</v>
      </c>
      <c r="K75" s="146">
        <v>5396</v>
      </c>
      <c r="L75" s="147">
        <f>IFERROR(K75/I75-1,"-")</f>
        <v>7.8768492602958817E-2</v>
      </c>
      <c r="M75" s="146">
        <v>4891</v>
      </c>
      <c r="N75" s="147">
        <f t="shared" ref="N75:N83" si="7">IFERROR(M75/K75-1,"-")</f>
        <v>-9.3587842846552971E-2</v>
      </c>
    </row>
    <row r="76" spans="1:15" x14ac:dyDescent="0.25">
      <c r="A76" s="1">
        <v>2</v>
      </c>
      <c r="B76" s="145" t="s">
        <v>75</v>
      </c>
      <c r="C76" s="146">
        <v>6261</v>
      </c>
      <c r="D76" s="147">
        <v>0.35725124647734674</v>
      </c>
      <c r="E76" s="146">
        <v>2876</v>
      </c>
      <c r="F76" s="147">
        <f t="shared" ref="F76:L87" si="8">IFERROR(E76/C76-1,"-")</f>
        <v>-0.54064845871266565</v>
      </c>
      <c r="G76" s="146">
        <v>4007</v>
      </c>
      <c r="H76" s="147">
        <f t="shared" si="8"/>
        <v>0.39325452016689844</v>
      </c>
      <c r="I76" s="146">
        <v>5638</v>
      </c>
      <c r="J76" s="147">
        <f t="shared" si="8"/>
        <v>0.40703768405290752</v>
      </c>
      <c r="K76" s="146">
        <v>5012</v>
      </c>
      <c r="L76" s="147">
        <f t="shared" si="8"/>
        <v>-0.11103228095069173</v>
      </c>
      <c r="M76" s="146">
        <v>6097</v>
      </c>
      <c r="N76" s="147">
        <f t="shared" si="7"/>
        <v>0.21648044692737423</v>
      </c>
    </row>
    <row r="77" spans="1:15" x14ac:dyDescent="0.25">
      <c r="A77" s="1">
        <v>3</v>
      </c>
      <c r="B77" s="145" t="s">
        <v>77</v>
      </c>
      <c r="C77" s="146">
        <v>2412</v>
      </c>
      <c r="D77" s="147">
        <v>-0.47972389991371878</v>
      </c>
      <c r="E77" s="146">
        <v>3474</v>
      </c>
      <c r="F77" s="147">
        <f t="shared" si="8"/>
        <v>0.44029850746268662</v>
      </c>
      <c r="G77" s="146">
        <v>5247</v>
      </c>
      <c r="H77" s="147">
        <f t="shared" si="8"/>
        <v>0.51036269430051817</v>
      </c>
      <c r="I77" s="146">
        <v>6582</v>
      </c>
      <c r="J77" s="147">
        <f t="shared" si="8"/>
        <v>0.25443110348770737</v>
      </c>
      <c r="K77" s="146">
        <v>5942</v>
      </c>
      <c r="L77" s="147">
        <f t="shared" si="8"/>
        <v>-9.7234883014281404E-2</v>
      </c>
      <c r="M77" s="146">
        <v>7976</v>
      </c>
      <c r="N77" s="147">
        <f t="shared" si="7"/>
        <v>0.34230898687310662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3070</v>
      </c>
      <c r="F78" s="147" t="str">
        <f t="shared" si="8"/>
        <v>-</v>
      </c>
      <c r="G78" s="146">
        <v>6233</v>
      </c>
      <c r="H78" s="147">
        <f t="shared" si="8"/>
        <v>1.0302931596091205</v>
      </c>
      <c r="I78" s="146">
        <v>5675</v>
      </c>
      <c r="J78" s="147">
        <f t="shared" si="8"/>
        <v>-8.9523503930691528E-2</v>
      </c>
      <c r="K78" s="146">
        <v>4760</v>
      </c>
      <c r="L78" s="147">
        <f t="shared" si="8"/>
        <v>-0.16123348017621142</v>
      </c>
      <c r="M78" s="146">
        <v>6754</v>
      </c>
      <c r="N78" s="147">
        <f t="shared" si="7"/>
        <v>0.41890756302521015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4730</v>
      </c>
      <c r="F79" s="147" t="str">
        <f t="shared" si="8"/>
        <v>-</v>
      </c>
      <c r="G79" s="146">
        <v>6564</v>
      </c>
      <c r="H79" s="147">
        <f t="shared" si="8"/>
        <v>0.38773784355179708</v>
      </c>
      <c r="I79" s="146">
        <v>6315</v>
      </c>
      <c r="J79" s="147">
        <f t="shared" si="8"/>
        <v>-3.7934186471663578E-2</v>
      </c>
      <c r="K79" s="146">
        <v>5666</v>
      </c>
      <c r="L79" s="147">
        <f t="shared" si="8"/>
        <v>-0.10277117973079963</v>
      </c>
      <c r="M79" s="146">
        <v>9427</v>
      </c>
      <c r="N79" s="147">
        <f t="shared" si="7"/>
        <v>0.66378397458524541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5525</v>
      </c>
      <c r="F80" s="147" t="str">
        <f t="shared" si="8"/>
        <v>-</v>
      </c>
      <c r="G80" s="146">
        <v>6807</v>
      </c>
      <c r="H80" s="147">
        <f t="shared" si="8"/>
        <v>0.2320361990950226</v>
      </c>
      <c r="I80" s="146">
        <v>6349</v>
      </c>
      <c r="J80" s="147">
        <f t="shared" si="8"/>
        <v>-6.7283678566181893E-2</v>
      </c>
      <c r="K80" s="146">
        <v>7333</v>
      </c>
      <c r="L80" s="147">
        <f t="shared" si="8"/>
        <v>0.15498503701370292</v>
      </c>
      <c r="M80" s="146">
        <v>8899</v>
      </c>
      <c r="N80" s="147">
        <f t="shared" si="7"/>
        <v>0.21355516159825449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4603</v>
      </c>
      <c r="F81" s="147" t="str">
        <f t="shared" si="8"/>
        <v>-</v>
      </c>
      <c r="G81" s="146">
        <v>7285</v>
      </c>
      <c r="H81" s="147">
        <f t="shared" si="8"/>
        <v>0.58266348033890947</v>
      </c>
      <c r="I81" s="146">
        <v>4487</v>
      </c>
      <c r="J81" s="147">
        <f t="shared" si="8"/>
        <v>-0.38407687028140014</v>
      </c>
      <c r="K81" s="146">
        <v>9878</v>
      </c>
      <c r="L81" s="147">
        <f t="shared" si="8"/>
        <v>1.2014709159794963</v>
      </c>
      <c r="M81" s="146">
        <v>11182</v>
      </c>
      <c r="N81" s="147">
        <f t="shared" si="7"/>
        <v>0.13201052844705408</v>
      </c>
    </row>
    <row r="82" spans="1:15" x14ac:dyDescent="0.25">
      <c r="A82" s="1">
        <v>8</v>
      </c>
      <c r="B82" s="145" t="s">
        <v>87</v>
      </c>
      <c r="C82" s="146">
        <v>1206</v>
      </c>
      <c r="D82" s="147">
        <v>-0.75836505710278501</v>
      </c>
      <c r="E82" s="146">
        <v>4154</v>
      </c>
      <c r="F82" s="147">
        <f t="shared" si="8"/>
        <v>2.4444444444444446</v>
      </c>
      <c r="G82" s="146">
        <v>5224</v>
      </c>
      <c r="H82" s="147">
        <f t="shared" si="8"/>
        <v>0.25758305247953772</v>
      </c>
      <c r="I82" s="146">
        <v>3934</v>
      </c>
      <c r="J82" s="147">
        <f t="shared" si="8"/>
        <v>-0.24693721286370596</v>
      </c>
      <c r="K82" s="146">
        <v>5339</v>
      </c>
      <c r="L82" s="147">
        <f t="shared" si="8"/>
        <v>0.35714285714285721</v>
      </c>
      <c r="M82" s="146">
        <v>6735</v>
      </c>
      <c r="N82" s="147">
        <f t="shared" si="7"/>
        <v>0.2614721858025848</v>
      </c>
    </row>
    <row r="83" spans="1:15" x14ac:dyDescent="0.25">
      <c r="A83" s="1">
        <v>9</v>
      </c>
      <c r="B83" s="145" t="s">
        <v>89</v>
      </c>
      <c r="C83" s="146">
        <v>1770</v>
      </c>
      <c r="D83" s="147">
        <v>-0.61696602466998485</v>
      </c>
      <c r="E83" s="146">
        <v>5330</v>
      </c>
      <c r="F83" s="147">
        <f t="shared" si="8"/>
        <v>2.0112994350282487</v>
      </c>
      <c r="G83" s="146">
        <v>6683</v>
      </c>
      <c r="H83" s="147">
        <f t="shared" si="8"/>
        <v>0.25384615384615383</v>
      </c>
      <c r="I83" s="146">
        <v>4833</v>
      </c>
      <c r="J83" s="147">
        <f t="shared" si="8"/>
        <v>-0.27682178662277424</v>
      </c>
      <c r="K83" s="146">
        <v>8109</v>
      </c>
      <c r="L83" s="147">
        <f t="shared" si="8"/>
        <v>0.67783985102420852</v>
      </c>
      <c r="M83" s="146">
        <v>8271</v>
      </c>
      <c r="N83" s="147">
        <f t="shared" si="7"/>
        <v>1.9977802441731418E-2</v>
      </c>
    </row>
    <row r="84" spans="1:15" x14ac:dyDescent="0.25">
      <c r="A84" s="1">
        <v>10</v>
      </c>
      <c r="B84" s="145" t="s">
        <v>91</v>
      </c>
      <c r="C84" s="146">
        <v>2794</v>
      </c>
      <c r="D84" s="147">
        <v>-0.50818517866572788</v>
      </c>
      <c r="E84" s="146">
        <v>6555</v>
      </c>
      <c r="F84" s="147">
        <f t="shared" si="8"/>
        <v>1.3460987831066573</v>
      </c>
      <c r="G84" s="146">
        <v>6599</v>
      </c>
      <c r="H84" s="147">
        <f t="shared" si="8"/>
        <v>6.7124332570556167E-3</v>
      </c>
      <c r="I84" s="146">
        <v>6901</v>
      </c>
      <c r="J84" s="147">
        <f t="shared" si="8"/>
        <v>4.5764509774208317E-2</v>
      </c>
      <c r="K84" s="146">
        <v>5022</v>
      </c>
      <c r="L84" s="147">
        <f t="shared" si="8"/>
        <v>-0.27227937980002903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2369</v>
      </c>
      <c r="D85" s="147">
        <v>-0.5444230769230769</v>
      </c>
      <c r="E85" s="146">
        <v>6406</v>
      </c>
      <c r="F85" s="147">
        <f t="shared" si="8"/>
        <v>1.7040945546644153</v>
      </c>
      <c r="G85" s="146">
        <v>6822</v>
      </c>
      <c r="H85" s="147">
        <f t="shared" si="8"/>
        <v>6.4939119575398108E-2</v>
      </c>
      <c r="I85" s="146">
        <v>5188</v>
      </c>
      <c r="J85" s="147">
        <f t="shared" si="8"/>
        <v>-0.23951920257988857</v>
      </c>
      <c r="K85" s="146">
        <v>6154</v>
      </c>
      <c r="L85" s="147">
        <f t="shared" si="8"/>
        <v>0.18619892058596754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2222</v>
      </c>
      <c r="D86" s="147">
        <v>-0.62617765814266479</v>
      </c>
      <c r="E86" s="146">
        <v>5338</v>
      </c>
      <c r="F86" s="147">
        <f t="shared" si="8"/>
        <v>1.4023402340234021</v>
      </c>
      <c r="G86" s="146">
        <v>5738</v>
      </c>
      <c r="H86" s="147">
        <f t="shared" si="8"/>
        <v>7.4934432371674742E-2</v>
      </c>
      <c r="I86" s="146">
        <v>5217</v>
      </c>
      <c r="J86" s="147">
        <f t="shared" si="8"/>
        <v>-9.079818752178459E-2</v>
      </c>
      <c r="K86" s="146">
        <v>7182</v>
      </c>
      <c r="L86" s="147">
        <f t="shared" si="8"/>
        <v>0.37665324899367447</v>
      </c>
      <c r="M86" s="146"/>
      <c r="N86" s="147"/>
    </row>
    <row r="87" spans="1:15" ht="15.75" x14ac:dyDescent="0.25">
      <c r="B87" s="148" t="s">
        <v>32</v>
      </c>
      <c r="C87" s="149">
        <v>27791</v>
      </c>
      <c r="D87" s="150">
        <v>-0.5449767502783418</v>
      </c>
      <c r="E87" s="149">
        <v>53247</v>
      </c>
      <c r="F87" s="150">
        <f t="shared" si="8"/>
        <v>0.91597999352308301</v>
      </c>
      <c r="G87" s="149">
        <v>69865</v>
      </c>
      <c r="H87" s="150">
        <f t="shared" si="8"/>
        <v>0.31209270005821921</v>
      </c>
      <c r="I87" s="149">
        <v>66121</v>
      </c>
      <c r="J87" s="150">
        <f t="shared" si="8"/>
        <v>-5.3589064624633198E-2</v>
      </c>
      <c r="K87" s="149">
        <v>75793</v>
      </c>
      <c r="L87" s="150">
        <f t="shared" si="8"/>
        <v>0.14627727953297742</v>
      </c>
      <c r="M87" s="149">
        <v>70232</v>
      </c>
      <c r="N87" s="150">
        <v>0.22280839209541226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10764</v>
      </c>
      <c r="D97" s="147">
        <v>-6.2451006009929477E-2</v>
      </c>
      <c r="E97" s="146">
        <v>2169</v>
      </c>
      <c r="F97" s="147">
        <f t="shared" ref="F97:L109" si="9">IFERROR(E97/C97-1,"-")</f>
        <v>-0.79849498327759194</v>
      </c>
      <c r="G97" s="146">
        <v>7573</v>
      </c>
      <c r="H97" s="147">
        <f t="shared" si="9"/>
        <v>2.4914707238358691</v>
      </c>
      <c r="I97" s="146">
        <v>13157</v>
      </c>
      <c r="J97" s="147">
        <f t="shared" si="9"/>
        <v>0.73735639772877337</v>
      </c>
      <c r="K97" s="146">
        <v>11967</v>
      </c>
      <c r="L97" s="147">
        <f t="shared" si="9"/>
        <v>-9.0446150338223008E-2</v>
      </c>
      <c r="M97" s="146">
        <v>12686</v>
      </c>
      <c r="N97" s="147">
        <f t="shared" ref="N97:N105" si="10">IFERROR(M97/K97-1,"-")</f>
        <v>6.0081891869307347E-2</v>
      </c>
    </row>
    <row r="98" spans="2:14" x14ac:dyDescent="0.25">
      <c r="B98" s="145" t="s">
        <v>75</v>
      </c>
      <c r="C98" s="146">
        <v>11152</v>
      </c>
      <c r="D98" s="147">
        <v>2.1058414209851772E-2</v>
      </c>
      <c r="E98" s="146">
        <v>2972</v>
      </c>
      <c r="F98" s="147">
        <f t="shared" si="9"/>
        <v>-0.7335007173601148</v>
      </c>
      <c r="G98" s="146">
        <v>8064</v>
      </c>
      <c r="H98" s="147">
        <f t="shared" si="9"/>
        <v>1.7133243606998656</v>
      </c>
      <c r="I98" s="146">
        <v>10692</v>
      </c>
      <c r="J98" s="147">
        <f t="shared" si="9"/>
        <v>0.32589285714285721</v>
      </c>
      <c r="K98" s="146">
        <v>10745</v>
      </c>
      <c r="L98" s="147">
        <f t="shared" si="9"/>
        <v>4.9569771791992956E-3</v>
      </c>
      <c r="M98" s="146">
        <v>11462</v>
      </c>
      <c r="N98" s="147">
        <f t="shared" si="10"/>
        <v>6.6728711028385401E-2</v>
      </c>
    </row>
    <row r="99" spans="2:14" x14ac:dyDescent="0.25">
      <c r="B99" s="145" t="s">
        <v>77</v>
      </c>
      <c r="C99" s="146">
        <v>3997</v>
      </c>
      <c r="D99" s="147">
        <v>-0.64477426235335944</v>
      </c>
      <c r="E99" s="146">
        <v>4141</v>
      </c>
      <c r="F99" s="147">
        <f t="shared" si="9"/>
        <v>3.6027020265198884E-2</v>
      </c>
      <c r="G99" s="146">
        <v>8479</v>
      </c>
      <c r="H99" s="147">
        <f t="shared" si="9"/>
        <v>1.0475730499879257</v>
      </c>
      <c r="I99" s="146">
        <v>9794</v>
      </c>
      <c r="J99" s="147">
        <f t="shared" si="9"/>
        <v>0.15508904351928288</v>
      </c>
      <c r="K99" s="146">
        <v>10168</v>
      </c>
      <c r="L99" s="147">
        <f t="shared" si="9"/>
        <v>3.8186644884623311E-2</v>
      </c>
      <c r="M99" s="146">
        <v>11241</v>
      </c>
      <c r="N99" s="147">
        <f t="shared" si="10"/>
        <v>0.10552714398111718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3364</v>
      </c>
      <c r="F100" s="147" t="str">
        <f t="shared" si="9"/>
        <v>-</v>
      </c>
      <c r="G100" s="146">
        <v>6637</v>
      </c>
      <c r="H100" s="147">
        <f t="shared" si="9"/>
        <v>0.97294887039239009</v>
      </c>
      <c r="I100" s="146">
        <v>6884</v>
      </c>
      <c r="J100" s="147">
        <f t="shared" si="9"/>
        <v>3.7215609462106336E-2</v>
      </c>
      <c r="K100" s="146">
        <v>7197</v>
      </c>
      <c r="L100" s="147">
        <f t="shared" si="9"/>
        <v>4.5467751307379345E-2</v>
      </c>
      <c r="M100" s="146">
        <v>7965</v>
      </c>
      <c r="N100" s="147">
        <f t="shared" si="10"/>
        <v>0.10671112963734886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3886</v>
      </c>
      <c r="F101" s="147" t="str">
        <f t="shared" si="9"/>
        <v>-</v>
      </c>
      <c r="G101" s="146">
        <v>5493</v>
      </c>
      <c r="H101" s="147">
        <f t="shared" si="9"/>
        <v>0.4135357694287185</v>
      </c>
      <c r="I101" s="146">
        <v>4667</v>
      </c>
      <c r="J101" s="147">
        <f t="shared" si="9"/>
        <v>-0.15037320225741857</v>
      </c>
      <c r="K101" s="146">
        <v>4792</v>
      </c>
      <c r="L101" s="147">
        <f t="shared" si="9"/>
        <v>2.678380115706025E-2</v>
      </c>
      <c r="M101" s="146">
        <v>5481</v>
      </c>
      <c r="N101" s="147">
        <f t="shared" si="10"/>
        <v>0.14378130217028384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3617</v>
      </c>
      <c r="F102" s="147" t="str">
        <f t="shared" si="9"/>
        <v>-</v>
      </c>
      <c r="G102" s="146">
        <v>5199</v>
      </c>
      <c r="H102" s="147">
        <f t="shared" si="9"/>
        <v>0.43737904340613776</v>
      </c>
      <c r="I102" s="146">
        <v>4917</v>
      </c>
      <c r="J102" s="147">
        <f t="shared" si="9"/>
        <v>-5.424120023081358E-2</v>
      </c>
      <c r="K102" s="146">
        <v>4604</v>
      </c>
      <c r="L102" s="147">
        <f t="shared" si="9"/>
        <v>-6.365670124059386E-2</v>
      </c>
      <c r="M102" s="146">
        <v>4201</v>
      </c>
      <c r="N102" s="147">
        <f t="shared" si="10"/>
        <v>-8.7532580364900081E-2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4470</v>
      </c>
      <c r="F103" s="147" t="str">
        <f t="shared" si="9"/>
        <v>-</v>
      </c>
      <c r="G103" s="146">
        <v>5558</v>
      </c>
      <c r="H103" s="147">
        <f t="shared" si="9"/>
        <v>0.24340044742729305</v>
      </c>
      <c r="I103" s="146">
        <v>5083</v>
      </c>
      <c r="J103" s="147">
        <f t="shared" si="9"/>
        <v>-8.5462396545520014E-2</v>
      </c>
      <c r="K103" s="146">
        <v>5335</v>
      </c>
      <c r="L103" s="147">
        <f t="shared" si="9"/>
        <v>4.9577021444029201E-2</v>
      </c>
      <c r="M103" s="146">
        <v>5964</v>
      </c>
      <c r="N103" s="147">
        <f t="shared" si="10"/>
        <v>0.11790065604498601</v>
      </c>
    </row>
    <row r="104" spans="2:14" x14ac:dyDescent="0.25">
      <c r="B104" s="145" t="s">
        <v>87</v>
      </c>
      <c r="C104" s="146">
        <v>2584</v>
      </c>
      <c r="D104" s="147">
        <v>-0.54531057540031669</v>
      </c>
      <c r="E104" s="146">
        <v>4740</v>
      </c>
      <c r="F104" s="147">
        <f t="shared" si="9"/>
        <v>0.83436532507739947</v>
      </c>
      <c r="G104" s="146">
        <v>6638</v>
      </c>
      <c r="H104" s="147">
        <f t="shared" si="9"/>
        <v>0.4004219409282701</v>
      </c>
      <c r="I104" s="146">
        <v>6171</v>
      </c>
      <c r="J104" s="147">
        <f t="shared" si="9"/>
        <v>-7.0352515818017491E-2</v>
      </c>
      <c r="K104" s="146">
        <v>5898</v>
      </c>
      <c r="L104" s="147">
        <f t="shared" si="9"/>
        <v>-4.4239183276616467E-2</v>
      </c>
      <c r="M104" s="146">
        <v>6090</v>
      </c>
      <c r="N104" s="147">
        <f t="shared" si="10"/>
        <v>3.2553407934893253E-2</v>
      </c>
    </row>
    <row r="105" spans="2:14" x14ac:dyDescent="0.25">
      <c r="B105" s="145" t="s">
        <v>89</v>
      </c>
      <c r="C105" s="146">
        <v>2225</v>
      </c>
      <c r="D105" s="147">
        <v>-0.66855355280798445</v>
      </c>
      <c r="E105" s="146">
        <v>5400</v>
      </c>
      <c r="F105" s="147">
        <f t="shared" si="9"/>
        <v>1.4269662921348316</v>
      </c>
      <c r="G105" s="146">
        <v>7100</v>
      </c>
      <c r="H105" s="147">
        <f t="shared" si="9"/>
        <v>0.31481481481481488</v>
      </c>
      <c r="I105" s="146">
        <v>4623</v>
      </c>
      <c r="J105" s="147">
        <f t="shared" si="9"/>
        <v>-0.34887323943661974</v>
      </c>
      <c r="K105" s="146">
        <v>5263</v>
      </c>
      <c r="L105" s="147">
        <f t="shared" si="9"/>
        <v>0.13843824356478485</v>
      </c>
      <c r="M105" s="146">
        <v>6077</v>
      </c>
      <c r="N105" s="147">
        <f t="shared" si="10"/>
        <v>0.15466463993919821</v>
      </c>
    </row>
    <row r="106" spans="2:14" x14ac:dyDescent="0.25">
      <c r="B106" s="145" t="s">
        <v>91</v>
      </c>
      <c r="C106" s="146">
        <v>2580</v>
      </c>
      <c r="D106" s="147">
        <v>-0.66825253953966823</v>
      </c>
      <c r="E106" s="146">
        <v>7079</v>
      </c>
      <c r="F106" s="147">
        <f t="shared" si="9"/>
        <v>1.7437984496124033</v>
      </c>
      <c r="G106" s="146">
        <v>8769</v>
      </c>
      <c r="H106" s="147">
        <f t="shared" si="9"/>
        <v>0.23873428450346101</v>
      </c>
      <c r="I106" s="146">
        <v>6591</v>
      </c>
      <c r="J106" s="147">
        <f t="shared" si="9"/>
        <v>-0.24837495723571668</v>
      </c>
      <c r="K106" s="146">
        <v>6602</v>
      </c>
      <c r="L106" s="147">
        <f t="shared" si="9"/>
        <v>1.6689424973448386E-3</v>
      </c>
      <c r="M106" s="146"/>
      <c r="N106" s="147"/>
    </row>
    <row r="107" spans="2:14" x14ac:dyDescent="0.25">
      <c r="B107" s="145" t="s">
        <v>93</v>
      </c>
      <c r="C107" s="146">
        <v>2646</v>
      </c>
      <c r="D107" s="147">
        <v>-0.74089306698002355</v>
      </c>
      <c r="E107" s="146">
        <v>9414</v>
      </c>
      <c r="F107" s="147">
        <f t="shared" si="9"/>
        <v>2.5578231292517009</v>
      </c>
      <c r="G107" s="146">
        <v>11464</v>
      </c>
      <c r="H107" s="147">
        <f t="shared" si="9"/>
        <v>0.21776078181431902</v>
      </c>
      <c r="I107" s="146">
        <v>9972</v>
      </c>
      <c r="J107" s="147">
        <f t="shared" si="9"/>
        <v>-0.13014654570830431</v>
      </c>
      <c r="K107" s="146">
        <v>10214</v>
      </c>
      <c r="L107" s="147">
        <f t="shared" si="9"/>
        <v>2.4267950260730142E-2</v>
      </c>
      <c r="M107" s="146"/>
      <c r="N107" s="147"/>
    </row>
    <row r="108" spans="2:14" x14ac:dyDescent="0.25">
      <c r="B108" s="145" t="s">
        <v>95</v>
      </c>
      <c r="C108" s="146">
        <v>2589</v>
      </c>
      <c r="D108" s="147">
        <v>-0.75731158605174353</v>
      </c>
      <c r="E108" s="146">
        <v>8449</v>
      </c>
      <c r="F108" s="147">
        <f t="shared" si="9"/>
        <v>2.2634221707222868</v>
      </c>
      <c r="G108" s="146">
        <v>13271</v>
      </c>
      <c r="H108" s="147">
        <f t="shared" si="9"/>
        <v>0.57071842821635688</v>
      </c>
      <c r="I108" s="146">
        <v>10128</v>
      </c>
      <c r="J108" s="147">
        <f t="shared" si="9"/>
        <v>-0.23683219049054327</v>
      </c>
      <c r="K108" s="146">
        <v>11520</v>
      </c>
      <c r="L108" s="147">
        <f t="shared" si="9"/>
        <v>0.13744075829383884</v>
      </c>
      <c r="M108" s="146"/>
      <c r="N108" s="147"/>
    </row>
    <row r="109" spans="2:14" ht="15.75" x14ac:dyDescent="0.25">
      <c r="B109" s="148" t="s">
        <v>32</v>
      </c>
      <c r="C109" s="149">
        <v>41945</v>
      </c>
      <c r="D109" s="150">
        <v>-0.58169198089216434</v>
      </c>
      <c r="E109" s="149">
        <v>59701</v>
      </c>
      <c r="F109" s="150">
        <f t="shared" si="9"/>
        <v>0.42331624746692098</v>
      </c>
      <c r="G109" s="149">
        <v>94245</v>
      </c>
      <c r="H109" s="150">
        <f t="shared" si="9"/>
        <v>0.57861677358838204</v>
      </c>
      <c r="I109" s="149">
        <v>92679</v>
      </c>
      <c r="J109" s="150">
        <f t="shared" si="9"/>
        <v>-1.6616266114913292E-2</v>
      </c>
      <c r="K109" s="149">
        <v>94305</v>
      </c>
      <c r="L109" s="150">
        <f t="shared" si="9"/>
        <v>1.7544427540219454E-2</v>
      </c>
      <c r="M109" s="149">
        <v>71167</v>
      </c>
      <c r="N109" s="150">
        <v>7.8794585335536294E-2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1289</v>
      </c>
      <c r="D119" s="147">
        <v>-2.4962178517397904E-2</v>
      </c>
      <c r="E119" s="146">
        <v>52</v>
      </c>
      <c r="F119" s="147">
        <f t="shared" ref="F119:L131" si="11">IFERROR(E119/C119-1,"-")</f>
        <v>-0.95965865011636931</v>
      </c>
      <c r="G119" s="146">
        <v>805</v>
      </c>
      <c r="H119" s="147">
        <f t="shared" si="11"/>
        <v>14.48076923076923</v>
      </c>
      <c r="I119" s="146">
        <v>1683</v>
      </c>
      <c r="J119" s="147">
        <f t="shared" si="11"/>
        <v>1.0906832298136644</v>
      </c>
      <c r="K119" s="146">
        <v>1569</v>
      </c>
      <c r="L119" s="147">
        <f t="shared" si="11"/>
        <v>-6.7736185383244218E-2</v>
      </c>
      <c r="M119" s="146">
        <v>1627</v>
      </c>
      <c r="N119" s="147">
        <f t="shared" ref="N119:N127" si="12">IFERROR(M119/K119-1,"-")</f>
        <v>3.696622052262577E-2</v>
      </c>
    </row>
    <row r="120" spans="1:15" x14ac:dyDescent="0.25">
      <c r="B120" s="145" t="s">
        <v>75</v>
      </c>
      <c r="C120" s="146">
        <v>1151</v>
      </c>
      <c r="D120" s="147">
        <v>-8.4327764518695281E-2</v>
      </c>
      <c r="E120" s="146">
        <v>71</v>
      </c>
      <c r="F120" s="147">
        <f t="shared" si="11"/>
        <v>-0.93831450912250214</v>
      </c>
      <c r="G120" s="146">
        <v>857</v>
      </c>
      <c r="H120" s="147">
        <f t="shared" si="11"/>
        <v>11.070422535211268</v>
      </c>
      <c r="I120" s="146">
        <v>1254</v>
      </c>
      <c r="J120" s="147">
        <f t="shared" si="11"/>
        <v>0.46324387397899658</v>
      </c>
      <c r="K120" s="146">
        <v>1571</v>
      </c>
      <c r="L120" s="147">
        <f t="shared" si="11"/>
        <v>0.25279106858054234</v>
      </c>
      <c r="M120" s="146">
        <v>1243</v>
      </c>
      <c r="N120" s="147">
        <f t="shared" si="12"/>
        <v>-0.2087842138765118</v>
      </c>
    </row>
    <row r="121" spans="1:15" x14ac:dyDescent="0.25">
      <c r="B121" s="145" t="s">
        <v>77</v>
      </c>
      <c r="C121" s="146">
        <v>370</v>
      </c>
      <c r="D121" s="147">
        <v>-0.67629046369203849</v>
      </c>
      <c r="E121" s="146">
        <v>143</v>
      </c>
      <c r="F121" s="147">
        <f t="shared" si="11"/>
        <v>-0.61351351351351346</v>
      </c>
      <c r="G121" s="146">
        <v>816</v>
      </c>
      <c r="H121" s="147">
        <f t="shared" si="11"/>
        <v>4.7062937062937067</v>
      </c>
      <c r="I121" s="146">
        <v>1157</v>
      </c>
      <c r="J121" s="147">
        <f t="shared" si="11"/>
        <v>0.41789215686274517</v>
      </c>
      <c r="K121" s="146">
        <v>1094</v>
      </c>
      <c r="L121" s="147">
        <f t="shared" si="11"/>
        <v>-5.4451166810717377E-2</v>
      </c>
      <c r="M121" s="146">
        <v>1052</v>
      </c>
      <c r="N121" s="147">
        <f t="shared" si="12"/>
        <v>-3.8391224862888484E-2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84</v>
      </c>
      <c r="F122" s="147" t="str">
        <f t="shared" si="11"/>
        <v>-</v>
      </c>
      <c r="G122" s="146">
        <v>609</v>
      </c>
      <c r="H122" s="147">
        <f t="shared" si="11"/>
        <v>6.25</v>
      </c>
      <c r="I122" s="146">
        <v>609</v>
      </c>
      <c r="J122" s="147">
        <f t="shared" si="11"/>
        <v>0</v>
      </c>
      <c r="K122" s="146">
        <v>736</v>
      </c>
      <c r="L122" s="147">
        <f t="shared" si="11"/>
        <v>0.20853858784893275</v>
      </c>
      <c r="M122" s="146">
        <v>732</v>
      </c>
      <c r="N122" s="147">
        <f t="shared" si="12"/>
        <v>-5.4347826086956763E-3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134</v>
      </c>
      <c r="F123" s="147" t="str">
        <f t="shared" si="11"/>
        <v>-</v>
      </c>
      <c r="G123" s="146">
        <v>466</v>
      </c>
      <c r="H123" s="147">
        <f t="shared" si="11"/>
        <v>2.4776119402985075</v>
      </c>
      <c r="I123" s="146">
        <v>455</v>
      </c>
      <c r="J123" s="147">
        <f t="shared" si="11"/>
        <v>-2.3605150214592308E-2</v>
      </c>
      <c r="K123" s="146">
        <v>385</v>
      </c>
      <c r="L123" s="147">
        <f t="shared" si="11"/>
        <v>-0.15384615384615385</v>
      </c>
      <c r="M123" s="146">
        <v>495</v>
      </c>
      <c r="N123" s="147">
        <f t="shared" si="12"/>
        <v>0.28571428571428581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131</v>
      </c>
      <c r="F124" s="147" t="str">
        <f t="shared" si="11"/>
        <v>-</v>
      </c>
      <c r="G124" s="146">
        <v>513</v>
      </c>
      <c r="H124" s="147">
        <f t="shared" si="11"/>
        <v>2.9160305343511452</v>
      </c>
      <c r="I124" s="146">
        <v>875</v>
      </c>
      <c r="J124" s="147">
        <f t="shared" si="11"/>
        <v>0.7056530214424952</v>
      </c>
      <c r="K124" s="146">
        <v>683</v>
      </c>
      <c r="L124" s="147">
        <f t="shared" si="11"/>
        <v>-0.21942857142857142</v>
      </c>
      <c r="M124" s="146">
        <v>360</v>
      </c>
      <c r="N124" s="147">
        <f t="shared" si="12"/>
        <v>-0.47291361639824303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174</v>
      </c>
      <c r="F125" s="147" t="str">
        <f t="shared" si="11"/>
        <v>-</v>
      </c>
      <c r="G125" s="146">
        <v>730</v>
      </c>
      <c r="H125" s="147">
        <f t="shared" si="11"/>
        <v>3.195402298850575</v>
      </c>
      <c r="I125" s="146">
        <v>662</v>
      </c>
      <c r="J125" s="147">
        <f t="shared" si="11"/>
        <v>-9.31506849315068E-2</v>
      </c>
      <c r="K125" s="146">
        <v>605</v>
      </c>
      <c r="L125" s="147">
        <f t="shared" si="11"/>
        <v>-8.6102719033232633E-2</v>
      </c>
      <c r="M125" s="146">
        <v>600</v>
      </c>
      <c r="N125" s="147">
        <f t="shared" si="12"/>
        <v>-8.2644628099173278E-3</v>
      </c>
    </row>
    <row r="126" spans="1:15" x14ac:dyDescent="0.25">
      <c r="B126" s="145" t="s">
        <v>87</v>
      </c>
      <c r="C126" s="146">
        <v>104</v>
      </c>
      <c r="D126" s="147">
        <v>-0.78775510204081634</v>
      </c>
      <c r="E126" s="146">
        <v>250</v>
      </c>
      <c r="F126" s="147">
        <f t="shared" si="11"/>
        <v>1.4038461538461537</v>
      </c>
      <c r="G126" s="146">
        <v>825</v>
      </c>
      <c r="H126" s="147">
        <f t="shared" si="11"/>
        <v>2.2999999999999998</v>
      </c>
      <c r="I126" s="146">
        <v>1478</v>
      </c>
      <c r="J126" s="147">
        <f t="shared" si="11"/>
        <v>0.7915151515151515</v>
      </c>
      <c r="K126" s="146">
        <v>532</v>
      </c>
      <c r="L126" s="147">
        <f t="shared" si="11"/>
        <v>-0.64005412719891752</v>
      </c>
      <c r="M126" s="146">
        <v>645</v>
      </c>
      <c r="N126" s="147">
        <f t="shared" si="12"/>
        <v>0.21240601503759393</v>
      </c>
    </row>
    <row r="127" spans="1:15" x14ac:dyDescent="0.25">
      <c r="B127" s="145" t="s">
        <v>89</v>
      </c>
      <c r="C127" s="146">
        <v>105</v>
      </c>
      <c r="D127" s="147">
        <v>-0.88697524219590962</v>
      </c>
      <c r="E127" s="146">
        <v>297</v>
      </c>
      <c r="F127" s="147">
        <f t="shared" si="11"/>
        <v>1.8285714285714287</v>
      </c>
      <c r="G127" s="146">
        <v>1068</v>
      </c>
      <c r="H127" s="147">
        <f t="shared" si="11"/>
        <v>2.595959595959596</v>
      </c>
      <c r="I127" s="146">
        <v>508</v>
      </c>
      <c r="J127" s="147">
        <f t="shared" si="11"/>
        <v>-0.52434456928838946</v>
      </c>
      <c r="K127" s="146">
        <v>623</v>
      </c>
      <c r="L127" s="147">
        <f t="shared" si="11"/>
        <v>0.22637795275590555</v>
      </c>
      <c r="M127" s="146">
        <v>596</v>
      </c>
      <c r="N127" s="147">
        <f t="shared" si="12"/>
        <v>-4.3338683788122001E-2</v>
      </c>
    </row>
    <row r="128" spans="1:15" x14ac:dyDescent="0.25">
      <c r="A128" s="151"/>
      <c r="B128" s="145" t="s">
        <v>91</v>
      </c>
      <c r="C128" s="146">
        <v>148</v>
      </c>
      <c r="D128" s="147">
        <v>-0.77404580152671754</v>
      </c>
      <c r="E128" s="146">
        <v>599</v>
      </c>
      <c r="F128" s="147">
        <f t="shared" si="11"/>
        <v>3.0472972972972974</v>
      </c>
      <c r="G128" s="146">
        <v>998</v>
      </c>
      <c r="H128" s="147">
        <f t="shared" si="11"/>
        <v>0.666110183639399</v>
      </c>
      <c r="I128" s="146">
        <v>765</v>
      </c>
      <c r="J128" s="147">
        <f t="shared" si="11"/>
        <v>-0.23346693386773543</v>
      </c>
      <c r="K128" s="146">
        <v>620</v>
      </c>
      <c r="L128" s="147">
        <f t="shared" si="11"/>
        <v>-0.18954248366013071</v>
      </c>
      <c r="M128" s="146"/>
      <c r="N128" s="147"/>
    </row>
    <row r="129" spans="2:15" x14ac:dyDescent="0.25">
      <c r="B129" s="145" t="s">
        <v>93</v>
      </c>
      <c r="C129" s="146">
        <v>294</v>
      </c>
      <c r="D129" s="147">
        <v>-0.71260997067448684</v>
      </c>
      <c r="E129" s="146">
        <v>715</v>
      </c>
      <c r="F129" s="147">
        <f t="shared" si="11"/>
        <v>1.4319727891156462</v>
      </c>
      <c r="G129" s="146">
        <v>917</v>
      </c>
      <c r="H129" s="147">
        <f t="shared" si="11"/>
        <v>0.28251748251748254</v>
      </c>
      <c r="I129" s="146">
        <v>1068</v>
      </c>
      <c r="J129" s="147">
        <f t="shared" si="11"/>
        <v>0.16466739367502736</v>
      </c>
      <c r="K129" s="146">
        <v>1066</v>
      </c>
      <c r="L129" s="147">
        <f t="shared" si="11"/>
        <v>-1.8726591760299671E-3</v>
      </c>
      <c r="M129" s="146"/>
      <c r="N129" s="147"/>
    </row>
    <row r="130" spans="2:15" x14ac:dyDescent="0.25">
      <c r="B130" s="145" t="s">
        <v>95</v>
      </c>
      <c r="C130" s="146">
        <v>245</v>
      </c>
      <c r="D130" s="147">
        <v>-0.78260869565217395</v>
      </c>
      <c r="E130" s="146">
        <v>686</v>
      </c>
      <c r="F130" s="147">
        <f t="shared" si="11"/>
        <v>1.7999999999999998</v>
      </c>
      <c r="G130" s="146">
        <v>1313</v>
      </c>
      <c r="H130" s="147">
        <f t="shared" si="11"/>
        <v>0.9139941690962099</v>
      </c>
      <c r="I130" s="146">
        <v>1132</v>
      </c>
      <c r="J130" s="147">
        <f t="shared" si="11"/>
        <v>-0.1378522467631379</v>
      </c>
      <c r="K130" s="146">
        <v>1172</v>
      </c>
      <c r="L130" s="147">
        <f t="shared" si="11"/>
        <v>3.5335689045936425E-2</v>
      </c>
      <c r="M130" s="146"/>
      <c r="N130" s="147"/>
    </row>
    <row r="131" spans="2:15" ht="15.75" x14ac:dyDescent="0.25">
      <c r="B131" s="148" t="s">
        <v>32</v>
      </c>
      <c r="C131" s="149">
        <v>3941</v>
      </c>
      <c r="D131" s="150">
        <v>-0.62323135755258119</v>
      </c>
      <c r="E131" s="149">
        <v>3336</v>
      </c>
      <c r="F131" s="150">
        <f t="shared" si="11"/>
        <v>-0.15351433646282664</v>
      </c>
      <c r="G131" s="149">
        <v>9917</v>
      </c>
      <c r="H131" s="150">
        <f t="shared" si="11"/>
        <v>1.9727218225419665</v>
      </c>
      <c r="I131" s="149">
        <v>11646</v>
      </c>
      <c r="J131" s="150">
        <f t="shared" si="11"/>
        <v>0.17434708077039418</v>
      </c>
      <c r="K131" s="149">
        <v>10656</v>
      </c>
      <c r="L131" s="150">
        <f t="shared" si="11"/>
        <v>-8.5007727975270453E-2</v>
      </c>
      <c r="M131" s="149">
        <v>7350</v>
      </c>
      <c r="N131" s="150">
        <v>-5.7450628366247702E-2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1281</v>
      </c>
      <c r="D141" s="147">
        <v>-0.15779092702169628</v>
      </c>
      <c r="E141" s="146">
        <v>234</v>
      </c>
      <c r="F141" s="147">
        <f t="shared" ref="F141:L153" si="13">IFERROR(E141/C141-1,"-")</f>
        <v>-0.81733021077283374</v>
      </c>
      <c r="G141" s="146">
        <v>951</v>
      </c>
      <c r="H141" s="147">
        <f t="shared" si="13"/>
        <v>3.0641025641025639</v>
      </c>
      <c r="I141" s="146">
        <v>2175</v>
      </c>
      <c r="J141" s="147">
        <f t="shared" si="13"/>
        <v>1.2870662460567823</v>
      </c>
      <c r="K141" s="146">
        <v>1964</v>
      </c>
      <c r="L141" s="147">
        <f t="shared" si="13"/>
        <v>-9.7011494252873587E-2</v>
      </c>
      <c r="M141" s="146">
        <v>2299</v>
      </c>
      <c r="N141" s="147">
        <f t="shared" ref="N141:N149" si="14">IFERROR(M141/K141-1,"-")</f>
        <v>0.17057026476578407</v>
      </c>
    </row>
    <row r="142" spans="2:15" x14ac:dyDescent="0.25">
      <c r="B142" s="145" t="s">
        <v>75</v>
      </c>
      <c r="C142" s="146">
        <v>1141</v>
      </c>
      <c r="D142" s="147">
        <v>2.0572450805008913E-2</v>
      </c>
      <c r="E142" s="146">
        <v>336</v>
      </c>
      <c r="F142" s="147">
        <f t="shared" si="13"/>
        <v>-0.70552147239263796</v>
      </c>
      <c r="G142" s="146">
        <v>938</v>
      </c>
      <c r="H142" s="147">
        <f t="shared" si="13"/>
        <v>1.7916666666666665</v>
      </c>
      <c r="I142" s="146">
        <v>1580</v>
      </c>
      <c r="J142" s="147">
        <f t="shared" si="13"/>
        <v>0.68443496801705761</v>
      </c>
      <c r="K142" s="146">
        <v>1621</v>
      </c>
      <c r="L142" s="147">
        <f t="shared" si="13"/>
        <v>2.5949367088607511E-2</v>
      </c>
      <c r="M142" s="146">
        <v>1849</v>
      </c>
      <c r="N142" s="147">
        <f t="shared" si="14"/>
        <v>0.14065391733497834</v>
      </c>
    </row>
    <row r="143" spans="2:15" x14ac:dyDescent="0.25">
      <c r="B143" s="145" t="s">
        <v>77</v>
      </c>
      <c r="C143" s="146">
        <v>472</v>
      </c>
      <c r="D143" s="147">
        <v>-0.61904761904761907</v>
      </c>
      <c r="E143" s="146">
        <v>488</v>
      </c>
      <c r="F143" s="147">
        <f t="shared" si="13"/>
        <v>3.3898305084745672E-2</v>
      </c>
      <c r="G143" s="146">
        <v>1100</v>
      </c>
      <c r="H143" s="147">
        <f t="shared" si="13"/>
        <v>1.2540983606557377</v>
      </c>
      <c r="I143" s="146">
        <v>1761</v>
      </c>
      <c r="J143" s="147">
        <f t="shared" si="13"/>
        <v>0.60090909090909084</v>
      </c>
      <c r="K143" s="146">
        <v>1731</v>
      </c>
      <c r="L143" s="147">
        <f t="shared" si="13"/>
        <v>-1.7035775127768327E-2</v>
      </c>
      <c r="M143" s="146">
        <v>2042</v>
      </c>
      <c r="N143" s="147">
        <f t="shared" si="14"/>
        <v>0.1796649335644136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331</v>
      </c>
      <c r="F144" s="147" t="str">
        <f t="shared" si="13"/>
        <v>-</v>
      </c>
      <c r="G144" s="146">
        <v>852</v>
      </c>
      <c r="H144" s="147">
        <f t="shared" si="13"/>
        <v>1.5740181268882174</v>
      </c>
      <c r="I144" s="146">
        <v>1142</v>
      </c>
      <c r="J144" s="147">
        <f t="shared" si="13"/>
        <v>0.34037558685446001</v>
      </c>
      <c r="K144" s="146">
        <v>987</v>
      </c>
      <c r="L144" s="147">
        <f t="shared" si="13"/>
        <v>-0.13572679509632224</v>
      </c>
      <c r="M144" s="146">
        <v>991</v>
      </c>
      <c r="N144" s="147">
        <f t="shared" si="14"/>
        <v>4.0526849037487711E-3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354</v>
      </c>
      <c r="F145" s="147" t="str">
        <f t="shared" si="13"/>
        <v>-</v>
      </c>
      <c r="G145" s="146">
        <v>480</v>
      </c>
      <c r="H145" s="147">
        <f t="shared" si="13"/>
        <v>0.35593220338983045</v>
      </c>
      <c r="I145" s="146">
        <v>474</v>
      </c>
      <c r="J145" s="147">
        <f t="shared" si="13"/>
        <v>-1.2499999999999956E-2</v>
      </c>
      <c r="K145" s="146">
        <v>450</v>
      </c>
      <c r="L145" s="147">
        <f t="shared" si="13"/>
        <v>-5.0632911392405111E-2</v>
      </c>
      <c r="M145" s="146">
        <v>496</v>
      </c>
      <c r="N145" s="147">
        <f t="shared" si="14"/>
        <v>0.10222222222222221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380</v>
      </c>
      <c r="F146" s="147" t="str">
        <f t="shared" si="13"/>
        <v>-</v>
      </c>
      <c r="G146" s="146">
        <v>330</v>
      </c>
      <c r="H146" s="147">
        <f t="shared" si="13"/>
        <v>-0.13157894736842102</v>
      </c>
      <c r="I146" s="146">
        <v>472</v>
      </c>
      <c r="J146" s="147">
        <f t="shared" si="13"/>
        <v>0.43030303030303041</v>
      </c>
      <c r="K146" s="146">
        <v>414</v>
      </c>
      <c r="L146" s="147">
        <f t="shared" si="13"/>
        <v>-0.1228813559322034</v>
      </c>
      <c r="M146" s="146">
        <v>341</v>
      </c>
      <c r="N146" s="147">
        <f t="shared" si="14"/>
        <v>-0.17632850241545894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460</v>
      </c>
      <c r="F147" s="147" t="str">
        <f t="shared" si="13"/>
        <v>-</v>
      </c>
      <c r="G147" s="146">
        <v>456</v>
      </c>
      <c r="H147" s="147">
        <f t="shared" si="13"/>
        <v>-8.6956521739129933E-3</v>
      </c>
      <c r="I147" s="146">
        <v>509</v>
      </c>
      <c r="J147" s="147">
        <f t="shared" si="13"/>
        <v>0.11622807017543857</v>
      </c>
      <c r="K147" s="146">
        <v>495</v>
      </c>
      <c r="L147" s="147">
        <f t="shared" si="13"/>
        <v>-2.7504911591355596E-2</v>
      </c>
      <c r="M147" s="146">
        <v>515</v>
      </c>
      <c r="N147" s="147">
        <f t="shared" si="14"/>
        <v>4.0404040404040442E-2</v>
      </c>
    </row>
    <row r="148" spans="1:15" x14ac:dyDescent="0.25">
      <c r="B148" s="145" t="s">
        <v>87</v>
      </c>
      <c r="C148" s="146">
        <v>169</v>
      </c>
      <c r="D148" s="147">
        <v>-0.53314917127071826</v>
      </c>
      <c r="E148" s="146">
        <v>399</v>
      </c>
      <c r="F148" s="147">
        <f t="shared" si="13"/>
        <v>1.36094674556213</v>
      </c>
      <c r="G148" s="146">
        <v>554</v>
      </c>
      <c r="H148" s="147">
        <f t="shared" si="13"/>
        <v>0.38847117794486219</v>
      </c>
      <c r="I148" s="146">
        <v>557</v>
      </c>
      <c r="J148" s="147">
        <f t="shared" si="13"/>
        <v>5.4151624548737232E-3</v>
      </c>
      <c r="K148" s="146">
        <v>633</v>
      </c>
      <c r="L148" s="147">
        <f t="shared" si="13"/>
        <v>0.13644524236983835</v>
      </c>
      <c r="M148" s="146">
        <v>515</v>
      </c>
      <c r="N148" s="147">
        <f t="shared" si="14"/>
        <v>-0.18641390205371244</v>
      </c>
    </row>
    <row r="149" spans="1:15" x14ac:dyDescent="0.25">
      <c r="B149" s="145" t="s">
        <v>89</v>
      </c>
      <c r="C149" s="146">
        <v>122</v>
      </c>
      <c r="D149" s="147">
        <v>-0.6737967914438503</v>
      </c>
      <c r="E149" s="146">
        <v>487</v>
      </c>
      <c r="F149" s="147">
        <f t="shared" si="13"/>
        <v>2.9918032786885247</v>
      </c>
      <c r="G149" s="146">
        <v>710</v>
      </c>
      <c r="H149" s="147">
        <f t="shared" si="13"/>
        <v>0.4579055441478439</v>
      </c>
      <c r="I149" s="146">
        <v>556</v>
      </c>
      <c r="J149" s="147">
        <f t="shared" si="13"/>
        <v>-0.21690140845070427</v>
      </c>
      <c r="K149" s="146">
        <v>520</v>
      </c>
      <c r="L149" s="147">
        <f t="shared" si="13"/>
        <v>-6.4748201438848962E-2</v>
      </c>
      <c r="M149" s="146">
        <v>515</v>
      </c>
      <c r="N149" s="147">
        <f t="shared" si="14"/>
        <v>-9.6153846153845812E-3</v>
      </c>
    </row>
    <row r="150" spans="1:15" x14ac:dyDescent="0.25">
      <c r="A150" s="151"/>
      <c r="B150" s="145" t="s">
        <v>91</v>
      </c>
      <c r="C150" s="146">
        <v>152</v>
      </c>
      <c r="D150" s="147">
        <v>-0.80310880829015541</v>
      </c>
      <c r="E150" s="146">
        <v>957</v>
      </c>
      <c r="F150" s="147">
        <f t="shared" si="13"/>
        <v>5.2960526315789478</v>
      </c>
      <c r="G150" s="146">
        <v>1127</v>
      </c>
      <c r="H150" s="147">
        <f t="shared" si="13"/>
        <v>0.17763845350052243</v>
      </c>
      <c r="I150" s="146">
        <v>849</v>
      </c>
      <c r="J150" s="147">
        <f t="shared" si="13"/>
        <v>-0.24667258207630882</v>
      </c>
      <c r="K150" s="146">
        <v>789</v>
      </c>
      <c r="L150" s="147">
        <f t="shared" si="13"/>
        <v>-7.0671378091872739E-2</v>
      </c>
      <c r="M150" s="146"/>
      <c r="N150" s="147"/>
    </row>
    <row r="151" spans="1:15" x14ac:dyDescent="0.25">
      <c r="B151" s="145" t="s">
        <v>93</v>
      </c>
      <c r="C151" s="146">
        <v>295</v>
      </c>
      <c r="D151" s="147">
        <v>-0.72300469483568075</v>
      </c>
      <c r="E151" s="146">
        <v>1541</v>
      </c>
      <c r="F151" s="147">
        <f t="shared" si="13"/>
        <v>4.2237288135593216</v>
      </c>
      <c r="G151" s="146">
        <v>1713</v>
      </c>
      <c r="H151" s="147">
        <f t="shared" si="13"/>
        <v>0.11161583387410778</v>
      </c>
      <c r="I151" s="146">
        <v>1379</v>
      </c>
      <c r="J151" s="147">
        <f t="shared" si="13"/>
        <v>-0.19497956800934035</v>
      </c>
      <c r="K151" s="146">
        <v>1624</v>
      </c>
      <c r="L151" s="147">
        <f t="shared" si="13"/>
        <v>0.17766497461928932</v>
      </c>
      <c r="M151" s="146"/>
      <c r="N151" s="147"/>
    </row>
    <row r="152" spans="1:15" x14ac:dyDescent="0.25">
      <c r="B152" s="145" t="s">
        <v>95</v>
      </c>
      <c r="C152" s="146">
        <v>244</v>
      </c>
      <c r="D152" s="147">
        <v>-0.79983593109105822</v>
      </c>
      <c r="E152" s="146">
        <v>1347</v>
      </c>
      <c r="F152" s="147">
        <f t="shared" si="13"/>
        <v>4.5204918032786887</v>
      </c>
      <c r="G152" s="146">
        <v>2050</v>
      </c>
      <c r="H152" s="147">
        <f t="shared" si="13"/>
        <v>0.52190051967334816</v>
      </c>
      <c r="I152" s="146">
        <v>1862</v>
      </c>
      <c r="J152" s="147">
        <f t="shared" si="13"/>
        <v>-9.1707317073170702E-2</v>
      </c>
      <c r="K152" s="146">
        <v>1899</v>
      </c>
      <c r="L152" s="147">
        <f t="shared" si="13"/>
        <v>1.9871106337271849E-2</v>
      </c>
      <c r="M152" s="146"/>
      <c r="N152" s="147"/>
    </row>
    <row r="153" spans="1:15" ht="15.75" x14ac:dyDescent="0.25">
      <c r="B153" s="148" t="s">
        <v>32</v>
      </c>
      <c r="C153" s="149">
        <v>4053</v>
      </c>
      <c r="D153" s="150">
        <v>-0.57560209424083775</v>
      </c>
      <c r="E153" s="149">
        <v>7314</v>
      </c>
      <c r="F153" s="150">
        <f t="shared" si="13"/>
        <v>0.80458919319022937</v>
      </c>
      <c r="G153" s="149">
        <v>11261</v>
      </c>
      <c r="H153" s="150">
        <f t="shared" si="13"/>
        <v>0.53964998632759098</v>
      </c>
      <c r="I153" s="149">
        <v>13316</v>
      </c>
      <c r="J153" s="150">
        <f t="shared" si="13"/>
        <v>0.18248823372702239</v>
      </c>
      <c r="K153" s="149">
        <v>13127</v>
      </c>
      <c r="L153" s="150">
        <f t="shared" si="13"/>
        <v>-1.4193451486932962E-2</v>
      </c>
      <c r="M153" s="149">
        <v>9658</v>
      </c>
      <c r="N153" s="150">
        <v>9.5632444696539975E-2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701</v>
      </c>
      <c r="D163" s="147">
        <v>9.8746081504702099E-2</v>
      </c>
      <c r="E163" s="146">
        <v>254</v>
      </c>
      <c r="F163" s="147">
        <f t="shared" ref="F163:L175" si="15">IFERROR(E163/C163-1,"-")</f>
        <v>-0.63766048502139805</v>
      </c>
      <c r="G163" s="146">
        <v>659</v>
      </c>
      <c r="H163" s="147">
        <f t="shared" si="15"/>
        <v>1.5944881889763778</v>
      </c>
      <c r="I163" s="146">
        <v>1025</v>
      </c>
      <c r="J163" s="147">
        <f t="shared" si="15"/>
        <v>0.55538694992412752</v>
      </c>
      <c r="K163" s="146">
        <v>851</v>
      </c>
      <c r="L163" s="147">
        <f t="shared" si="15"/>
        <v>-0.16975609756097565</v>
      </c>
      <c r="M163" s="146">
        <v>858</v>
      </c>
      <c r="N163" s="147">
        <f t="shared" ref="N163:N171" si="16">IFERROR(M163/K163-1,"-")</f>
        <v>8.2256169212691077E-3</v>
      </c>
    </row>
    <row r="164" spans="2:14" x14ac:dyDescent="0.25">
      <c r="B164" s="145" t="s">
        <v>75</v>
      </c>
      <c r="C164" s="146">
        <v>860</v>
      </c>
      <c r="D164" s="147">
        <v>0.12565445026178002</v>
      </c>
      <c r="E164" s="146">
        <v>349</v>
      </c>
      <c r="F164" s="147">
        <f t="shared" si="15"/>
        <v>-0.59418604651162799</v>
      </c>
      <c r="G164" s="146">
        <v>884</v>
      </c>
      <c r="H164" s="147">
        <f t="shared" si="15"/>
        <v>1.5329512893982806</v>
      </c>
      <c r="I164" s="146">
        <v>854</v>
      </c>
      <c r="J164" s="147">
        <f t="shared" si="15"/>
        <v>-3.3936651583710398E-2</v>
      </c>
      <c r="K164" s="146">
        <v>776</v>
      </c>
      <c r="L164" s="147">
        <f t="shared" si="15"/>
        <v>-9.1334894613583129E-2</v>
      </c>
      <c r="M164" s="146">
        <v>1068</v>
      </c>
      <c r="N164" s="147">
        <f t="shared" si="16"/>
        <v>0.37628865979381443</v>
      </c>
    </row>
    <row r="165" spans="2:14" x14ac:dyDescent="0.25">
      <c r="B165" s="145" t="s">
        <v>77</v>
      </c>
      <c r="C165" s="146">
        <v>389</v>
      </c>
      <c r="D165" s="147">
        <v>-0.36229508196721316</v>
      </c>
      <c r="E165" s="146">
        <v>544</v>
      </c>
      <c r="F165" s="147">
        <f t="shared" si="15"/>
        <v>0.39845758354755789</v>
      </c>
      <c r="G165" s="146">
        <v>918</v>
      </c>
      <c r="H165" s="147">
        <f t="shared" si="15"/>
        <v>0.6875</v>
      </c>
      <c r="I165" s="146">
        <v>952</v>
      </c>
      <c r="J165" s="147">
        <f t="shared" si="15"/>
        <v>3.7037037037036979E-2</v>
      </c>
      <c r="K165" s="146">
        <v>929</v>
      </c>
      <c r="L165" s="147">
        <f t="shared" si="15"/>
        <v>-2.4159663865546244E-2</v>
      </c>
      <c r="M165" s="146">
        <v>747</v>
      </c>
      <c r="N165" s="147">
        <f t="shared" si="16"/>
        <v>-0.1959095801937567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552</v>
      </c>
      <c r="F166" s="147" t="str">
        <f t="shared" si="15"/>
        <v>-</v>
      </c>
      <c r="G166" s="146">
        <v>591</v>
      </c>
      <c r="H166" s="147">
        <f t="shared" si="15"/>
        <v>7.0652173913043459E-2</v>
      </c>
      <c r="I166" s="146">
        <v>615</v>
      </c>
      <c r="J166" s="147">
        <f t="shared" si="15"/>
        <v>4.0609137055837463E-2</v>
      </c>
      <c r="K166" s="146">
        <v>585</v>
      </c>
      <c r="L166" s="147">
        <f t="shared" si="15"/>
        <v>-4.8780487804878092E-2</v>
      </c>
      <c r="M166" s="146">
        <v>630</v>
      </c>
      <c r="N166" s="147">
        <f t="shared" si="16"/>
        <v>7.6923076923076872E-2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803</v>
      </c>
      <c r="F167" s="147" t="str">
        <f t="shared" si="15"/>
        <v>-</v>
      </c>
      <c r="G167" s="146">
        <v>585</v>
      </c>
      <c r="H167" s="147">
        <f t="shared" si="15"/>
        <v>-0.2714819427148194</v>
      </c>
      <c r="I167" s="146">
        <v>589</v>
      </c>
      <c r="J167" s="147">
        <f t="shared" si="15"/>
        <v>6.8376068376068133E-3</v>
      </c>
      <c r="K167" s="146">
        <v>640</v>
      </c>
      <c r="L167" s="147">
        <f t="shared" si="15"/>
        <v>8.6587436332767442E-2</v>
      </c>
      <c r="M167" s="146">
        <v>580</v>
      </c>
      <c r="N167" s="147">
        <f t="shared" si="16"/>
        <v>-9.375E-2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396</v>
      </c>
      <c r="F168" s="147" t="str">
        <f t="shared" si="15"/>
        <v>-</v>
      </c>
      <c r="G168" s="146">
        <v>399</v>
      </c>
      <c r="H168" s="147">
        <f t="shared" si="15"/>
        <v>7.575757575757569E-3</v>
      </c>
      <c r="I168" s="146">
        <v>441</v>
      </c>
      <c r="J168" s="147">
        <f t="shared" si="15"/>
        <v>0.10526315789473695</v>
      </c>
      <c r="K168" s="146">
        <v>365</v>
      </c>
      <c r="L168" s="147">
        <f t="shared" si="15"/>
        <v>-0.17233560090702948</v>
      </c>
      <c r="M168" s="146">
        <v>392</v>
      </c>
      <c r="N168" s="147">
        <f t="shared" si="16"/>
        <v>7.3972602739726057E-2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577</v>
      </c>
      <c r="F169" s="147" t="str">
        <f t="shared" si="15"/>
        <v>-</v>
      </c>
      <c r="G169" s="146">
        <v>405</v>
      </c>
      <c r="H169" s="147">
        <f t="shared" si="15"/>
        <v>-0.29809358752166382</v>
      </c>
      <c r="I169" s="146">
        <v>479</v>
      </c>
      <c r="J169" s="147">
        <f t="shared" si="15"/>
        <v>0.18271604938271602</v>
      </c>
      <c r="K169" s="146">
        <v>436</v>
      </c>
      <c r="L169" s="147">
        <f t="shared" si="15"/>
        <v>-8.9770354906054228E-2</v>
      </c>
      <c r="M169" s="146">
        <v>753</v>
      </c>
      <c r="N169" s="147">
        <f t="shared" si="16"/>
        <v>0.72706422018348627</v>
      </c>
    </row>
    <row r="170" spans="2:14" x14ac:dyDescent="0.25">
      <c r="B170" s="145" t="s">
        <v>87</v>
      </c>
      <c r="C170" s="146">
        <v>171</v>
      </c>
      <c r="D170" s="147">
        <v>-0.70967741935483875</v>
      </c>
      <c r="E170" s="146">
        <v>855</v>
      </c>
      <c r="F170" s="147">
        <f t="shared" si="15"/>
        <v>4</v>
      </c>
      <c r="G170" s="146">
        <v>879</v>
      </c>
      <c r="H170" s="147">
        <f t="shared" si="15"/>
        <v>2.8070175438596578E-2</v>
      </c>
      <c r="I170" s="146">
        <v>818</v>
      </c>
      <c r="J170" s="147">
        <f t="shared" si="15"/>
        <v>-6.9397042093287786E-2</v>
      </c>
      <c r="K170" s="146">
        <v>1062</v>
      </c>
      <c r="L170" s="147">
        <f t="shared" si="15"/>
        <v>0.29828850855745714</v>
      </c>
      <c r="M170" s="146">
        <v>1043</v>
      </c>
      <c r="N170" s="147">
        <f t="shared" si="16"/>
        <v>-1.7890772128060228E-2</v>
      </c>
    </row>
    <row r="171" spans="2:14" x14ac:dyDescent="0.25">
      <c r="B171" s="145" t="s">
        <v>89</v>
      </c>
      <c r="C171" s="146">
        <v>103</v>
      </c>
      <c r="D171" s="147">
        <v>-0.78038379530916846</v>
      </c>
      <c r="E171" s="146">
        <v>553</v>
      </c>
      <c r="F171" s="147">
        <f t="shared" si="15"/>
        <v>4.3689320388349513</v>
      </c>
      <c r="G171" s="146">
        <v>557</v>
      </c>
      <c r="H171" s="147">
        <f t="shared" si="15"/>
        <v>7.2332730560578096E-3</v>
      </c>
      <c r="I171" s="146">
        <v>548</v>
      </c>
      <c r="J171" s="147">
        <f t="shared" si="15"/>
        <v>-1.6157989228007152E-2</v>
      </c>
      <c r="K171" s="146">
        <v>597</v>
      </c>
      <c r="L171" s="147">
        <f t="shared" si="15"/>
        <v>8.9416058394160558E-2</v>
      </c>
      <c r="M171" s="146">
        <v>719</v>
      </c>
      <c r="N171" s="147">
        <f t="shared" si="16"/>
        <v>0.20435510887772201</v>
      </c>
    </row>
    <row r="172" spans="2:14" x14ac:dyDescent="0.25">
      <c r="B172" s="145" t="s">
        <v>91</v>
      </c>
      <c r="C172" s="146">
        <v>199</v>
      </c>
      <c r="D172" s="147">
        <v>-0.64902998236331566</v>
      </c>
      <c r="E172" s="146">
        <v>633</v>
      </c>
      <c r="F172" s="147">
        <f t="shared" si="15"/>
        <v>2.1809045226130652</v>
      </c>
      <c r="G172" s="146">
        <v>660</v>
      </c>
      <c r="H172" s="147">
        <f t="shared" si="15"/>
        <v>4.2654028436019065E-2</v>
      </c>
      <c r="I172" s="146">
        <v>726</v>
      </c>
      <c r="J172" s="147">
        <f t="shared" si="15"/>
        <v>0.10000000000000009</v>
      </c>
      <c r="K172" s="146">
        <v>682</v>
      </c>
      <c r="L172" s="147">
        <f t="shared" si="15"/>
        <v>-6.0606060606060552E-2</v>
      </c>
      <c r="M172" s="146"/>
      <c r="N172" s="147"/>
    </row>
    <row r="173" spans="2:14" x14ac:dyDescent="0.25">
      <c r="B173" s="145" t="s">
        <v>93</v>
      </c>
      <c r="C173" s="146">
        <v>107</v>
      </c>
      <c r="D173" s="147">
        <v>-0.82343234323432346</v>
      </c>
      <c r="E173" s="146">
        <v>866</v>
      </c>
      <c r="F173" s="147">
        <f t="shared" si="15"/>
        <v>7.0934579439252339</v>
      </c>
      <c r="G173" s="146">
        <v>960</v>
      </c>
      <c r="H173" s="147">
        <f t="shared" si="15"/>
        <v>0.10854503464203225</v>
      </c>
      <c r="I173" s="146">
        <v>984</v>
      </c>
      <c r="J173" s="147">
        <f t="shared" si="15"/>
        <v>2.4999999999999911E-2</v>
      </c>
      <c r="K173" s="146">
        <v>797</v>
      </c>
      <c r="L173" s="147">
        <f t="shared" si="15"/>
        <v>-0.19004065040650409</v>
      </c>
      <c r="M173" s="146"/>
      <c r="N173" s="147"/>
    </row>
    <row r="174" spans="2:14" x14ac:dyDescent="0.25">
      <c r="B174" s="145" t="s">
        <v>95</v>
      </c>
      <c r="C174" s="146">
        <v>244</v>
      </c>
      <c r="D174" s="147">
        <v>-0.60453808752025928</v>
      </c>
      <c r="E174" s="146">
        <v>752</v>
      </c>
      <c r="F174" s="147">
        <f t="shared" si="15"/>
        <v>2.081967213114754</v>
      </c>
      <c r="G174" s="146">
        <v>1027</v>
      </c>
      <c r="H174" s="147">
        <f t="shared" si="15"/>
        <v>0.36569148936170204</v>
      </c>
      <c r="I174" s="146">
        <v>725</v>
      </c>
      <c r="J174" s="147">
        <f t="shared" si="15"/>
        <v>-0.29406037000973706</v>
      </c>
      <c r="K174" s="146">
        <v>847</v>
      </c>
      <c r="L174" s="147">
        <f t="shared" si="15"/>
        <v>0.1682758620689655</v>
      </c>
      <c r="M174" s="146"/>
      <c r="N174" s="147"/>
    </row>
    <row r="175" spans="2:14" ht="15.75" x14ac:dyDescent="0.25">
      <c r="B175" s="148" t="s">
        <v>32</v>
      </c>
      <c r="C175" s="149">
        <v>2906</v>
      </c>
      <c r="D175" s="150">
        <v>-0.56685049932925913</v>
      </c>
      <c r="E175" s="149">
        <v>7134</v>
      </c>
      <c r="F175" s="150">
        <f t="shared" si="15"/>
        <v>1.4549208534067448</v>
      </c>
      <c r="G175" s="149">
        <v>8524</v>
      </c>
      <c r="H175" s="150">
        <f t="shared" si="15"/>
        <v>0.19484160358844971</v>
      </c>
      <c r="I175" s="149">
        <v>8756</v>
      </c>
      <c r="J175" s="150">
        <f t="shared" si="15"/>
        <v>2.7217268887846036E-2</v>
      </c>
      <c r="K175" s="149">
        <v>8567</v>
      </c>
      <c r="L175" s="150">
        <f t="shared" si="15"/>
        <v>-2.1585198720877163E-2</v>
      </c>
      <c r="M175" s="149">
        <v>6790</v>
      </c>
      <c r="N175" s="150">
        <v>8.7966672007691038E-2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222</v>
      </c>
      <c r="D185" s="147">
        <v>0.53103448275862064</v>
      </c>
      <c r="E185" s="146">
        <v>43</v>
      </c>
      <c r="F185" s="147">
        <f t="shared" ref="F185:L197" si="17">IFERROR(E185/C185-1,"-")</f>
        <v>-0.80630630630630629</v>
      </c>
      <c r="G185" s="146">
        <v>170</v>
      </c>
      <c r="H185" s="147">
        <f t="shared" si="17"/>
        <v>2.9534883720930232</v>
      </c>
      <c r="I185" s="146">
        <v>239</v>
      </c>
      <c r="J185" s="147">
        <f t="shared" si="17"/>
        <v>0.40588235294117636</v>
      </c>
      <c r="K185" s="146">
        <v>277</v>
      </c>
      <c r="L185" s="147">
        <f t="shared" si="17"/>
        <v>0.15899581589958167</v>
      </c>
      <c r="M185" s="146">
        <v>323</v>
      </c>
      <c r="N185" s="147">
        <f t="shared" ref="N185:N193" si="18">IFERROR(M185/K185-1,"-")</f>
        <v>0.1660649819494584</v>
      </c>
    </row>
    <row r="186" spans="1:15" x14ac:dyDescent="0.25">
      <c r="B186" s="145" t="s">
        <v>75</v>
      </c>
      <c r="C186" s="146">
        <v>148</v>
      </c>
      <c r="D186" s="147">
        <v>7.2463768115942129E-2</v>
      </c>
      <c r="E186" s="146">
        <v>37</v>
      </c>
      <c r="F186" s="147">
        <f t="shared" si="17"/>
        <v>-0.75</v>
      </c>
      <c r="G186" s="146">
        <v>179</v>
      </c>
      <c r="H186" s="147">
        <f t="shared" si="17"/>
        <v>3.8378378378378377</v>
      </c>
      <c r="I186" s="146">
        <v>200</v>
      </c>
      <c r="J186" s="147">
        <f t="shared" si="17"/>
        <v>0.11731843575418988</v>
      </c>
      <c r="K186" s="146">
        <v>198</v>
      </c>
      <c r="L186" s="147">
        <f t="shared" si="17"/>
        <v>-1.0000000000000009E-2</v>
      </c>
      <c r="M186" s="146">
        <v>222</v>
      </c>
      <c r="N186" s="147">
        <f t="shared" si="18"/>
        <v>0.1212121212121211</v>
      </c>
    </row>
    <row r="187" spans="1:15" x14ac:dyDescent="0.25">
      <c r="B187" s="145" t="s">
        <v>77</v>
      </c>
      <c r="C187" s="146">
        <v>85</v>
      </c>
      <c r="D187" s="147">
        <v>-0.38405797101449279</v>
      </c>
      <c r="E187" s="146">
        <v>32</v>
      </c>
      <c r="F187" s="147">
        <f t="shared" si="17"/>
        <v>-0.62352941176470589</v>
      </c>
      <c r="G187" s="146">
        <v>197</v>
      </c>
      <c r="H187" s="147">
        <f t="shared" si="17"/>
        <v>5.15625</v>
      </c>
      <c r="I187" s="146">
        <v>206</v>
      </c>
      <c r="J187" s="147">
        <f t="shared" si="17"/>
        <v>4.5685279187817285E-2</v>
      </c>
      <c r="K187" s="146">
        <v>181</v>
      </c>
      <c r="L187" s="147">
        <f t="shared" si="17"/>
        <v>-0.12135922330097082</v>
      </c>
      <c r="M187" s="146">
        <v>183</v>
      </c>
      <c r="N187" s="147">
        <f t="shared" si="18"/>
        <v>1.1049723756906049E-2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31</v>
      </c>
      <c r="F188" s="147" t="str">
        <f t="shared" si="17"/>
        <v>-</v>
      </c>
      <c r="G188" s="146">
        <v>118</v>
      </c>
      <c r="H188" s="147">
        <f t="shared" si="17"/>
        <v>2.806451612903226</v>
      </c>
      <c r="I188" s="146">
        <v>119</v>
      </c>
      <c r="J188" s="147">
        <f t="shared" si="17"/>
        <v>8.4745762711864181E-3</v>
      </c>
      <c r="K188" s="146">
        <v>107</v>
      </c>
      <c r="L188" s="147">
        <f t="shared" si="17"/>
        <v>-0.10084033613445376</v>
      </c>
      <c r="M188" s="146">
        <v>135</v>
      </c>
      <c r="N188" s="147">
        <f t="shared" si="18"/>
        <v>0.26168224299065423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99</v>
      </c>
      <c r="F189" s="147" t="str">
        <f t="shared" si="17"/>
        <v>-</v>
      </c>
      <c r="G189" s="146">
        <v>117</v>
      </c>
      <c r="H189" s="147">
        <f t="shared" si="17"/>
        <v>0.18181818181818188</v>
      </c>
      <c r="I189" s="146">
        <v>90</v>
      </c>
      <c r="J189" s="147">
        <f t="shared" si="17"/>
        <v>-0.23076923076923073</v>
      </c>
      <c r="K189" s="146">
        <v>133</v>
      </c>
      <c r="L189" s="147">
        <f t="shared" si="17"/>
        <v>0.47777777777777786</v>
      </c>
      <c r="M189" s="146">
        <v>153</v>
      </c>
      <c r="N189" s="147">
        <f t="shared" si="18"/>
        <v>0.15037593984962405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63</v>
      </c>
      <c r="F190" s="147" t="str">
        <f t="shared" si="17"/>
        <v>-</v>
      </c>
      <c r="G190" s="146">
        <v>96</v>
      </c>
      <c r="H190" s="147">
        <f t="shared" si="17"/>
        <v>0.52380952380952372</v>
      </c>
      <c r="I190" s="146">
        <v>86</v>
      </c>
      <c r="J190" s="147">
        <f t="shared" si="17"/>
        <v>-0.10416666666666663</v>
      </c>
      <c r="K190" s="146">
        <v>117</v>
      </c>
      <c r="L190" s="147">
        <f t="shared" si="17"/>
        <v>0.36046511627906974</v>
      </c>
      <c r="M190" s="146">
        <v>111</v>
      </c>
      <c r="N190" s="147">
        <f t="shared" si="18"/>
        <v>-5.1282051282051322E-2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83</v>
      </c>
      <c r="F191" s="147" t="str">
        <f t="shared" si="17"/>
        <v>-</v>
      </c>
      <c r="G191" s="146">
        <v>109</v>
      </c>
      <c r="H191" s="147">
        <f t="shared" si="17"/>
        <v>0.31325301204819267</v>
      </c>
      <c r="I191" s="146">
        <v>135</v>
      </c>
      <c r="J191" s="147">
        <f t="shared" si="17"/>
        <v>0.23853211009174302</v>
      </c>
      <c r="K191" s="146">
        <v>123</v>
      </c>
      <c r="L191" s="147">
        <f t="shared" si="17"/>
        <v>-8.8888888888888906E-2</v>
      </c>
      <c r="M191" s="146">
        <v>186</v>
      </c>
      <c r="N191" s="147">
        <f t="shared" si="18"/>
        <v>0.51219512195121952</v>
      </c>
    </row>
    <row r="192" spans="1:15" x14ac:dyDescent="0.25">
      <c r="B192" s="145" t="s">
        <v>87</v>
      </c>
      <c r="C192" s="146">
        <v>49</v>
      </c>
      <c r="D192" s="147">
        <v>-0.38749999999999996</v>
      </c>
      <c r="E192" s="146">
        <v>103</v>
      </c>
      <c r="F192" s="147">
        <f t="shared" si="17"/>
        <v>1.1020408163265305</v>
      </c>
      <c r="G192" s="146">
        <v>180</v>
      </c>
      <c r="H192" s="147">
        <f t="shared" si="17"/>
        <v>0.74757281553398047</v>
      </c>
      <c r="I192" s="146">
        <v>119</v>
      </c>
      <c r="J192" s="147">
        <f t="shared" si="17"/>
        <v>-0.33888888888888891</v>
      </c>
      <c r="K192" s="146">
        <v>112</v>
      </c>
      <c r="L192" s="147">
        <f t="shared" si="17"/>
        <v>-5.8823529411764719E-2</v>
      </c>
      <c r="M192" s="146">
        <v>259</v>
      </c>
      <c r="N192" s="147">
        <f t="shared" si="18"/>
        <v>1.3125</v>
      </c>
    </row>
    <row r="193" spans="2:15" x14ac:dyDescent="0.25">
      <c r="B193" s="145" t="s">
        <v>89</v>
      </c>
      <c r="C193" s="146">
        <v>74</v>
      </c>
      <c r="D193" s="147">
        <v>-0.30841121495327106</v>
      </c>
      <c r="E193" s="146">
        <v>87</v>
      </c>
      <c r="F193" s="147">
        <f t="shared" si="17"/>
        <v>0.17567567567567566</v>
      </c>
      <c r="G193" s="146">
        <v>97</v>
      </c>
      <c r="H193" s="147">
        <f t="shared" si="17"/>
        <v>0.11494252873563227</v>
      </c>
      <c r="I193" s="146">
        <v>102</v>
      </c>
      <c r="J193" s="147">
        <f t="shared" si="17"/>
        <v>5.1546391752577359E-2</v>
      </c>
      <c r="K193" s="146">
        <v>143</v>
      </c>
      <c r="L193" s="147">
        <f t="shared" si="17"/>
        <v>0.40196078431372539</v>
      </c>
      <c r="M193" s="146">
        <v>145</v>
      </c>
      <c r="N193" s="147">
        <f t="shared" si="18"/>
        <v>1.3986013986013957E-2</v>
      </c>
    </row>
    <row r="194" spans="2:15" x14ac:dyDescent="0.25">
      <c r="B194" s="145" t="s">
        <v>91</v>
      </c>
      <c r="C194" s="146">
        <v>47</v>
      </c>
      <c r="D194" s="147">
        <v>-0.53465346534653468</v>
      </c>
      <c r="E194" s="146">
        <v>177</v>
      </c>
      <c r="F194" s="147">
        <f t="shared" si="17"/>
        <v>2.7659574468085109</v>
      </c>
      <c r="G194" s="146">
        <v>110</v>
      </c>
      <c r="H194" s="147">
        <f t="shared" si="17"/>
        <v>-0.37853107344632764</v>
      </c>
      <c r="I194" s="146">
        <v>137</v>
      </c>
      <c r="J194" s="147">
        <f t="shared" si="17"/>
        <v>0.24545454545454537</v>
      </c>
      <c r="K194" s="146">
        <v>155</v>
      </c>
      <c r="L194" s="147">
        <f t="shared" si="17"/>
        <v>0.13138686131386867</v>
      </c>
      <c r="M194" s="146"/>
      <c r="N194" s="147"/>
    </row>
    <row r="195" spans="2:15" x14ac:dyDescent="0.25">
      <c r="B195" s="145" t="s">
        <v>93</v>
      </c>
      <c r="C195" s="146">
        <v>57</v>
      </c>
      <c r="D195" s="147">
        <v>-0.68852459016393441</v>
      </c>
      <c r="E195" s="146">
        <v>403</v>
      </c>
      <c r="F195" s="147">
        <f t="shared" si="17"/>
        <v>6.0701754385964914</v>
      </c>
      <c r="G195" s="146">
        <v>182</v>
      </c>
      <c r="H195" s="147">
        <f t="shared" si="17"/>
        <v>-0.54838709677419351</v>
      </c>
      <c r="I195" s="146">
        <v>273</v>
      </c>
      <c r="J195" s="147">
        <f t="shared" si="17"/>
        <v>0.5</v>
      </c>
      <c r="K195" s="146">
        <v>235</v>
      </c>
      <c r="L195" s="147">
        <f t="shared" si="17"/>
        <v>-0.13919413919413914</v>
      </c>
      <c r="M195" s="146"/>
      <c r="N195" s="147"/>
    </row>
    <row r="196" spans="2:15" x14ac:dyDescent="0.25">
      <c r="B196" s="145" t="s">
        <v>95</v>
      </c>
      <c r="C196" s="146">
        <v>74</v>
      </c>
      <c r="D196" s="147">
        <v>-0.55151515151515151</v>
      </c>
      <c r="E196" s="146">
        <v>199</v>
      </c>
      <c r="F196" s="147">
        <f t="shared" si="17"/>
        <v>1.689189189189189</v>
      </c>
      <c r="G196" s="146">
        <v>281</v>
      </c>
      <c r="H196" s="147">
        <f t="shared" si="17"/>
        <v>0.4120603015075377</v>
      </c>
      <c r="I196" s="146">
        <v>228</v>
      </c>
      <c r="J196" s="147">
        <f t="shared" si="17"/>
        <v>-0.18861209964412806</v>
      </c>
      <c r="K196" s="146">
        <v>310</v>
      </c>
      <c r="L196" s="147">
        <f t="shared" si="17"/>
        <v>0.35964912280701755</v>
      </c>
      <c r="M196" s="146"/>
      <c r="N196" s="147"/>
    </row>
    <row r="197" spans="2:15" ht="15.75" x14ac:dyDescent="0.25">
      <c r="B197" s="148" t="s">
        <v>32</v>
      </c>
      <c r="C197" s="149">
        <v>812</v>
      </c>
      <c r="D197" s="150">
        <v>-0.45283018867924529</v>
      </c>
      <c r="E197" s="149">
        <v>1357</v>
      </c>
      <c r="F197" s="150">
        <f t="shared" si="17"/>
        <v>0.67118226600985231</v>
      </c>
      <c r="G197" s="149">
        <v>1836</v>
      </c>
      <c r="H197" s="150">
        <f t="shared" si="17"/>
        <v>0.35298452468680908</v>
      </c>
      <c r="I197" s="149">
        <v>1934</v>
      </c>
      <c r="J197" s="150">
        <f t="shared" si="17"/>
        <v>5.3376906318082895E-2</v>
      </c>
      <c r="K197" s="149">
        <v>2091</v>
      </c>
      <c r="L197" s="150">
        <f t="shared" si="17"/>
        <v>8.1178903826266913E-2</v>
      </c>
      <c r="M197" s="149">
        <v>1717</v>
      </c>
      <c r="N197" s="150">
        <v>0.23436376707404749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231</v>
      </c>
      <c r="D207" s="147">
        <v>-0.10465116279069764</v>
      </c>
      <c r="E207" s="146">
        <v>38</v>
      </c>
      <c r="F207" s="147">
        <f t="shared" ref="F207:L219" si="19">IFERROR(E207/C207-1,"-")</f>
        <v>-0.83549783549783552</v>
      </c>
      <c r="G207" s="146">
        <v>270</v>
      </c>
      <c r="H207" s="147">
        <f t="shared" si="19"/>
        <v>6.1052631578947372</v>
      </c>
      <c r="I207" s="146">
        <v>297</v>
      </c>
      <c r="J207" s="147">
        <f t="shared" si="19"/>
        <v>0.10000000000000009</v>
      </c>
      <c r="K207" s="146">
        <v>273</v>
      </c>
      <c r="L207" s="147">
        <f t="shared" si="19"/>
        <v>-8.0808080808080773E-2</v>
      </c>
      <c r="M207" s="146">
        <v>376</v>
      </c>
      <c r="N207" s="147">
        <f t="shared" ref="N207:N215" si="20">IFERROR(M207/K207-1,"-")</f>
        <v>0.37728937728937728</v>
      </c>
    </row>
    <row r="208" spans="2:15" x14ac:dyDescent="0.25">
      <c r="B208" s="145" t="s">
        <v>75</v>
      </c>
      <c r="C208" s="146">
        <v>215</v>
      </c>
      <c r="D208" s="147">
        <v>0.31901840490797539</v>
      </c>
      <c r="E208" s="146">
        <v>44</v>
      </c>
      <c r="F208" s="147">
        <f t="shared" si="19"/>
        <v>-0.79534883720930227</v>
      </c>
      <c r="G208" s="146">
        <v>270</v>
      </c>
      <c r="H208" s="147">
        <f t="shared" si="19"/>
        <v>5.1363636363636367</v>
      </c>
      <c r="I208" s="146">
        <v>263</v>
      </c>
      <c r="J208" s="147">
        <f t="shared" si="19"/>
        <v>-2.5925925925925908E-2</v>
      </c>
      <c r="K208" s="146">
        <v>326</v>
      </c>
      <c r="L208" s="147">
        <f t="shared" si="19"/>
        <v>0.23954372623574138</v>
      </c>
      <c r="M208" s="146">
        <v>304</v>
      </c>
      <c r="N208" s="147">
        <f t="shared" si="20"/>
        <v>-6.7484662576687171E-2</v>
      </c>
    </row>
    <row r="209" spans="2:15" x14ac:dyDescent="0.25">
      <c r="B209" s="145" t="s">
        <v>77</v>
      </c>
      <c r="C209" s="146">
        <v>81</v>
      </c>
      <c r="D209" s="147">
        <v>-0.61244019138755978</v>
      </c>
      <c r="E209" s="146">
        <v>46</v>
      </c>
      <c r="F209" s="147">
        <f t="shared" si="19"/>
        <v>-0.4320987654320988</v>
      </c>
      <c r="G209" s="146">
        <v>212</v>
      </c>
      <c r="H209" s="147">
        <f t="shared" si="19"/>
        <v>3.6086956521739131</v>
      </c>
      <c r="I209" s="146">
        <v>247</v>
      </c>
      <c r="J209" s="147">
        <f t="shared" si="19"/>
        <v>0.16509433962264142</v>
      </c>
      <c r="K209" s="146">
        <v>210</v>
      </c>
      <c r="L209" s="147">
        <f t="shared" si="19"/>
        <v>-0.1497975708502024</v>
      </c>
      <c r="M209" s="146">
        <v>251</v>
      </c>
      <c r="N209" s="147">
        <f t="shared" si="20"/>
        <v>0.19523809523809521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49</v>
      </c>
      <c r="F210" s="147" t="str">
        <f t="shared" si="19"/>
        <v>-</v>
      </c>
      <c r="G210" s="146">
        <v>157</v>
      </c>
      <c r="H210" s="147">
        <f t="shared" si="19"/>
        <v>2.204081632653061</v>
      </c>
      <c r="I210" s="146">
        <v>160</v>
      </c>
      <c r="J210" s="147">
        <f t="shared" si="19"/>
        <v>1.9108280254777066E-2</v>
      </c>
      <c r="K210" s="146">
        <v>191</v>
      </c>
      <c r="L210" s="147">
        <f t="shared" si="19"/>
        <v>0.19375000000000009</v>
      </c>
      <c r="M210" s="146">
        <v>133</v>
      </c>
      <c r="N210" s="147">
        <f t="shared" si="20"/>
        <v>-0.30366492146596857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58</v>
      </c>
      <c r="F211" s="147" t="str">
        <f t="shared" si="19"/>
        <v>-</v>
      </c>
      <c r="G211" s="146">
        <v>143</v>
      </c>
      <c r="H211" s="147">
        <f t="shared" si="19"/>
        <v>1.4655172413793105</v>
      </c>
      <c r="I211" s="146">
        <v>160</v>
      </c>
      <c r="J211" s="147">
        <f t="shared" si="19"/>
        <v>0.11888111888111896</v>
      </c>
      <c r="K211" s="146">
        <v>146</v>
      </c>
      <c r="L211" s="147">
        <f t="shared" si="19"/>
        <v>-8.7500000000000022E-2</v>
      </c>
      <c r="M211" s="146">
        <v>131</v>
      </c>
      <c r="N211" s="147">
        <f t="shared" si="20"/>
        <v>-0.10273972602739723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76</v>
      </c>
      <c r="F212" s="147" t="str">
        <f t="shared" si="19"/>
        <v>-</v>
      </c>
      <c r="G212" s="146">
        <v>125</v>
      </c>
      <c r="H212" s="147">
        <f t="shared" si="19"/>
        <v>0.64473684210526305</v>
      </c>
      <c r="I212" s="146">
        <v>86</v>
      </c>
      <c r="J212" s="147">
        <f t="shared" si="19"/>
        <v>-0.31200000000000006</v>
      </c>
      <c r="K212" s="146">
        <v>103</v>
      </c>
      <c r="L212" s="147">
        <f t="shared" si="19"/>
        <v>0.19767441860465107</v>
      </c>
      <c r="M212" s="146">
        <v>103</v>
      </c>
      <c r="N212" s="147">
        <f t="shared" si="20"/>
        <v>0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133</v>
      </c>
      <c r="F213" s="147" t="str">
        <f t="shared" si="19"/>
        <v>-</v>
      </c>
      <c r="G213" s="146">
        <v>98</v>
      </c>
      <c r="H213" s="147">
        <f t="shared" si="19"/>
        <v>-0.26315789473684215</v>
      </c>
      <c r="I213" s="146">
        <v>303</v>
      </c>
      <c r="J213" s="147">
        <f t="shared" si="19"/>
        <v>2.0918367346938775</v>
      </c>
      <c r="K213" s="146">
        <v>146</v>
      </c>
      <c r="L213" s="147">
        <f t="shared" si="19"/>
        <v>-0.51815181518151809</v>
      </c>
      <c r="M213" s="146">
        <v>207</v>
      </c>
      <c r="N213" s="147">
        <f t="shared" si="20"/>
        <v>0.41780821917808209</v>
      </c>
    </row>
    <row r="214" spans="2:15" x14ac:dyDescent="0.25">
      <c r="B214" s="145" t="s">
        <v>87</v>
      </c>
      <c r="C214" s="146">
        <v>48</v>
      </c>
      <c r="D214" s="147">
        <v>-0.54716981132075471</v>
      </c>
      <c r="E214" s="146">
        <v>100</v>
      </c>
      <c r="F214" s="147">
        <f t="shared" si="19"/>
        <v>1.0833333333333335</v>
      </c>
      <c r="G214" s="146">
        <v>369</v>
      </c>
      <c r="H214" s="147">
        <f t="shared" si="19"/>
        <v>2.69</v>
      </c>
      <c r="I214" s="146">
        <v>234</v>
      </c>
      <c r="J214" s="147">
        <f t="shared" si="19"/>
        <v>-0.36585365853658536</v>
      </c>
      <c r="K214" s="146">
        <v>193</v>
      </c>
      <c r="L214" s="147">
        <f t="shared" si="19"/>
        <v>-0.17521367521367526</v>
      </c>
      <c r="M214" s="146">
        <v>202</v>
      </c>
      <c r="N214" s="147">
        <f t="shared" si="20"/>
        <v>4.663212435233155E-2</v>
      </c>
    </row>
    <row r="215" spans="2:15" x14ac:dyDescent="0.25">
      <c r="B215" s="145" t="s">
        <v>89</v>
      </c>
      <c r="C215" s="146">
        <v>19</v>
      </c>
      <c r="D215" s="147">
        <v>-0.83898305084745761</v>
      </c>
      <c r="E215" s="146">
        <v>122</v>
      </c>
      <c r="F215" s="147">
        <f t="shared" si="19"/>
        <v>5.4210526315789478</v>
      </c>
      <c r="G215" s="146">
        <v>209</v>
      </c>
      <c r="H215" s="147">
        <f t="shared" si="19"/>
        <v>0.71311475409836067</v>
      </c>
      <c r="I215" s="146">
        <v>146</v>
      </c>
      <c r="J215" s="147">
        <f t="shared" si="19"/>
        <v>-0.30143540669856461</v>
      </c>
      <c r="K215" s="146">
        <v>101</v>
      </c>
      <c r="L215" s="147">
        <f t="shared" si="19"/>
        <v>-0.30821917808219179</v>
      </c>
      <c r="M215" s="146">
        <v>263</v>
      </c>
      <c r="N215" s="147">
        <f t="shared" si="20"/>
        <v>1.6039603960396041</v>
      </c>
    </row>
    <row r="216" spans="2:15" x14ac:dyDescent="0.25">
      <c r="B216" s="145" t="s">
        <v>91</v>
      </c>
      <c r="C216" s="146">
        <v>30</v>
      </c>
      <c r="D216" s="147">
        <v>-0.71962616822429903</v>
      </c>
      <c r="E216" s="146">
        <v>167</v>
      </c>
      <c r="F216" s="147">
        <f t="shared" si="19"/>
        <v>4.5666666666666664</v>
      </c>
      <c r="G216" s="146">
        <v>124</v>
      </c>
      <c r="H216" s="147">
        <f t="shared" si="19"/>
        <v>-0.25748502994011979</v>
      </c>
      <c r="I216" s="146">
        <v>156</v>
      </c>
      <c r="J216" s="147">
        <f t="shared" si="19"/>
        <v>0.25806451612903225</v>
      </c>
      <c r="K216" s="146">
        <v>124</v>
      </c>
      <c r="L216" s="147">
        <f t="shared" si="19"/>
        <v>-0.20512820512820518</v>
      </c>
      <c r="M216" s="146"/>
      <c r="N216" s="147"/>
    </row>
    <row r="217" spans="2:15" x14ac:dyDescent="0.25">
      <c r="B217" s="145" t="s">
        <v>93</v>
      </c>
      <c r="C217" s="146">
        <v>48</v>
      </c>
      <c r="D217" s="147">
        <v>-0.68421052631578949</v>
      </c>
      <c r="E217" s="146">
        <v>242</v>
      </c>
      <c r="F217" s="147">
        <f t="shared" si="19"/>
        <v>4.041666666666667</v>
      </c>
      <c r="G217" s="146">
        <v>302</v>
      </c>
      <c r="H217" s="147">
        <f t="shared" si="19"/>
        <v>0.24793388429752072</v>
      </c>
      <c r="I217" s="146">
        <v>294</v>
      </c>
      <c r="J217" s="147">
        <f t="shared" si="19"/>
        <v>-2.6490066225165587E-2</v>
      </c>
      <c r="K217" s="146">
        <v>296</v>
      </c>
      <c r="L217" s="147">
        <f t="shared" si="19"/>
        <v>6.8027210884353817E-3</v>
      </c>
      <c r="M217" s="146"/>
      <c r="N217" s="147"/>
    </row>
    <row r="218" spans="2:15" x14ac:dyDescent="0.25">
      <c r="B218" s="145" t="s">
        <v>95</v>
      </c>
      <c r="C218" s="146">
        <v>43</v>
      </c>
      <c r="D218" s="147">
        <v>-0.88917525773195871</v>
      </c>
      <c r="E218" s="146">
        <v>258</v>
      </c>
      <c r="F218" s="147">
        <f t="shared" si="19"/>
        <v>5</v>
      </c>
      <c r="G218" s="146">
        <v>294</v>
      </c>
      <c r="H218" s="147">
        <f t="shared" si="19"/>
        <v>0.13953488372093026</v>
      </c>
      <c r="I218" s="146">
        <v>291</v>
      </c>
      <c r="J218" s="147">
        <f t="shared" si="19"/>
        <v>-1.0204081632653073E-2</v>
      </c>
      <c r="K218" s="146">
        <v>247</v>
      </c>
      <c r="L218" s="147">
        <f t="shared" si="19"/>
        <v>-0.15120274914089349</v>
      </c>
      <c r="M218" s="146"/>
      <c r="N218" s="147"/>
    </row>
    <row r="219" spans="2:15" ht="15.75" x14ac:dyDescent="0.25">
      <c r="B219" s="148" t="s">
        <v>32</v>
      </c>
      <c r="C219" s="149">
        <v>784</v>
      </c>
      <c r="D219" s="150">
        <v>-0.57984994640943199</v>
      </c>
      <c r="E219" s="149">
        <v>1333</v>
      </c>
      <c r="F219" s="150">
        <f t="shared" si="19"/>
        <v>0.70025510204081631</v>
      </c>
      <c r="G219" s="149">
        <v>2573</v>
      </c>
      <c r="H219" s="150">
        <f t="shared" si="19"/>
        <v>0.93023255813953498</v>
      </c>
      <c r="I219" s="149">
        <v>2637</v>
      </c>
      <c r="J219" s="150">
        <f t="shared" si="19"/>
        <v>2.4873688301593422E-2</v>
      </c>
      <c r="K219" s="149">
        <v>2356</v>
      </c>
      <c r="L219" s="150">
        <f t="shared" si="19"/>
        <v>-0.10656048540007579</v>
      </c>
      <c r="M219" s="149">
        <v>1970</v>
      </c>
      <c r="N219" s="150">
        <v>0.16637063351095316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222</v>
      </c>
      <c r="D229" s="147">
        <v>0.53103448275862064</v>
      </c>
      <c r="E229" s="146">
        <v>43</v>
      </c>
      <c r="F229" s="147">
        <f t="shared" ref="F229:L241" si="21">IFERROR(E229/C229-1,"-")</f>
        <v>-0.80630630630630629</v>
      </c>
      <c r="G229" s="146">
        <v>170</v>
      </c>
      <c r="H229" s="147">
        <f t="shared" si="21"/>
        <v>2.9534883720930232</v>
      </c>
      <c r="I229" s="146">
        <v>239</v>
      </c>
      <c r="J229" s="147">
        <f t="shared" si="21"/>
        <v>0.40588235294117636</v>
      </c>
      <c r="K229" s="146">
        <v>277</v>
      </c>
      <c r="L229" s="147">
        <f t="shared" si="21"/>
        <v>0.15899581589958167</v>
      </c>
      <c r="M229" s="146">
        <v>323</v>
      </c>
      <c r="N229" s="147">
        <f t="shared" ref="N229:N237" si="22">IFERROR(M229/K229-1,"-")</f>
        <v>0.1660649819494584</v>
      </c>
    </row>
    <row r="230" spans="2:15" x14ac:dyDescent="0.25">
      <c r="B230" s="145" t="s">
        <v>75</v>
      </c>
      <c r="C230" s="146">
        <v>148</v>
      </c>
      <c r="D230" s="147">
        <v>7.2463768115942129E-2</v>
      </c>
      <c r="E230" s="146">
        <v>37</v>
      </c>
      <c r="F230" s="147">
        <f t="shared" si="21"/>
        <v>-0.75</v>
      </c>
      <c r="G230" s="146">
        <v>179</v>
      </c>
      <c r="H230" s="147">
        <f t="shared" si="21"/>
        <v>3.8378378378378377</v>
      </c>
      <c r="I230" s="146">
        <v>200</v>
      </c>
      <c r="J230" s="147">
        <f t="shared" si="21"/>
        <v>0.11731843575418988</v>
      </c>
      <c r="K230" s="146">
        <v>198</v>
      </c>
      <c r="L230" s="147">
        <f t="shared" si="21"/>
        <v>-1.0000000000000009E-2</v>
      </c>
      <c r="M230" s="146">
        <v>222</v>
      </c>
      <c r="N230" s="147">
        <f t="shared" si="22"/>
        <v>0.1212121212121211</v>
      </c>
    </row>
    <row r="231" spans="2:15" x14ac:dyDescent="0.25">
      <c r="B231" s="145" t="s">
        <v>77</v>
      </c>
      <c r="C231" s="146">
        <v>85</v>
      </c>
      <c r="D231" s="147">
        <v>-0.38405797101449279</v>
      </c>
      <c r="E231" s="146">
        <v>32</v>
      </c>
      <c r="F231" s="147">
        <f t="shared" si="21"/>
        <v>-0.62352941176470589</v>
      </c>
      <c r="G231" s="146">
        <v>197</v>
      </c>
      <c r="H231" s="147">
        <f t="shared" si="21"/>
        <v>5.15625</v>
      </c>
      <c r="I231" s="146">
        <v>206</v>
      </c>
      <c r="J231" s="147">
        <f t="shared" si="21"/>
        <v>4.5685279187817285E-2</v>
      </c>
      <c r="K231" s="146">
        <v>181</v>
      </c>
      <c r="L231" s="147">
        <f t="shared" si="21"/>
        <v>-0.12135922330097082</v>
      </c>
      <c r="M231" s="146">
        <v>183</v>
      </c>
      <c r="N231" s="147">
        <f t="shared" si="22"/>
        <v>1.1049723756906049E-2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31</v>
      </c>
      <c r="F232" s="147" t="str">
        <f t="shared" si="21"/>
        <v>-</v>
      </c>
      <c r="G232" s="146">
        <v>118</v>
      </c>
      <c r="H232" s="147">
        <f t="shared" si="21"/>
        <v>2.806451612903226</v>
      </c>
      <c r="I232" s="146">
        <v>119</v>
      </c>
      <c r="J232" s="147">
        <f t="shared" si="21"/>
        <v>8.4745762711864181E-3</v>
      </c>
      <c r="K232" s="146">
        <v>107</v>
      </c>
      <c r="L232" s="147">
        <f t="shared" si="21"/>
        <v>-0.10084033613445376</v>
      </c>
      <c r="M232" s="146">
        <v>135</v>
      </c>
      <c r="N232" s="147">
        <f t="shared" si="22"/>
        <v>0.26168224299065423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99</v>
      </c>
      <c r="F233" s="147" t="str">
        <f t="shared" si="21"/>
        <v>-</v>
      </c>
      <c r="G233" s="146">
        <v>117</v>
      </c>
      <c r="H233" s="147">
        <f t="shared" si="21"/>
        <v>0.18181818181818188</v>
      </c>
      <c r="I233" s="146">
        <v>90</v>
      </c>
      <c r="J233" s="147">
        <f t="shared" si="21"/>
        <v>-0.23076923076923073</v>
      </c>
      <c r="K233" s="146">
        <v>133</v>
      </c>
      <c r="L233" s="147">
        <f t="shared" si="21"/>
        <v>0.47777777777777786</v>
      </c>
      <c r="M233" s="146">
        <v>153</v>
      </c>
      <c r="N233" s="147">
        <f t="shared" si="22"/>
        <v>0.15037593984962405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63</v>
      </c>
      <c r="F234" s="147" t="str">
        <f t="shared" si="21"/>
        <v>-</v>
      </c>
      <c r="G234" s="146">
        <v>96</v>
      </c>
      <c r="H234" s="147">
        <f t="shared" si="21"/>
        <v>0.52380952380952372</v>
      </c>
      <c r="I234" s="146">
        <v>86</v>
      </c>
      <c r="J234" s="147">
        <f t="shared" si="21"/>
        <v>-0.10416666666666663</v>
      </c>
      <c r="K234" s="146">
        <v>117</v>
      </c>
      <c r="L234" s="147">
        <f t="shared" si="21"/>
        <v>0.36046511627906974</v>
      </c>
      <c r="M234" s="146">
        <v>111</v>
      </c>
      <c r="N234" s="147">
        <f t="shared" si="22"/>
        <v>-5.1282051282051322E-2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83</v>
      </c>
      <c r="F235" s="147" t="str">
        <f t="shared" si="21"/>
        <v>-</v>
      </c>
      <c r="G235" s="146">
        <v>109</v>
      </c>
      <c r="H235" s="147">
        <f t="shared" si="21"/>
        <v>0.31325301204819267</v>
      </c>
      <c r="I235" s="146">
        <v>135</v>
      </c>
      <c r="J235" s="147">
        <f t="shared" si="21"/>
        <v>0.23853211009174302</v>
      </c>
      <c r="K235" s="146">
        <v>123</v>
      </c>
      <c r="L235" s="147">
        <f t="shared" si="21"/>
        <v>-8.8888888888888906E-2</v>
      </c>
      <c r="M235" s="146">
        <v>186</v>
      </c>
      <c r="N235" s="147">
        <f t="shared" si="22"/>
        <v>0.51219512195121952</v>
      </c>
    </row>
    <row r="236" spans="2:15" x14ac:dyDescent="0.25">
      <c r="B236" s="145" t="s">
        <v>87</v>
      </c>
      <c r="C236" s="146">
        <v>49</v>
      </c>
      <c r="D236" s="147">
        <v>-0.38749999999999996</v>
      </c>
      <c r="E236" s="146">
        <v>103</v>
      </c>
      <c r="F236" s="147">
        <f t="shared" si="21"/>
        <v>1.1020408163265305</v>
      </c>
      <c r="G236" s="146">
        <v>180</v>
      </c>
      <c r="H236" s="147">
        <f t="shared" si="21"/>
        <v>0.74757281553398047</v>
      </c>
      <c r="I236" s="146">
        <v>119</v>
      </c>
      <c r="J236" s="147">
        <f t="shared" si="21"/>
        <v>-0.33888888888888891</v>
      </c>
      <c r="K236" s="146">
        <v>112</v>
      </c>
      <c r="L236" s="147">
        <f t="shared" si="21"/>
        <v>-5.8823529411764719E-2</v>
      </c>
      <c r="M236" s="146">
        <v>259</v>
      </c>
      <c r="N236" s="147">
        <f t="shared" si="22"/>
        <v>1.3125</v>
      </c>
    </row>
    <row r="237" spans="2:15" x14ac:dyDescent="0.25">
      <c r="B237" s="145" t="s">
        <v>89</v>
      </c>
      <c r="C237" s="146">
        <v>74</v>
      </c>
      <c r="D237" s="147">
        <v>-0.30841121495327106</v>
      </c>
      <c r="E237" s="146">
        <v>87</v>
      </c>
      <c r="F237" s="147">
        <f t="shared" si="21"/>
        <v>0.17567567567567566</v>
      </c>
      <c r="G237" s="146">
        <v>97</v>
      </c>
      <c r="H237" s="147">
        <f t="shared" si="21"/>
        <v>0.11494252873563227</v>
      </c>
      <c r="I237" s="146">
        <v>102</v>
      </c>
      <c r="J237" s="147">
        <f t="shared" si="21"/>
        <v>5.1546391752577359E-2</v>
      </c>
      <c r="K237" s="146">
        <v>143</v>
      </c>
      <c r="L237" s="147">
        <f t="shared" si="21"/>
        <v>0.40196078431372539</v>
      </c>
      <c r="M237" s="146">
        <v>145</v>
      </c>
      <c r="N237" s="147">
        <f t="shared" si="22"/>
        <v>1.3986013986013957E-2</v>
      </c>
    </row>
    <row r="238" spans="2:15" x14ac:dyDescent="0.25">
      <c r="B238" s="145" t="s">
        <v>91</v>
      </c>
      <c r="C238" s="146">
        <v>47</v>
      </c>
      <c r="D238" s="147">
        <v>-0.53465346534653468</v>
      </c>
      <c r="E238" s="146">
        <v>177</v>
      </c>
      <c r="F238" s="147">
        <f t="shared" si="21"/>
        <v>2.7659574468085109</v>
      </c>
      <c r="G238" s="146">
        <v>110</v>
      </c>
      <c r="H238" s="147">
        <f t="shared" si="21"/>
        <v>-0.37853107344632764</v>
      </c>
      <c r="I238" s="146">
        <v>137</v>
      </c>
      <c r="J238" s="147">
        <f t="shared" si="21"/>
        <v>0.24545454545454537</v>
      </c>
      <c r="K238" s="146">
        <v>155</v>
      </c>
      <c r="L238" s="147">
        <f t="shared" si="21"/>
        <v>0.13138686131386867</v>
      </c>
      <c r="M238" s="146"/>
      <c r="N238" s="147"/>
    </row>
    <row r="239" spans="2:15" x14ac:dyDescent="0.25">
      <c r="B239" s="145" t="s">
        <v>93</v>
      </c>
      <c r="C239" s="146">
        <v>57</v>
      </c>
      <c r="D239" s="147">
        <v>-0.68852459016393441</v>
      </c>
      <c r="E239" s="146">
        <v>403</v>
      </c>
      <c r="F239" s="147">
        <f t="shared" si="21"/>
        <v>6.0701754385964914</v>
      </c>
      <c r="G239" s="146">
        <v>182</v>
      </c>
      <c r="H239" s="147">
        <f t="shared" si="21"/>
        <v>-0.54838709677419351</v>
      </c>
      <c r="I239" s="146">
        <v>273</v>
      </c>
      <c r="J239" s="147">
        <f t="shared" si="21"/>
        <v>0.5</v>
      </c>
      <c r="K239" s="146">
        <v>235</v>
      </c>
      <c r="L239" s="147">
        <f t="shared" si="21"/>
        <v>-0.13919413919413914</v>
      </c>
      <c r="M239" s="146"/>
      <c r="N239" s="147"/>
    </row>
    <row r="240" spans="2:15" x14ac:dyDescent="0.25">
      <c r="B240" s="145" t="s">
        <v>95</v>
      </c>
      <c r="C240" s="146">
        <v>74</v>
      </c>
      <c r="D240" s="147">
        <v>-0.55151515151515151</v>
      </c>
      <c r="E240" s="146">
        <v>199</v>
      </c>
      <c r="F240" s="147">
        <f t="shared" si="21"/>
        <v>1.689189189189189</v>
      </c>
      <c r="G240" s="146">
        <v>281</v>
      </c>
      <c r="H240" s="147">
        <f t="shared" si="21"/>
        <v>0.4120603015075377</v>
      </c>
      <c r="I240" s="146">
        <v>228</v>
      </c>
      <c r="J240" s="147">
        <f t="shared" si="21"/>
        <v>-0.18861209964412806</v>
      </c>
      <c r="K240" s="146">
        <v>310</v>
      </c>
      <c r="L240" s="147">
        <f t="shared" si="21"/>
        <v>0.35964912280701755</v>
      </c>
      <c r="M240" s="146"/>
      <c r="N240" s="147"/>
    </row>
    <row r="241" spans="2:15" ht="15.75" x14ac:dyDescent="0.25">
      <c r="B241" s="148" t="s">
        <v>32</v>
      </c>
      <c r="C241" s="149">
        <v>812</v>
      </c>
      <c r="D241" s="150">
        <v>-0.45283018867924529</v>
      </c>
      <c r="E241" s="149">
        <v>1357</v>
      </c>
      <c r="F241" s="150">
        <f t="shared" si="21"/>
        <v>0.67118226600985231</v>
      </c>
      <c r="G241" s="149">
        <v>1836</v>
      </c>
      <c r="H241" s="150">
        <f t="shared" si="21"/>
        <v>0.35298452468680908</v>
      </c>
      <c r="I241" s="149">
        <v>1934</v>
      </c>
      <c r="J241" s="150">
        <f t="shared" si="21"/>
        <v>5.3376906318082895E-2</v>
      </c>
      <c r="K241" s="149">
        <v>2091</v>
      </c>
      <c r="L241" s="150">
        <f t="shared" si="21"/>
        <v>8.1178903826266913E-2</v>
      </c>
      <c r="M241" s="149">
        <v>1717</v>
      </c>
      <c r="N241" s="150">
        <v>0.23436376707404749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301</v>
      </c>
      <c r="D251" s="147">
        <v>4.8780487804878092E-2</v>
      </c>
      <c r="E251" s="146">
        <v>2</v>
      </c>
      <c r="F251" s="147">
        <f t="shared" ref="F251:L263" si="23">IFERROR(E251/C251-1,"-")</f>
        <v>-0.99335548172757471</v>
      </c>
      <c r="G251" s="146">
        <v>168</v>
      </c>
      <c r="H251" s="147">
        <f t="shared" si="23"/>
        <v>83</v>
      </c>
      <c r="I251" s="146">
        <v>190</v>
      </c>
      <c r="J251" s="147">
        <f t="shared" si="23"/>
        <v>0.13095238095238093</v>
      </c>
      <c r="K251" s="146">
        <v>268</v>
      </c>
      <c r="L251" s="147">
        <f t="shared" si="23"/>
        <v>0.41052631578947363</v>
      </c>
      <c r="M251" s="146">
        <v>203</v>
      </c>
      <c r="N251" s="147">
        <f t="shared" ref="N251:N259" si="24">IFERROR(M251/K251-1,"-")</f>
        <v>-0.2425373134328358</v>
      </c>
    </row>
    <row r="252" spans="2:15" x14ac:dyDescent="0.25">
      <c r="B252" s="145" t="s">
        <v>75</v>
      </c>
      <c r="C252" s="146">
        <v>214</v>
      </c>
      <c r="D252" s="147">
        <v>4.3902439024390283E-2</v>
      </c>
      <c r="E252" s="146">
        <v>2</v>
      </c>
      <c r="F252" s="147">
        <f t="shared" si="23"/>
        <v>-0.99065420560747663</v>
      </c>
      <c r="G252" s="146">
        <v>110</v>
      </c>
      <c r="H252" s="147">
        <f t="shared" si="23"/>
        <v>54</v>
      </c>
      <c r="I252" s="146">
        <v>153</v>
      </c>
      <c r="J252" s="147">
        <f t="shared" si="23"/>
        <v>0.39090909090909087</v>
      </c>
      <c r="K252" s="146">
        <v>235</v>
      </c>
      <c r="L252" s="147">
        <f t="shared" si="23"/>
        <v>0.53594771241830075</v>
      </c>
      <c r="M252" s="146">
        <v>199</v>
      </c>
      <c r="N252" s="147">
        <f t="shared" si="24"/>
        <v>-0.15319148936170213</v>
      </c>
    </row>
    <row r="253" spans="2:15" x14ac:dyDescent="0.25">
      <c r="B253" s="145" t="s">
        <v>77</v>
      </c>
      <c r="C253" s="146">
        <v>115</v>
      </c>
      <c r="D253" s="147">
        <v>-0.62662337662337664</v>
      </c>
      <c r="E253" s="146">
        <v>4</v>
      </c>
      <c r="F253" s="147">
        <f t="shared" si="23"/>
        <v>-0.9652173913043478</v>
      </c>
      <c r="G253" s="146">
        <v>124</v>
      </c>
      <c r="H253" s="147">
        <f t="shared" si="23"/>
        <v>30</v>
      </c>
      <c r="I253" s="146">
        <v>264</v>
      </c>
      <c r="J253" s="147">
        <f t="shared" si="23"/>
        <v>1.129032258064516</v>
      </c>
      <c r="K253" s="146">
        <v>198</v>
      </c>
      <c r="L253" s="147">
        <f t="shared" si="23"/>
        <v>-0.25</v>
      </c>
      <c r="M253" s="146">
        <v>146</v>
      </c>
      <c r="N253" s="147">
        <f t="shared" si="24"/>
        <v>-0.26262626262626265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9</v>
      </c>
      <c r="F254" s="147" t="str">
        <f t="shared" si="23"/>
        <v>-</v>
      </c>
      <c r="G254" s="146">
        <v>101</v>
      </c>
      <c r="H254" s="147">
        <f t="shared" si="23"/>
        <v>10.222222222222221</v>
      </c>
      <c r="I254" s="146">
        <v>121</v>
      </c>
      <c r="J254" s="147">
        <f t="shared" si="23"/>
        <v>0.19801980198019797</v>
      </c>
      <c r="K254" s="146">
        <v>105</v>
      </c>
      <c r="L254" s="147">
        <f t="shared" si="23"/>
        <v>-0.13223140495867769</v>
      </c>
      <c r="M254" s="146">
        <v>82</v>
      </c>
      <c r="N254" s="147">
        <f t="shared" si="24"/>
        <v>-0.21904761904761905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14</v>
      </c>
      <c r="F255" s="147" t="str">
        <f t="shared" si="23"/>
        <v>-</v>
      </c>
      <c r="G255" s="146">
        <v>33</v>
      </c>
      <c r="H255" s="147">
        <f t="shared" si="23"/>
        <v>1.3571428571428572</v>
      </c>
      <c r="I255" s="146">
        <v>21</v>
      </c>
      <c r="J255" s="147">
        <f t="shared" si="23"/>
        <v>-0.36363636363636365</v>
      </c>
      <c r="K255" s="146">
        <v>13</v>
      </c>
      <c r="L255" s="147">
        <f t="shared" si="23"/>
        <v>-0.38095238095238093</v>
      </c>
      <c r="M255" s="146">
        <v>12</v>
      </c>
      <c r="N255" s="147">
        <f t="shared" si="24"/>
        <v>-7.6923076923076872E-2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3</v>
      </c>
      <c r="F256" s="147" t="str">
        <f t="shared" si="23"/>
        <v>-</v>
      </c>
      <c r="G256" s="146">
        <v>36</v>
      </c>
      <c r="H256" s="147">
        <f t="shared" si="23"/>
        <v>11</v>
      </c>
      <c r="I256" s="146">
        <v>26</v>
      </c>
      <c r="J256" s="147">
        <f t="shared" si="23"/>
        <v>-0.27777777777777779</v>
      </c>
      <c r="K256" s="146">
        <v>39</v>
      </c>
      <c r="L256" s="147">
        <f t="shared" si="23"/>
        <v>0.5</v>
      </c>
      <c r="M256" s="146">
        <v>27</v>
      </c>
      <c r="N256" s="147">
        <f t="shared" si="24"/>
        <v>-0.30769230769230771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27</v>
      </c>
      <c r="F257" s="147" t="str">
        <f t="shared" si="23"/>
        <v>-</v>
      </c>
      <c r="G257" s="146">
        <v>30</v>
      </c>
      <c r="H257" s="147">
        <f t="shared" si="23"/>
        <v>0.11111111111111116</v>
      </c>
      <c r="I257" s="146">
        <v>25</v>
      </c>
      <c r="J257" s="147">
        <f t="shared" si="23"/>
        <v>-0.16666666666666663</v>
      </c>
      <c r="K257" s="146">
        <v>46</v>
      </c>
      <c r="L257" s="147">
        <f t="shared" si="23"/>
        <v>0.84000000000000008</v>
      </c>
      <c r="M257" s="146">
        <v>38</v>
      </c>
      <c r="N257" s="147">
        <f t="shared" si="24"/>
        <v>-0.17391304347826086</v>
      </c>
    </row>
    <row r="258" spans="2:15" x14ac:dyDescent="0.25">
      <c r="B258" s="145" t="s">
        <v>87</v>
      </c>
      <c r="C258" s="146">
        <v>7</v>
      </c>
      <c r="D258" s="147">
        <v>-0.80555555555555558</v>
      </c>
      <c r="E258" s="146">
        <v>20</v>
      </c>
      <c r="F258" s="147">
        <f t="shared" si="23"/>
        <v>1.8571428571428572</v>
      </c>
      <c r="G258" s="146">
        <v>21</v>
      </c>
      <c r="H258" s="147">
        <f t="shared" si="23"/>
        <v>5.0000000000000044E-2</v>
      </c>
      <c r="I258" s="146">
        <v>33</v>
      </c>
      <c r="J258" s="147">
        <f t="shared" si="23"/>
        <v>0.5714285714285714</v>
      </c>
      <c r="K258" s="146">
        <v>18</v>
      </c>
      <c r="L258" s="147">
        <f t="shared" si="23"/>
        <v>-0.45454545454545459</v>
      </c>
      <c r="M258" s="146">
        <v>22</v>
      </c>
      <c r="N258" s="147">
        <f t="shared" si="24"/>
        <v>0.22222222222222232</v>
      </c>
    </row>
    <row r="259" spans="2:15" x14ac:dyDescent="0.25">
      <c r="B259" s="145" t="s">
        <v>89</v>
      </c>
      <c r="C259" s="146">
        <v>0</v>
      </c>
      <c r="D259" s="147">
        <v>-1</v>
      </c>
      <c r="E259" s="146">
        <v>17</v>
      </c>
      <c r="F259" s="147" t="str">
        <f t="shared" si="23"/>
        <v>-</v>
      </c>
      <c r="G259" s="146">
        <v>32</v>
      </c>
      <c r="H259" s="147">
        <f t="shared" si="23"/>
        <v>0.88235294117647056</v>
      </c>
      <c r="I259" s="146">
        <v>28</v>
      </c>
      <c r="J259" s="147">
        <f t="shared" si="23"/>
        <v>-0.125</v>
      </c>
      <c r="K259" s="146">
        <v>24</v>
      </c>
      <c r="L259" s="147">
        <f t="shared" si="23"/>
        <v>-0.1428571428571429</v>
      </c>
      <c r="M259" s="146">
        <v>32</v>
      </c>
      <c r="N259" s="147">
        <f t="shared" si="24"/>
        <v>0.33333333333333326</v>
      </c>
    </row>
    <row r="260" spans="2:15" x14ac:dyDescent="0.25">
      <c r="B260" s="145" t="s">
        <v>91</v>
      </c>
      <c r="C260" s="146">
        <v>15</v>
      </c>
      <c r="D260" s="147">
        <v>-0.85</v>
      </c>
      <c r="E260" s="146">
        <v>109</v>
      </c>
      <c r="F260" s="147">
        <f t="shared" si="23"/>
        <v>6.2666666666666666</v>
      </c>
      <c r="G260" s="146">
        <v>130</v>
      </c>
      <c r="H260" s="147">
        <f t="shared" si="23"/>
        <v>0.19266055045871555</v>
      </c>
      <c r="I260" s="146">
        <v>115</v>
      </c>
      <c r="J260" s="147">
        <f t="shared" si="23"/>
        <v>-0.11538461538461542</v>
      </c>
      <c r="K260" s="146">
        <v>112</v>
      </c>
      <c r="L260" s="147">
        <f t="shared" si="23"/>
        <v>-2.6086956521739091E-2</v>
      </c>
      <c r="M260" s="146"/>
      <c r="N260" s="147"/>
    </row>
    <row r="261" spans="2:15" x14ac:dyDescent="0.25">
      <c r="B261" s="145" t="s">
        <v>93</v>
      </c>
      <c r="C261" s="146">
        <v>11</v>
      </c>
      <c r="D261" s="147">
        <v>-0.93922651933701662</v>
      </c>
      <c r="E261" s="146">
        <v>167</v>
      </c>
      <c r="F261" s="147">
        <f t="shared" si="23"/>
        <v>14.181818181818182</v>
      </c>
      <c r="G261" s="146">
        <v>126</v>
      </c>
      <c r="H261" s="147">
        <f t="shared" si="23"/>
        <v>-0.24550898203592819</v>
      </c>
      <c r="I261" s="146">
        <v>177</v>
      </c>
      <c r="J261" s="147">
        <f t="shared" si="23"/>
        <v>0.40476190476190466</v>
      </c>
      <c r="K261" s="146">
        <v>118</v>
      </c>
      <c r="L261" s="147">
        <f t="shared" si="23"/>
        <v>-0.33333333333333337</v>
      </c>
      <c r="M261" s="146"/>
      <c r="N261" s="147"/>
    </row>
    <row r="262" spans="2:15" x14ac:dyDescent="0.25">
      <c r="B262" s="145" t="s">
        <v>95</v>
      </c>
      <c r="C262" s="146">
        <v>8</v>
      </c>
      <c r="D262" s="147">
        <v>-0.96116504854368934</v>
      </c>
      <c r="E262" s="146">
        <v>181</v>
      </c>
      <c r="F262" s="147">
        <f t="shared" si="23"/>
        <v>21.625</v>
      </c>
      <c r="G262" s="146">
        <v>164</v>
      </c>
      <c r="H262" s="147">
        <f t="shared" si="23"/>
        <v>-9.392265193370164E-2</v>
      </c>
      <c r="I262" s="146">
        <v>188</v>
      </c>
      <c r="J262" s="147">
        <f t="shared" si="23"/>
        <v>0.14634146341463405</v>
      </c>
      <c r="K262" s="146">
        <v>158</v>
      </c>
      <c r="L262" s="147">
        <f t="shared" si="23"/>
        <v>-0.15957446808510634</v>
      </c>
      <c r="M262" s="146"/>
      <c r="N262" s="147"/>
    </row>
    <row r="263" spans="2:15" ht="15.75" x14ac:dyDescent="0.25">
      <c r="B263" s="148" t="s">
        <v>32</v>
      </c>
      <c r="C263" s="149">
        <v>678</v>
      </c>
      <c r="D263" s="150">
        <v>-0.58225508317929764</v>
      </c>
      <c r="E263" s="149">
        <v>555</v>
      </c>
      <c r="F263" s="150">
        <f t="shared" si="23"/>
        <v>-0.18141592920353977</v>
      </c>
      <c r="G263" s="149">
        <v>1075</v>
      </c>
      <c r="H263" s="150">
        <f t="shared" si="23"/>
        <v>0.93693693693693691</v>
      </c>
      <c r="I263" s="149">
        <v>1341</v>
      </c>
      <c r="J263" s="150">
        <f t="shared" si="23"/>
        <v>0.24744186046511629</v>
      </c>
      <c r="K263" s="149">
        <v>1334</v>
      </c>
      <c r="L263" s="150">
        <f t="shared" si="23"/>
        <v>-5.2199850857569396E-3</v>
      </c>
      <c r="M263" s="149">
        <v>761</v>
      </c>
      <c r="N263" s="150">
        <v>-0.19556025369978858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386</v>
      </c>
      <c r="D273" s="147">
        <v>-0.11059907834101379</v>
      </c>
      <c r="E273" s="146">
        <v>20</v>
      </c>
      <c r="F273" s="147">
        <f t="shared" ref="F273:L285" si="25">IFERROR(E273/C273-1,"-")</f>
        <v>-0.94818652849740936</v>
      </c>
      <c r="G273" s="146">
        <v>275</v>
      </c>
      <c r="H273" s="147">
        <f t="shared" si="25"/>
        <v>12.75</v>
      </c>
      <c r="I273" s="146">
        <v>453</v>
      </c>
      <c r="J273" s="147">
        <f t="shared" si="25"/>
        <v>0.64727272727272722</v>
      </c>
      <c r="K273" s="146">
        <v>381</v>
      </c>
      <c r="L273" s="147">
        <f t="shared" si="25"/>
        <v>-0.15894039735099341</v>
      </c>
      <c r="M273" s="146">
        <v>448</v>
      </c>
      <c r="N273" s="147">
        <f t="shared" ref="N273:N281" si="26">IFERROR(M273/K273-1,"-")</f>
        <v>0.1758530183727034</v>
      </c>
    </row>
    <row r="274" spans="2:14" x14ac:dyDescent="0.25">
      <c r="B274" s="145" t="s">
        <v>75</v>
      </c>
      <c r="C274" s="146">
        <v>408</v>
      </c>
      <c r="D274" s="147">
        <v>9.0909090909090828E-2</v>
      </c>
      <c r="E274" s="146">
        <v>10</v>
      </c>
      <c r="F274" s="147">
        <f t="shared" si="25"/>
        <v>-0.97549019607843135</v>
      </c>
      <c r="G274" s="146">
        <v>245</v>
      </c>
      <c r="H274" s="147">
        <f t="shared" si="25"/>
        <v>23.5</v>
      </c>
      <c r="I274" s="146">
        <v>313</v>
      </c>
      <c r="J274" s="147">
        <f t="shared" si="25"/>
        <v>0.27755102040816326</v>
      </c>
      <c r="K274" s="146">
        <v>336</v>
      </c>
      <c r="L274" s="147">
        <f t="shared" si="25"/>
        <v>7.348242811501593E-2</v>
      </c>
      <c r="M274" s="146">
        <v>370</v>
      </c>
      <c r="N274" s="147">
        <f t="shared" si="26"/>
        <v>0.10119047619047628</v>
      </c>
    </row>
    <row r="275" spans="2:14" x14ac:dyDescent="0.25">
      <c r="B275" s="145" t="s">
        <v>77</v>
      </c>
      <c r="C275" s="146">
        <v>176</v>
      </c>
      <c r="D275" s="147">
        <v>-0.60270880361173818</v>
      </c>
      <c r="E275" s="146">
        <v>24</v>
      </c>
      <c r="F275" s="147">
        <f t="shared" si="25"/>
        <v>-0.86363636363636365</v>
      </c>
      <c r="G275" s="146">
        <v>204</v>
      </c>
      <c r="H275" s="147">
        <f t="shared" si="25"/>
        <v>7.5</v>
      </c>
      <c r="I275" s="146">
        <v>321</v>
      </c>
      <c r="J275" s="147">
        <f t="shared" si="25"/>
        <v>0.57352941176470584</v>
      </c>
      <c r="K275" s="146">
        <v>324</v>
      </c>
      <c r="L275" s="147">
        <f t="shared" si="25"/>
        <v>9.3457943925232545E-3</v>
      </c>
      <c r="M275" s="146">
        <v>322</v>
      </c>
      <c r="N275" s="147">
        <f t="shared" si="26"/>
        <v>-6.1728395061728669E-3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35</v>
      </c>
      <c r="F276" s="147" t="str">
        <f t="shared" si="25"/>
        <v>-</v>
      </c>
      <c r="G276" s="146">
        <v>203</v>
      </c>
      <c r="H276" s="147">
        <f t="shared" si="25"/>
        <v>4.8</v>
      </c>
      <c r="I276" s="146">
        <v>279</v>
      </c>
      <c r="J276" s="147">
        <f t="shared" si="25"/>
        <v>0.37438423645320196</v>
      </c>
      <c r="K276" s="146">
        <v>205</v>
      </c>
      <c r="L276" s="147">
        <f t="shared" si="25"/>
        <v>-0.26523297491039421</v>
      </c>
      <c r="M276" s="146">
        <v>156</v>
      </c>
      <c r="N276" s="147">
        <f t="shared" si="26"/>
        <v>-0.23902439024390243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25</v>
      </c>
      <c r="F277" s="147" t="str">
        <f t="shared" si="25"/>
        <v>-</v>
      </c>
      <c r="G277" s="146">
        <v>52</v>
      </c>
      <c r="H277" s="147">
        <f t="shared" si="25"/>
        <v>1.08</v>
      </c>
      <c r="I277" s="146">
        <v>55</v>
      </c>
      <c r="J277" s="147">
        <f t="shared" si="25"/>
        <v>5.7692307692307709E-2</v>
      </c>
      <c r="K277" s="146">
        <v>46</v>
      </c>
      <c r="L277" s="147">
        <f t="shared" si="25"/>
        <v>-0.16363636363636369</v>
      </c>
      <c r="M277" s="146">
        <v>45</v>
      </c>
      <c r="N277" s="147">
        <f t="shared" si="26"/>
        <v>-2.1739130434782594E-2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27</v>
      </c>
      <c r="F278" s="147" t="str">
        <f t="shared" si="25"/>
        <v>-</v>
      </c>
      <c r="G278" s="146">
        <v>51</v>
      </c>
      <c r="H278" s="147">
        <f t="shared" si="25"/>
        <v>0.88888888888888884</v>
      </c>
      <c r="I278" s="146">
        <v>33</v>
      </c>
      <c r="J278" s="147">
        <f t="shared" si="25"/>
        <v>-0.3529411764705882</v>
      </c>
      <c r="K278" s="146">
        <v>26</v>
      </c>
      <c r="L278" s="147">
        <f t="shared" si="25"/>
        <v>-0.21212121212121215</v>
      </c>
      <c r="M278" s="146">
        <v>23</v>
      </c>
      <c r="N278" s="147">
        <f t="shared" si="26"/>
        <v>-0.11538461538461542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25</v>
      </c>
      <c r="F279" s="147" t="str">
        <f t="shared" si="25"/>
        <v>-</v>
      </c>
      <c r="G279" s="146">
        <v>26</v>
      </c>
      <c r="H279" s="147">
        <f t="shared" si="25"/>
        <v>4.0000000000000036E-2</v>
      </c>
      <c r="I279" s="146">
        <v>39</v>
      </c>
      <c r="J279" s="147">
        <f t="shared" si="25"/>
        <v>0.5</v>
      </c>
      <c r="K279" s="146">
        <v>47</v>
      </c>
      <c r="L279" s="147">
        <f t="shared" si="25"/>
        <v>0.20512820512820507</v>
      </c>
      <c r="M279" s="146">
        <v>54</v>
      </c>
      <c r="N279" s="147">
        <f t="shared" si="26"/>
        <v>0.14893617021276606</v>
      </c>
    </row>
    <row r="280" spans="2:14" x14ac:dyDescent="0.25">
      <c r="B280" s="145" t="s">
        <v>87</v>
      </c>
      <c r="C280" s="146">
        <v>15</v>
      </c>
      <c r="D280" s="147">
        <v>-0.55882352941176472</v>
      </c>
      <c r="E280" s="146">
        <v>28</v>
      </c>
      <c r="F280" s="147">
        <f t="shared" si="25"/>
        <v>0.8666666666666667</v>
      </c>
      <c r="G280" s="146">
        <v>15</v>
      </c>
      <c r="H280" s="147">
        <f t="shared" si="25"/>
        <v>-0.4642857142857143</v>
      </c>
      <c r="I280" s="146">
        <v>34</v>
      </c>
      <c r="J280" s="147">
        <f t="shared" si="25"/>
        <v>1.2666666666666666</v>
      </c>
      <c r="K280" s="146">
        <v>38</v>
      </c>
      <c r="L280" s="147">
        <f t="shared" si="25"/>
        <v>0.11764705882352944</v>
      </c>
      <c r="M280" s="146">
        <v>14</v>
      </c>
      <c r="N280" s="147">
        <f t="shared" si="26"/>
        <v>-0.63157894736842102</v>
      </c>
    </row>
    <row r="281" spans="2:14" x14ac:dyDescent="0.25">
      <c r="B281" s="145" t="s">
        <v>89</v>
      </c>
      <c r="C281" s="146">
        <v>25</v>
      </c>
      <c r="D281" s="147">
        <v>-0.34210526315789469</v>
      </c>
      <c r="E281" s="146">
        <v>33</v>
      </c>
      <c r="F281" s="147">
        <f t="shared" si="25"/>
        <v>0.32000000000000006</v>
      </c>
      <c r="G281" s="146">
        <v>34</v>
      </c>
      <c r="H281" s="147">
        <f t="shared" si="25"/>
        <v>3.0303030303030276E-2</v>
      </c>
      <c r="I281" s="146">
        <v>37</v>
      </c>
      <c r="J281" s="147">
        <f t="shared" si="25"/>
        <v>8.8235294117646967E-2</v>
      </c>
      <c r="K281" s="146">
        <v>24</v>
      </c>
      <c r="L281" s="147">
        <f t="shared" si="25"/>
        <v>-0.35135135135135132</v>
      </c>
      <c r="M281" s="146">
        <v>25</v>
      </c>
      <c r="N281" s="147">
        <f t="shared" si="26"/>
        <v>4.1666666666666741E-2</v>
      </c>
    </row>
    <row r="282" spans="2:14" x14ac:dyDescent="0.25">
      <c r="B282" s="145" t="s">
        <v>91</v>
      </c>
      <c r="C282" s="146">
        <v>20</v>
      </c>
      <c r="D282" s="147">
        <v>-0.92156862745098045</v>
      </c>
      <c r="E282" s="146">
        <v>131</v>
      </c>
      <c r="F282" s="147">
        <f t="shared" si="25"/>
        <v>5.55</v>
      </c>
      <c r="G282" s="146">
        <v>161</v>
      </c>
      <c r="H282" s="147">
        <f t="shared" si="25"/>
        <v>0.2290076335877862</v>
      </c>
      <c r="I282" s="146">
        <v>242</v>
      </c>
      <c r="J282" s="147">
        <f t="shared" si="25"/>
        <v>0.50310559006211175</v>
      </c>
      <c r="K282" s="146">
        <v>228</v>
      </c>
      <c r="L282" s="147">
        <f t="shared" si="25"/>
        <v>-5.7851239669421517E-2</v>
      </c>
      <c r="M282" s="146"/>
      <c r="N282" s="147"/>
    </row>
    <row r="283" spans="2:14" x14ac:dyDescent="0.25">
      <c r="B283" s="145" t="s">
        <v>93</v>
      </c>
      <c r="C283" s="146">
        <v>27</v>
      </c>
      <c r="D283" s="147">
        <v>-0.92329545454545459</v>
      </c>
      <c r="E283" s="146">
        <v>237</v>
      </c>
      <c r="F283" s="147">
        <f t="shared" si="25"/>
        <v>7.7777777777777786</v>
      </c>
      <c r="G283" s="146">
        <v>262</v>
      </c>
      <c r="H283" s="147">
        <f t="shared" si="25"/>
        <v>0.10548523206751059</v>
      </c>
      <c r="I283" s="146">
        <v>292</v>
      </c>
      <c r="J283" s="147">
        <f t="shared" si="25"/>
        <v>0.11450381679389321</v>
      </c>
      <c r="K283" s="146">
        <v>371</v>
      </c>
      <c r="L283" s="147">
        <f t="shared" si="25"/>
        <v>0.27054794520547953</v>
      </c>
      <c r="M283" s="146"/>
      <c r="N283" s="147"/>
    </row>
    <row r="284" spans="2:14" x14ac:dyDescent="0.25">
      <c r="B284" s="145" t="s">
        <v>95</v>
      </c>
      <c r="C284" s="146">
        <v>24</v>
      </c>
      <c r="D284" s="147">
        <v>-0.93782383419689119</v>
      </c>
      <c r="E284" s="146">
        <v>324</v>
      </c>
      <c r="F284" s="147">
        <f t="shared" si="25"/>
        <v>12.5</v>
      </c>
      <c r="G284" s="146">
        <v>357</v>
      </c>
      <c r="H284" s="147">
        <f t="shared" si="25"/>
        <v>0.10185185185185186</v>
      </c>
      <c r="I284" s="146">
        <v>357</v>
      </c>
      <c r="J284" s="147">
        <f t="shared" si="25"/>
        <v>0</v>
      </c>
      <c r="K284" s="146">
        <v>467</v>
      </c>
      <c r="L284" s="147">
        <f t="shared" si="25"/>
        <v>0.3081232492997199</v>
      </c>
      <c r="M284" s="146"/>
      <c r="N284" s="147"/>
    </row>
    <row r="285" spans="2:14" ht="15.75" x14ac:dyDescent="0.25">
      <c r="B285" s="148" t="s">
        <v>32</v>
      </c>
      <c r="C285" s="149">
        <v>1097</v>
      </c>
      <c r="D285" s="150">
        <v>-0.59082431928384938</v>
      </c>
      <c r="E285" s="149">
        <v>919</v>
      </c>
      <c r="F285" s="150">
        <f t="shared" si="25"/>
        <v>-0.16226071103008199</v>
      </c>
      <c r="G285" s="149">
        <v>1885</v>
      </c>
      <c r="H285" s="150">
        <f t="shared" si="25"/>
        <v>1.0511425462459196</v>
      </c>
      <c r="I285" s="149">
        <v>2455</v>
      </c>
      <c r="J285" s="150">
        <f t="shared" si="25"/>
        <v>0.3023872679045092</v>
      </c>
      <c r="K285" s="149">
        <v>2493</v>
      </c>
      <c r="L285" s="150">
        <f t="shared" si="25"/>
        <v>1.5478615071283119E-2</v>
      </c>
      <c r="M285" s="149">
        <v>1457</v>
      </c>
      <c r="N285" s="150">
        <v>2.1023125437981793E-2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B997-C60D-4030-9C61-7DE88C78A215}">
  <sheetPr>
    <tabColor theme="7" tint="0.79998168889431442"/>
  </sheetPr>
  <dimension ref="A4:R23"/>
  <sheetViews>
    <sheetView showGridLines="0" zoomScaleNormal="10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20999</v>
      </c>
      <c r="D9" s="146">
        <v>20553</v>
      </c>
      <c r="E9" s="147">
        <f t="shared" ref="E9:E21" si="0">D9/C9-1</f>
        <v>-2.1239106624124982E-2</v>
      </c>
      <c r="F9" s="146">
        <v>20553</v>
      </c>
      <c r="G9" s="147">
        <f>F9/D9-1</f>
        <v>0</v>
      </c>
      <c r="H9" s="146">
        <v>4767</v>
      </c>
      <c r="I9" s="147">
        <f>IFERROR(H9/F9-1,"-")</f>
        <v>-0.76806305648810391</v>
      </c>
      <c r="J9" s="146">
        <v>14146</v>
      </c>
      <c r="K9" s="147">
        <f>IFERROR(J9/H9-1,"-")</f>
        <v>1.9674847912733373</v>
      </c>
      <c r="L9" s="146">
        <v>23609</v>
      </c>
      <c r="M9" s="147">
        <f t="shared" ref="M9:M21" si="1">IFERROR(L9/J9-1,"-")</f>
        <v>0.66895235402233855</v>
      </c>
      <c r="N9" s="146">
        <v>23867</v>
      </c>
      <c r="O9" s="147">
        <f>IFERROR(N9/L9-1,"-")</f>
        <v>1.0928035918505552E-2</v>
      </c>
      <c r="P9" s="146">
        <v>24602</v>
      </c>
      <c r="Q9" s="147">
        <f t="shared" ref="Q9:Q20" si="2">IFERROR(P9/N9-1,"-")</f>
        <v>3.0795659278501697E-2</v>
      </c>
    </row>
    <row r="10" spans="1:18" x14ac:dyDescent="0.25">
      <c r="A10" s="1" t="s">
        <v>74</v>
      </c>
      <c r="B10" s="145" t="s">
        <v>75</v>
      </c>
      <c r="C10" s="146">
        <v>22242</v>
      </c>
      <c r="D10" s="146">
        <v>20929</v>
      </c>
      <c r="E10" s="147">
        <f t="shared" si="0"/>
        <v>-5.9032461109612466E-2</v>
      </c>
      <c r="F10" s="146">
        <v>23364</v>
      </c>
      <c r="G10" s="147">
        <f t="shared" ref="G10:G20" si="3">F10/D10-1</f>
        <v>0.11634574036026568</v>
      </c>
      <c r="H10" s="146">
        <v>8041</v>
      </c>
      <c r="I10" s="147">
        <f t="shared" ref="I10:I21" si="4">IFERROR(H10/F10-1,"-")</f>
        <v>-0.65583804143126179</v>
      </c>
      <c r="J10" s="146">
        <v>17059</v>
      </c>
      <c r="K10" s="147">
        <f t="shared" ref="K10:K21" si="5">IFERROR(J10/H10-1,"-")</f>
        <v>1.1215023007088671</v>
      </c>
      <c r="L10" s="146">
        <v>22775</v>
      </c>
      <c r="M10" s="147">
        <f t="shared" si="1"/>
        <v>0.33507239580280213</v>
      </c>
      <c r="N10" s="146">
        <v>22625</v>
      </c>
      <c r="O10" s="147">
        <f t="shared" ref="O10:O21" si="6">IFERROR(N10/L10-1,"-")</f>
        <v>-6.5861690450055299E-3</v>
      </c>
      <c r="P10" s="146">
        <v>24926</v>
      </c>
      <c r="Q10" s="147">
        <f t="shared" si="2"/>
        <v>0.10170165745856363</v>
      </c>
    </row>
    <row r="11" spans="1:18" x14ac:dyDescent="0.25">
      <c r="A11" s="1" t="s">
        <v>76</v>
      </c>
      <c r="B11" s="145" t="s">
        <v>77</v>
      </c>
      <c r="C11" s="146">
        <v>22137</v>
      </c>
      <c r="D11" s="146">
        <v>21779</v>
      </c>
      <c r="E11" s="147">
        <f t="shared" si="0"/>
        <v>-1.6172019695532391E-2</v>
      </c>
      <c r="F11" s="146">
        <v>8936</v>
      </c>
      <c r="G11" s="147">
        <f t="shared" si="3"/>
        <v>-0.58969649662518941</v>
      </c>
      <c r="H11" s="146">
        <v>10312</v>
      </c>
      <c r="I11" s="147">
        <f t="shared" si="4"/>
        <v>0.15398388540734098</v>
      </c>
      <c r="J11" s="146">
        <v>20054</v>
      </c>
      <c r="K11" s="147">
        <f t="shared" si="5"/>
        <v>0.94472459270752518</v>
      </c>
      <c r="L11" s="146">
        <v>25174</v>
      </c>
      <c r="M11" s="147">
        <f t="shared" si="1"/>
        <v>0.25531066121472024</v>
      </c>
      <c r="N11" s="146">
        <v>22971</v>
      </c>
      <c r="O11" s="147">
        <f t="shared" si="6"/>
        <v>-8.7510923969174592E-2</v>
      </c>
      <c r="P11" s="146">
        <v>26883</v>
      </c>
      <c r="Q11" s="147">
        <f t="shared" si="2"/>
        <v>0.17030168473292417</v>
      </c>
    </row>
    <row r="12" spans="1:18" x14ac:dyDescent="0.25">
      <c r="A12" s="1" t="s">
        <v>78</v>
      </c>
      <c r="B12" s="145" t="s">
        <v>79</v>
      </c>
      <c r="C12" s="146">
        <v>19413</v>
      </c>
      <c r="D12" s="146">
        <v>16758</v>
      </c>
      <c r="E12" s="147">
        <f t="shared" si="0"/>
        <v>-0.13676402410755684</v>
      </c>
      <c r="F12" s="146">
        <v>0</v>
      </c>
      <c r="G12" s="147">
        <f t="shared" si="3"/>
        <v>-1</v>
      </c>
      <c r="H12" s="146">
        <v>9597</v>
      </c>
      <c r="I12" s="147" t="str">
        <f t="shared" si="4"/>
        <v>-</v>
      </c>
      <c r="J12" s="146">
        <v>17340</v>
      </c>
      <c r="K12" s="147">
        <f t="shared" si="5"/>
        <v>0.8068146295717411</v>
      </c>
      <c r="L12" s="146">
        <v>19154</v>
      </c>
      <c r="M12" s="147">
        <f t="shared" si="1"/>
        <v>0.10461361014994242</v>
      </c>
      <c r="N12" s="146">
        <v>19029</v>
      </c>
      <c r="O12" s="147">
        <f t="shared" si="6"/>
        <v>-6.5260519995823385E-3</v>
      </c>
      <c r="P12" s="146">
        <v>20857</v>
      </c>
      <c r="Q12" s="147">
        <f t="shared" si="2"/>
        <v>9.6063902464659234E-2</v>
      </c>
    </row>
    <row r="13" spans="1:18" x14ac:dyDescent="0.25">
      <c r="A13" s="1" t="s">
        <v>80</v>
      </c>
      <c r="B13" s="145" t="s">
        <v>81</v>
      </c>
      <c r="C13" s="146">
        <v>19110</v>
      </c>
      <c r="D13" s="146">
        <v>17027</v>
      </c>
      <c r="E13" s="147">
        <f t="shared" si="0"/>
        <v>-0.10900052328623755</v>
      </c>
      <c r="F13" s="146">
        <v>0</v>
      </c>
      <c r="G13" s="147">
        <f t="shared" si="3"/>
        <v>-1</v>
      </c>
      <c r="H13" s="146">
        <v>12545</v>
      </c>
      <c r="I13" s="147" t="str">
        <f t="shared" si="4"/>
        <v>-</v>
      </c>
      <c r="J13" s="146">
        <v>18214</v>
      </c>
      <c r="K13" s="147">
        <f t="shared" si="5"/>
        <v>0.45189318453567151</v>
      </c>
      <c r="L13" s="146">
        <v>17881</v>
      </c>
      <c r="M13" s="147">
        <f t="shared" si="1"/>
        <v>-1.828263972768196E-2</v>
      </c>
      <c r="N13" s="146">
        <v>17439</v>
      </c>
      <c r="O13" s="147">
        <f t="shared" si="6"/>
        <v>-2.4718975448800418E-2</v>
      </c>
      <c r="P13" s="146">
        <v>22620</v>
      </c>
      <c r="Q13" s="147">
        <f t="shared" si="2"/>
        <v>0.29709272320660585</v>
      </c>
    </row>
    <row r="14" spans="1:18" x14ac:dyDescent="0.25">
      <c r="A14" s="1" t="s">
        <v>82</v>
      </c>
      <c r="B14" s="145" t="s">
        <v>83</v>
      </c>
      <c r="C14" s="146">
        <v>18113</v>
      </c>
      <c r="D14" s="146">
        <v>15071</v>
      </c>
      <c r="E14" s="147">
        <f t="shared" si="0"/>
        <v>-0.16794567437751895</v>
      </c>
      <c r="F14" s="146">
        <v>0</v>
      </c>
      <c r="G14" s="147">
        <f t="shared" si="3"/>
        <v>-1</v>
      </c>
      <c r="H14" s="146">
        <v>13541</v>
      </c>
      <c r="I14" s="147" t="str">
        <f t="shared" si="4"/>
        <v>-</v>
      </c>
      <c r="J14" s="146">
        <v>17608</v>
      </c>
      <c r="K14" s="147">
        <f t="shared" si="5"/>
        <v>0.30034709401078197</v>
      </c>
      <c r="L14" s="146">
        <v>17983</v>
      </c>
      <c r="M14" s="147">
        <f t="shared" si="1"/>
        <v>2.1297137664697763E-2</v>
      </c>
      <c r="N14" s="146">
        <v>19479</v>
      </c>
      <c r="O14" s="147">
        <f t="shared" si="6"/>
        <v>8.3189679141411288E-2</v>
      </c>
      <c r="P14" s="146">
        <v>20873</v>
      </c>
      <c r="Q14" s="147">
        <f t="shared" si="2"/>
        <v>7.1564248678063658E-2</v>
      </c>
    </row>
    <row r="15" spans="1:18" x14ac:dyDescent="0.25">
      <c r="A15" s="1" t="s">
        <v>84</v>
      </c>
      <c r="B15" s="145" t="s">
        <v>85</v>
      </c>
      <c r="C15" s="146">
        <v>17854</v>
      </c>
      <c r="D15" s="146">
        <v>17228</v>
      </c>
      <c r="E15" s="147">
        <f t="shared" si="0"/>
        <v>-3.5062170942085857E-2</v>
      </c>
      <c r="F15" s="146">
        <v>0</v>
      </c>
      <c r="G15" s="147">
        <f t="shared" si="3"/>
        <v>-1</v>
      </c>
      <c r="H15" s="146">
        <v>14398</v>
      </c>
      <c r="I15" s="147" t="str">
        <f t="shared" si="4"/>
        <v>-</v>
      </c>
      <c r="J15" s="146">
        <v>18083</v>
      </c>
      <c r="K15" s="147">
        <f t="shared" si="5"/>
        <v>0.25593832476732881</v>
      </c>
      <c r="L15" s="146">
        <v>16810</v>
      </c>
      <c r="M15" s="147">
        <f t="shared" si="1"/>
        <v>-7.0397611015871275E-2</v>
      </c>
      <c r="N15" s="146">
        <v>21632</v>
      </c>
      <c r="O15" s="147">
        <f t="shared" si="6"/>
        <v>0.28685306365258767</v>
      </c>
      <c r="P15" s="146">
        <v>23873</v>
      </c>
      <c r="Q15" s="147">
        <f t="shared" si="2"/>
        <v>0.10359652366863914</v>
      </c>
    </row>
    <row r="16" spans="1:18" x14ac:dyDescent="0.25">
      <c r="A16" s="1" t="s">
        <v>86</v>
      </c>
      <c r="B16" s="145" t="s">
        <v>87</v>
      </c>
      <c r="C16" s="146">
        <v>14321</v>
      </c>
      <c r="D16" s="146">
        <v>13793</v>
      </c>
      <c r="E16" s="147">
        <f t="shared" si="0"/>
        <v>-3.6868933733677833E-2</v>
      </c>
      <c r="F16" s="146">
        <v>6776</v>
      </c>
      <c r="G16" s="147">
        <f t="shared" si="3"/>
        <v>-0.50873631552236642</v>
      </c>
      <c r="H16" s="146">
        <v>13925</v>
      </c>
      <c r="I16" s="147">
        <f t="shared" si="4"/>
        <v>1.0550472255017711</v>
      </c>
      <c r="J16" s="146">
        <v>15520</v>
      </c>
      <c r="K16" s="147">
        <f t="shared" si="5"/>
        <v>0.1145421903052064</v>
      </c>
      <c r="L16" s="146">
        <v>14993</v>
      </c>
      <c r="M16" s="147">
        <f t="shared" si="1"/>
        <v>-3.39561855670103E-2</v>
      </c>
      <c r="N16" s="146">
        <v>15201</v>
      </c>
      <c r="O16" s="147">
        <f t="shared" si="6"/>
        <v>1.3873140799039563E-2</v>
      </c>
      <c r="P16" s="146">
        <v>16969</v>
      </c>
      <c r="Q16" s="147">
        <f t="shared" si="2"/>
        <v>0.11630813762252479</v>
      </c>
    </row>
    <row r="17" spans="1:17" x14ac:dyDescent="0.25">
      <c r="A17" s="1" t="s">
        <v>88</v>
      </c>
      <c r="B17" s="145" t="s">
        <v>89</v>
      </c>
      <c r="C17" s="146">
        <v>15635</v>
      </c>
      <c r="D17" s="146">
        <v>15992</v>
      </c>
      <c r="E17" s="147">
        <f t="shared" si="0"/>
        <v>2.2833386632555186E-2</v>
      </c>
      <c r="F17" s="146">
        <v>7423</v>
      </c>
      <c r="G17" s="147">
        <f t="shared" si="3"/>
        <v>-0.53583041520760388</v>
      </c>
      <c r="H17" s="146">
        <v>16473</v>
      </c>
      <c r="I17" s="147">
        <f t="shared" si="4"/>
        <v>1.2191836184830929</v>
      </c>
      <c r="J17" s="146">
        <v>19959</v>
      </c>
      <c r="K17" s="147">
        <f t="shared" si="5"/>
        <v>0.21161901293024954</v>
      </c>
      <c r="L17" s="146">
        <v>15933</v>
      </c>
      <c r="M17" s="147">
        <f t="shared" si="1"/>
        <v>-0.2017135127010371</v>
      </c>
      <c r="N17" s="146">
        <v>19577</v>
      </c>
      <c r="O17" s="147">
        <f t="shared" si="6"/>
        <v>0.22870771355049269</v>
      </c>
      <c r="P17" s="146">
        <v>21810</v>
      </c>
      <c r="Q17" s="147">
        <f t="shared" si="2"/>
        <v>0.11406242018695401</v>
      </c>
    </row>
    <row r="18" spans="1:17" x14ac:dyDescent="0.25">
      <c r="A18" s="1" t="s">
        <v>90</v>
      </c>
      <c r="B18" s="145" t="s">
        <v>91</v>
      </c>
      <c r="C18" s="146">
        <v>20046</v>
      </c>
      <c r="D18" s="146">
        <v>18677</v>
      </c>
      <c r="E18" s="147">
        <f t="shared" si="0"/>
        <v>-6.8292926269579945E-2</v>
      </c>
      <c r="F18" s="146">
        <v>9298</v>
      </c>
      <c r="G18" s="147">
        <f t="shared" si="3"/>
        <v>-0.50216844246934733</v>
      </c>
      <c r="H18" s="146">
        <v>19721</v>
      </c>
      <c r="I18" s="147">
        <f t="shared" si="4"/>
        <v>1.1209937620993764</v>
      </c>
      <c r="J18" s="146">
        <v>21932</v>
      </c>
      <c r="K18" s="147">
        <f t="shared" si="5"/>
        <v>0.11211399016277057</v>
      </c>
      <c r="L18" s="146">
        <v>20553</v>
      </c>
      <c r="M18" s="147">
        <f t="shared" si="1"/>
        <v>-6.2876162684661674E-2</v>
      </c>
      <c r="N18" s="146">
        <v>19337</v>
      </c>
      <c r="O18" s="147">
        <f t="shared" si="6"/>
        <v>-5.9164112295042037E-2</v>
      </c>
      <c r="P18" s="146" t="s">
        <v>233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22032</v>
      </c>
      <c r="D19" s="146">
        <v>21685</v>
      </c>
      <c r="E19" s="147">
        <f t="shared" si="0"/>
        <v>-1.5749818445896846E-2</v>
      </c>
      <c r="F19" s="146">
        <v>8104</v>
      </c>
      <c r="G19" s="147">
        <f t="shared" si="3"/>
        <v>-0.62628545077242337</v>
      </c>
      <c r="H19" s="146">
        <v>22740</v>
      </c>
      <c r="I19" s="147">
        <f t="shared" si="4"/>
        <v>1.8060217176702862</v>
      </c>
      <c r="J19" s="146">
        <v>25251</v>
      </c>
      <c r="K19" s="147">
        <f t="shared" si="5"/>
        <v>0.11042216358839041</v>
      </c>
      <c r="L19" s="146">
        <v>23667</v>
      </c>
      <c r="M19" s="147">
        <f t="shared" si="1"/>
        <v>-6.2730188903409756E-2</v>
      </c>
      <c r="N19" s="146">
        <v>25085</v>
      </c>
      <c r="O19" s="147">
        <f t="shared" si="6"/>
        <v>5.9914649089449545E-2</v>
      </c>
      <c r="P19" s="146" t="s">
        <v>233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20407</v>
      </c>
      <c r="D20" s="146">
        <v>20923</v>
      </c>
      <c r="E20" s="147">
        <f t="shared" si="0"/>
        <v>2.528544127015242E-2</v>
      </c>
      <c r="F20" s="146">
        <v>6962</v>
      </c>
      <c r="G20" s="147">
        <f t="shared" si="3"/>
        <v>-0.66725612961812364</v>
      </c>
      <c r="H20" s="146">
        <v>18198</v>
      </c>
      <c r="I20" s="147">
        <f t="shared" si="4"/>
        <v>1.6139040505601838</v>
      </c>
      <c r="J20" s="146">
        <v>23965</v>
      </c>
      <c r="K20" s="147">
        <f t="shared" si="5"/>
        <v>0.3169029563688317</v>
      </c>
      <c r="L20" s="146">
        <v>20577</v>
      </c>
      <c r="M20" s="147">
        <f t="shared" si="1"/>
        <v>-0.14137283538493639</v>
      </c>
      <c r="N20" s="146">
        <v>24629</v>
      </c>
      <c r="O20" s="147">
        <f t="shared" si="6"/>
        <v>0.19691889002284113</v>
      </c>
      <c r="P20" s="146" t="s">
        <v>233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232309</v>
      </c>
      <c r="D21" s="149">
        <v>220415</v>
      </c>
      <c r="E21" s="150">
        <f t="shared" si="0"/>
        <v>-5.1199049541774122E-2</v>
      </c>
      <c r="F21" s="149">
        <v>103516</v>
      </c>
      <c r="G21" s="150">
        <f>F21/D21-1</f>
        <v>-0.53035864165324509</v>
      </c>
      <c r="H21" s="149">
        <v>164258</v>
      </c>
      <c r="I21" s="150">
        <f t="shared" si="4"/>
        <v>0.58678851578499946</v>
      </c>
      <c r="J21" s="149">
        <v>229131</v>
      </c>
      <c r="K21" s="150">
        <f t="shared" si="5"/>
        <v>0.39494575606667559</v>
      </c>
      <c r="L21" s="149">
        <v>239109</v>
      </c>
      <c r="M21" s="150">
        <f t="shared" si="1"/>
        <v>4.3547141155059865E-2</v>
      </c>
      <c r="N21" s="149">
        <v>250871</v>
      </c>
      <c r="O21" s="150">
        <f t="shared" si="6"/>
        <v>4.9190954752853289E-2</v>
      </c>
      <c r="P21" s="149">
        <v>203413</v>
      </c>
      <c r="Q21" s="150">
        <v>0.11876031239687612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D05B4F53-E0BC-4E17-8B63-C546E02F2F96}"/>
</file>

<file path=customXml/itemProps2.xml><?xml version="1.0" encoding="utf-8"?>
<ds:datastoreItem xmlns:ds="http://schemas.openxmlformats.org/officeDocument/2006/customXml" ds:itemID="{25273164-7919-4C6C-82BC-940EA18B77D3}"/>
</file>

<file path=customXml/itemProps3.xml><?xml version="1.0" encoding="utf-8"?>
<ds:datastoreItem xmlns:ds="http://schemas.openxmlformats.org/officeDocument/2006/customXml" ds:itemID="{C9C66C8D-A25B-4EEA-AC99-6CEC6E863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2025-10-23T10:36:54Z</dcterms:created>
  <dcterms:modified xsi:type="dcterms:W3CDTF">2025-10-23T10:37:42Z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